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1320" windowWidth="12240" windowHeight="5625"/>
  </bookViews>
  <sheets>
    <sheet name="1.COBERTURA  DANE" sheetId="114" r:id="rId1"/>
    <sheet name="2.TOTAL EPS" sheetId="14" r:id="rId2"/>
    <sheet name="3. Afiliados_ Mpio y EPS " sheetId="186" r:id="rId3"/>
    <sheet name="10. Cobertura RS  según DNP " sheetId="184" state="hidden" r:id="rId4"/>
    <sheet name="DICIEMBRE CONT Y SUB 1999-2012" sheetId="15" state="hidden" r:id="rId5"/>
    <sheet name="TD" sheetId="203" state="hidden" r:id="rId6"/>
    <sheet name="DATOS TD" sheetId="202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">'[1]CUADRO No 4'!#REF!</definedName>
    <definedName name="\a">'[1]CUADRO No 4'!#REF!</definedName>
    <definedName name="\c">#REF!</definedName>
    <definedName name="\i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>#REF!</definedName>
    <definedName name="__CAU103">[4]Hoja1!$A$1:$C$10607</definedName>
    <definedName name="_1">[5]LIS183!#REF!</definedName>
    <definedName name="_1_13__Reporte_Ministerio___Definitivo_">#REF!</definedName>
    <definedName name="_10">[5]LIS183!#REF!</definedName>
    <definedName name="_100">[5]LIS183!#REF!</definedName>
    <definedName name="_101">[5]LIS183!#REF!</definedName>
    <definedName name="_102">[5]LIS183!#REF!</definedName>
    <definedName name="_103">[5]LIS183!#REF!</definedName>
    <definedName name="_104">[5]LIS183!#REF!</definedName>
    <definedName name="_105">[5]LIS183!#REF!</definedName>
    <definedName name="_106">[5]LIS183!#REF!</definedName>
    <definedName name="_107">[5]LIS183!#REF!</definedName>
    <definedName name="_108">[5]LIS183!#REF!</definedName>
    <definedName name="_109">[5]LIS183!#REF!</definedName>
    <definedName name="_11">[5]LIS183!#REF!</definedName>
    <definedName name="_110">[5]LIS183!#REF!</definedName>
    <definedName name="_111">[5]LIS183!#REF!</definedName>
    <definedName name="_112">[5]LIS183!#REF!</definedName>
    <definedName name="_113">[5]LIS183!#REF!</definedName>
    <definedName name="_114">[5]LIS183!#REF!</definedName>
    <definedName name="_115">[5]LIS183!#REF!</definedName>
    <definedName name="_1154">[5]LIS183!#REF!</definedName>
    <definedName name="_116">[5]LIS183!#REF!</definedName>
    <definedName name="_117">[5]LIS183!#REF!</definedName>
    <definedName name="_118">[5]LIS183!#REF!</definedName>
    <definedName name="_119">[5]LIS183!#REF!</definedName>
    <definedName name="_12">[5]LIS183!#REF!</definedName>
    <definedName name="_120">[5]LIS183!#REF!</definedName>
    <definedName name="_121">[5]LIS183!#REF!</definedName>
    <definedName name="_122">[5]LIS183!#REF!</definedName>
    <definedName name="_123">[5]LIS183!#REF!</definedName>
    <definedName name="_124">[5]LIS183!#REF!</definedName>
    <definedName name="_125">[5]LIS183!#REF!</definedName>
    <definedName name="_126">[5]LIS183!#REF!</definedName>
    <definedName name="_127">[5]LIS183!#REF!</definedName>
    <definedName name="_128">[5]LIS183!#REF!</definedName>
    <definedName name="_129">[5]LIS183!#REF!</definedName>
    <definedName name="_13">[5]LIS183!#REF!</definedName>
    <definedName name="_130">[5]LIS183!#REF!</definedName>
    <definedName name="_131">[5]LIS183!#REF!</definedName>
    <definedName name="_132">[5]LIS183!#REF!</definedName>
    <definedName name="_133">[5]LIS183!#REF!</definedName>
    <definedName name="_134">[5]LIS183!#REF!</definedName>
    <definedName name="_135">[5]LIS183!#REF!</definedName>
    <definedName name="_136">[5]LIS183!#REF!</definedName>
    <definedName name="_137">[5]LIS183!#REF!</definedName>
    <definedName name="_138">[5]LIS183!#REF!</definedName>
    <definedName name="_139">[5]LIS183!#REF!</definedName>
    <definedName name="_14">[5]LIS183!#REF!</definedName>
    <definedName name="_140">[5]LIS183!#REF!</definedName>
    <definedName name="_141">[5]LIS183!#REF!</definedName>
    <definedName name="_142">[5]LIS183!#REF!</definedName>
    <definedName name="_143">[5]LIS183!#REF!</definedName>
    <definedName name="_144">[5]LIS183!#REF!</definedName>
    <definedName name="_145">[5]LIS183!#REF!</definedName>
    <definedName name="_146">[5]LIS183!#REF!</definedName>
    <definedName name="_147">[5]LIS183!#REF!</definedName>
    <definedName name="_148">[5]LIS183!#REF!</definedName>
    <definedName name="_149">[5]LIS183!#REF!</definedName>
    <definedName name="_15">[5]LIS183!#REF!</definedName>
    <definedName name="_150">[5]LIS183!#REF!</definedName>
    <definedName name="_151">[5]LIS183!#REF!</definedName>
    <definedName name="_152">[5]LIS183!#REF!</definedName>
    <definedName name="_153">[5]LIS183!#REF!</definedName>
    <definedName name="_154">[5]LIS183!#REF!</definedName>
    <definedName name="_155">[5]LIS183!#REF!</definedName>
    <definedName name="_156">[5]LIS183!#REF!</definedName>
    <definedName name="_157">[5]LIS183!#REF!</definedName>
    <definedName name="_158">[5]LIS183!#REF!</definedName>
    <definedName name="_159">[5]LIS183!#REF!</definedName>
    <definedName name="_16">[5]LIS183!#REF!</definedName>
    <definedName name="_160">[5]LIS183!#REF!</definedName>
    <definedName name="_161">[5]LIS183!#REF!</definedName>
    <definedName name="_162">[5]LIS183!#REF!</definedName>
    <definedName name="_163">[5]LIS183!#REF!</definedName>
    <definedName name="_164">[5]LIS183!#REF!</definedName>
    <definedName name="_165">[5]LIS183!#REF!</definedName>
    <definedName name="_166">[5]LIS183!#REF!</definedName>
    <definedName name="_167">[5]LIS183!#REF!</definedName>
    <definedName name="_168">[5]LIS183!#REF!</definedName>
    <definedName name="_169">[5]LIS183!#REF!</definedName>
    <definedName name="_17">[5]LIS183!#REF!</definedName>
    <definedName name="_170">[5]LIS183!#REF!</definedName>
    <definedName name="_171">[5]LIS183!#REF!</definedName>
    <definedName name="_172">[5]LIS183!#REF!</definedName>
    <definedName name="_173">[5]LIS183!#REF!</definedName>
    <definedName name="_174">[5]LIS183!#REF!</definedName>
    <definedName name="_175">[5]LIS183!#REF!</definedName>
    <definedName name="_176">[5]LIS183!#REF!</definedName>
    <definedName name="_177">[5]LIS183!#REF!</definedName>
    <definedName name="_178">[5]LIS183!#REF!</definedName>
    <definedName name="_179">[5]LIS183!#REF!</definedName>
    <definedName name="_18">[5]LIS183!#REF!</definedName>
    <definedName name="_180">[5]LIS183!#REF!</definedName>
    <definedName name="_181">[5]LIS183!#REF!</definedName>
    <definedName name="_182">[5]LIS183!#REF!</definedName>
    <definedName name="_183">[5]LIS183!#REF!</definedName>
    <definedName name="_184">[5]LIS183!#REF!</definedName>
    <definedName name="_185">[5]LIS183!#REF!</definedName>
    <definedName name="_186">[5]LIS183!#REF!</definedName>
    <definedName name="_187">[5]LIS183!#REF!</definedName>
    <definedName name="_188">[5]LIS183!#REF!</definedName>
    <definedName name="_189">[5]LIS183!#REF!</definedName>
    <definedName name="_19">[5]LIS183!#REF!</definedName>
    <definedName name="_190">[5]LIS183!#REF!</definedName>
    <definedName name="_191">[5]LIS183!#REF!</definedName>
    <definedName name="_192">[5]LIS183!#REF!</definedName>
    <definedName name="_193">[5]LIS183!#REF!</definedName>
    <definedName name="_194">[5]LIS183!#REF!</definedName>
    <definedName name="_195">[5]LIS183!#REF!</definedName>
    <definedName name="_196">[5]LIS183!#REF!</definedName>
    <definedName name="_197">[5]LIS183!#REF!</definedName>
    <definedName name="_198">[5]LIS183!#REF!</definedName>
    <definedName name="_199">[5]LIS183!#REF!</definedName>
    <definedName name="_2">[5]LIS183!#REF!</definedName>
    <definedName name="_20">[5]LIS183!#REF!</definedName>
    <definedName name="_21">[5]LIS183!#REF!</definedName>
    <definedName name="_22">[5]LIS183!#REF!</definedName>
    <definedName name="_23">[5]LIS183!#REF!</definedName>
    <definedName name="_24">[5]LIS183!#REF!</definedName>
    <definedName name="_25">[5]LIS183!#REF!</definedName>
    <definedName name="_26">[5]LIS183!#REF!</definedName>
    <definedName name="_27">[5]LIS183!#REF!</definedName>
    <definedName name="_28">[5]LIS183!#REF!</definedName>
    <definedName name="_29">[5]LIS183!#REF!</definedName>
    <definedName name="_3">[5]LIS183!#REF!</definedName>
    <definedName name="_30">[5]LIS183!#REF!</definedName>
    <definedName name="_31">[5]LIS183!#REF!</definedName>
    <definedName name="_32">[5]LIS183!#REF!</definedName>
    <definedName name="_33">[5]LIS183!#REF!</definedName>
    <definedName name="_34">[5]LIS183!#REF!</definedName>
    <definedName name="_35">[5]LIS183!#REF!</definedName>
    <definedName name="_36">[5]LIS183!#REF!</definedName>
    <definedName name="_37">[5]LIS183!#REF!</definedName>
    <definedName name="_38">[5]LIS183!#REF!</definedName>
    <definedName name="_39">[5]LIS183!#REF!</definedName>
    <definedName name="_4">[5]LIS183!#REF!</definedName>
    <definedName name="_40">[5]LIS183!#REF!</definedName>
    <definedName name="_41">[5]LIS183!#REF!</definedName>
    <definedName name="_42">[5]LIS183!#REF!</definedName>
    <definedName name="_43">[5]LIS183!#REF!</definedName>
    <definedName name="_44">[5]LIS183!#REF!</definedName>
    <definedName name="_45">[5]LIS183!#REF!</definedName>
    <definedName name="_46">[5]LIS183!#REF!</definedName>
    <definedName name="_47">[5]LIS183!#REF!</definedName>
    <definedName name="_48">[5]LIS183!#REF!</definedName>
    <definedName name="_49">[5]LIS183!#REF!</definedName>
    <definedName name="_5">[5]LIS183!#REF!</definedName>
    <definedName name="_50">[5]LIS183!#REF!</definedName>
    <definedName name="_51">[5]LIS183!#REF!</definedName>
    <definedName name="_52">[5]LIS183!#REF!</definedName>
    <definedName name="_53">[5]LIS183!#REF!</definedName>
    <definedName name="_54">[5]LIS183!#REF!</definedName>
    <definedName name="_55">[5]LIS183!#REF!</definedName>
    <definedName name="_56">[5]LIS183!#REF!</definedName>
    <definedName name="_57">[5]LIS183!#REF!</definedName>
    <definedName name="_58">[5]LIS183!#REF!</definedName>
    <definedName name="_59">[5]LIS183!#REF!</definedName>
    <definedName name="_6">[5]LIS183!#REF!</definedName>
    <definedName name="_60">[5]LIS183!#REF!</definedName>
    <definedName name="_61">[5]LIS183!#REF!</definedName>
    <definedName name="_62">[5]LIS183!#REF!</definedName>
    <definedName name="_63">[5]LIS183!#REF!</definedName>
    <definedName name="_64">[5]LIS183!#REF!</definedName>
    <definedName name="_65">[5]LIS183!#REF!</definedName>
    <definedName name="_66">[5]LIS183!#REF!</definedName>
    <definedName name="_67">[5]LIS183!#REF!</definedName>
    <definedName name="_68">[5]LIS183!#REF!</definedName>
    <definedName name="_69">[5]LIS183!#REF!</definedName>
    <definedName name="_7">[5]LIS183!#REF!</definedName>
    <definedName name="_70">[5]LIS183!#REF!</definedName>
    <definedName name="_71">[5]LIS183!#REF!</definedName>
    <definedName name="_72">[5]LIS183!#REF!</definedName>
    <definedName name="_73">[5]LIS183!#REF!</definedName>
    <definedName name="_74">[5]LIS183!#REF!</definedName>
    <definedName name="_75">[5]LIS183!#REF!</definedName>
    <definedName name="_76">[5]LIS183!#REF!</definedName>
    <definedName name="_77">[5]LIS183!#REF!</definedName>
    <definedName name="_78">[5]LIS183!#REF!</definedName>
    <definedName name="_79">[5]LIS183!#REF!</definedName>
    <definedName name="_8">[5]LIS183!#REF!</definedName>
    <definedName name="_80">[5]LIS183!#REF!</definedName>
    <definedName name="_81">[5]LIS183!#REF!</definedName>
    <definedName name="_82">[5]LIS183!#REF!</definedName>
    <definedName name="_83">[5]LIS183!#REF!</definedName>
    <definedName name="_84">[5]LIS183!#REF!</definedName>
    <definedName name="_85">[5]LIS183!#REF!</definedName>
    <definedName name="_86">[5]LIS183!#REF!</definedName>
    <definedName name="_87">[5]LIS183!#REF!</definedName>
    <definedName name="_88">[5]LIS183!#REF!</definedName>
    <definedName name="_89">[5]LIS183!#REF!</definedName>
    <definedName name="_9">[5]LIS183!#REF!</definedName>
    <definedName name="_90">[5]LIS183!#REF!</definedName>
    <definedName name="_91">[5]LIS183!#REF!</definedName>
    <definedName name="_92">[5]LIS183!#REF!</definedName>
    <definedName name="_93">[5]LIS183!#REF!</definedName>
    <definedName name="_94">[5]LIS183!#REF!</definedName>
    <definedName name="_95">[5]LIS183!#REF!</definedName>
    <definedName name="_96">[5]LIS183!#REF!</definedName>
    <definedName name="_97">[5]LIS183!#REF!</definedName>
    <definedName name="_98">[5]LIS183!#REF!</definedName>
    <definedName name="_99">[5]LIS183!#REF!</definedName>
    <definedName name="_CAU103">[6]Hoja1!$A$1:$C$10607</definedName>
    <definedName name="_xlnm._FilterDatabase" localSheetId="0" hidden="1">'1.COBERTURA  DANE'!$H$4:$N$4</definedName>
    <definedName name="_xlnm._FilterDatabase" localSheetId="3" hidden="1">'10. Cobertura RS  según DNP '!$B$7:$D$7</definedName>
    <definedName name="_xlnm._FilterDatabase" localSheetId="1" hidden="1">'2.TOTAL EPS'!$A$28:$D$28</definedName>
    <definedName name="_xlnm._FilterDatabase" localSheetId="2" hidden="1">'3. Afiliados_ Mpio y EPS '!$D$4:$Y$141</definedName>
    <definedName name="_xlnm._FilterDatabase" localSheetId="6" hidden="1">'DATOS TD'!$A$1:$N$1932</definedName>
    <definedName name="_xlnm._FilterDatabase" localSheetId="4" hidden="1">'DICIEMBRE CONT Y SUB 1999-2012'!$A$6:$AE$139</definedName>
    <definedName name="A">[5]LIS183!#REF!</definedName>
    <definedName name="A_impresión_IM">#REF!</definedName>
    <definedName name="APIA">[7]Hoja1!$A$8:$B$8</definedName>
    <definedName name="_xlnm.Print_Area" localSheetId="0">'1.COBERTURA  DANE'!$A$1:$P$143</definedName>
    <definedName name="_xlnm.Print_Area" localSheetId="4">'DICIEMBRE CONT Y SUB 1999-2012'!$C$1:$AC$150</definedName>
    <definedName name="asdewq">#REF!</definedName>
    <definedName name="_xlnm.Database">#REF!</definedName>
    <definedName name="bASEDEDATOS1">#REF!</definedName>
    <definedName name="BELEN_DE_UMBRIA">[7]Hoja1!$A$12:$B$12</definedName>
    <definedName name="BUCARAMANGA">[7]Hoja1!$A$22:$B$22</definedName>
    <definedName name="BVFD">#REF!</definedName>
    <definedName name="bvg">#REF!</definedName>
    <definedName name="CARMEN_DE_APICALA">[7]Hoja1!$A$3:$B$3</definedName>
    <definedName name="CAU">#REF!</definedName>
    <definedName name="CENSO1964">#REF!</definedName>
    <definedName name="CENSO1973">#REF!</definedName>
    <definedName name="CENSO1985">#REF!</definedName>
    <definedName name="cffbhf">#REF!</definedName>
    <definedName name="COBER">[5]LIS183!#REF!</definedName>
    <definedName name="CODIGO_DIVIPOLA" localSheetId="0">#REF!</definedName>
    <definedName name="CODIGO_DIVIPOLA" localSheetId="3">#REF!</definedName>
    <definedName name="CODIGO_DIVIPOLA">#REF!</definedName>
    <definedName name="CUNDAY">[7]Hoja1!$A$4:$B$4</definedName>
    <definedName name="D">[5]LIS183!#REF!</definedName>
    <definedName name="DboREGISTRO_LEY_617" localSheetId="0">#REF!</definedName>
    <definedName name="DboREGISTRO_LEY_617" localSheetId="3">#REF!</definedName>
    <definedName name="DboREGISTRO_LEY_617">#REF!</definedName>
    <definedName name="Def">#REF!</definedName>
    <definedName name="defr">[5]LIS183!#REF!</definedName>
    <definedName name="defrts">#REF!</definedName>
    <definedName name="DEFUNCIONES10">#REF!</definedName>
    <definedName name="DGGG">#REF!</definedName>
    <definedName name="DIAAN">#REF!</definedName>
    <definedName name="DIAGNOSTICOS4">#REF!</definedName>
    <definedName name="diGNOSTICO5">#REF!</definedName>
    <definedName name="DILLA">#REF!</definedName>
    <definedName name="DOSQUEBRADAS">[7]Hoja1!$A$18:$B$18</definedName>
    <definedName name="E">[5]LIS183!#REF!</definedName>
    <definedName name="edad">#REF!</definedName>
    <definedName name="egghgh">#REF!</definedName>
    <definedName name="fda">#REF!</definedName>
    <definedName name="FLORIDABLANCA_HOSP">[7]Hoja1!$A$19:$B$19</definedName>
    <definedName name="G">[5]LIS183!#REF!</definedName>
    <definedName name="GBV">#REF!</definedName>
    <definedName name="gedad">[8]Hoja4!$A$1:$B$45</definedName>
    <definedName name="GHHGF">#REF!</definedName>
    <definedName name="GIRON">[7]Hoja1!$A$15:$B$15</definedName>
    <definedName name="GJGJU">#REF!</definedName>
    <definedName name="GRUPO105">#REF!</definedName>
    <definedName name="GUAMO">[7]Hoja1!$A$13:$B$13</definedName>
    <definedName name="GUATICA">[7]Hoja1!$A$9:$B$9</definedName>
    <definedName name="ICONONZO">[7]Hoja1!$A$6:$B$6</definedName>
    <definedName name="INFARTOMIO2000">#REF!</definedName>
    <definedName name="J">[5]LIS183!#REF!</definedName>
    <definedName name="JHHH">#REF!</definedName>
    <definedName name="jkohuigui">#REF!</definedName>
    <definedName name="JYGY">#REF!</definedName>
    <definedName name="K">[5]LIS183!#REF!</definedName>
    <definedName name="kkkk">'[9]CUADRO No 4'!#REF!</definedName>
    <definedName name="kkl">#REF!</definedName>
    <definedName name="LA_CELIA">[7]Hoja1!$A$5:$B$5</definedName>
    <definedName name="LA_VIRGINIA">[7]Hoja1!$A$17:$B$17</definedName>
    <definedName name="ldddk">'[9]CUADRO No 4'!#REF!</definedName>
    <definedName name="lijnmmlñ">#REF!</definedName>
    <definedName name="lñ">#REF!</definedName>
    <definedName name="m">'[1]CUADRO No 4'!#REF!</definedName>
    <definedName name="MACRO">#REF!</definedName>
    <definedName name="MARSELLA">[7]Hoja1!$A$11:$B$11</definedName>
    <definedName name="MATANZA">[7]Hoja1!$A$2:$B$2</definedName>
    <definedName name="MISTRATO">[7]Hoja1!$A$10:$B$10</definedName>
    <definedName name="mlkl">#REF!</definedName>
    <definedName name="MORTALIDAD">#REF!</definedName>
    <definedName name="MPIOS">#REF!</definedName>
    <definedName name="Ñ">[5]LIS183!#REF!</definedName>
    <definedName name="P">[5]LIS183!#REF!</definedName>
    <definedName name="PEREIRA">[7]Hoja1!$A$21:$B$21</definedName>
    <definedName name="q">'[1]CUADRO No 4'!#REF!</definedName>
    <definedName name="QUINCHIA">[7]Hoja1!$A$14:$B$14</definedName>
    <definedName name="RA">#REF!</definedName>
    <definedName name="RDPTO">#REF!</definedName>
    <definedName name="rrrrrr">#REF!</definedName>
    <definedName name="S">[5]LIS183!#REF!</definedName>
    <definedName name="SALDAÑA">[7]Hoja1!$A$7:$B$7</definedName>
    <definedName name="SANTA_MARTA">[7]Hoja1!$A$20:$B$20</definedName>
    <definedName name="SANTA_ROSA_DE_CABAL">[7]Hoja1!$A$16:$B$16</definedName>
    <definedName name="SF">#REF!</definedName>
    <definedName name="SFJDHK">#REF!</definedName>
    <definedName name="sse">#REF!</definedName>
    <definedName name="SUAREZ">[7]Hoja1!$A$1:$B$1</definedName>
    <definedName name="T">[5]LIS183!#REF!</definedName>
    <definedName name="Tbldiagnosticos_copia">#REF!</definedName>
    <definedName name="_xlnm.Print_Titles" localSheetId="0">'1.COBERTURA  DANE'!$3:$4</definedName>
    <definedName name="_xlnm.Print_Titles" localSheetId="4">'DICIEMBRE CONT Y SUB 1999-2012'!$4:$5</definedName>
    <definedName name="Títulos_a_imprimir_IM">#REF!</definedName>
    <definedName name="Total">[10]Barrios!$C$257</definedName>
    <definedName name="Total1">[11]Barrios!$C$257</definedName>
    <definedName name="UJN">#REF!</definedName>
    <definedName name="vcbg">#REF!</definedName>
    <definedName name="VECTORES">#REF!</definedName>
    <definedName name="W">[5]LIS183!#REF!</definedName>
    <definedName name="Z">'[1]CUADRO No 4'!#REF!</definedName>
  </definedNames>
  <calcPr calcId="145621"/>
  <pivotCaches>
    <pivotCache cacheId="0" r:id="rId19"/>
    <pivotCache cacheId="1" r:id="rId20"/>
    <pivotCache cacheId="2" r:id="rId21"/>
  </pivotCaches>
</workbook>
</file>

<file path=xl/calcChain.xml><?xml version="1.0" encoding="utf-8"?>
<calcChain xmlns="http://schemas.openxmlformats.org/spreadsheetml/2006/main">
  <c r="AY743" i="186" l="1"/>
  <c r="AY744" i="186"/>
  <c r="AY745" i="186"/>
  <c r="AY746" i="186"/>
  <c r="AY747" i="186"/>
  <c r="AY748" i="186"/>
  <c r="AY749" i="186"/>
  <c r="AY750" i="186"/>
  <c r="AY751" i="186"/>
  <c r="AY752" i="186"/>
  <c r="AY753" i="186"/>
  <c r="AY754" i="186"/>
  <c r="AY755" i="186"/>
  <c r="AY756" i="186"/>
  <c r="AY757" i="186"/>
  <c r="AY758" i="186"/>
  <c r="AY759" i="186"/>
  <c r="AY760" i="186"/>
  <c r="AY761" i="186"/>
  <c r="AY762" i="186"/>
  <c r="AY763" i="186"/>
  <c r="AY764" i="186"/>
  <c r="AY765" i="186"/>
  <c r="AY766" i="186"/>
  <c r="AY767" i="186"/>
  <c r="AY768" i="186"/>
  <c r="AY769" i="186"/>
  <c r="AY741" i="186" l="1"/>
  <c r="AY742" i="186"/>
  <c r="AY731" i="186" l="1"/>
  <c r="AY732" i="186"/>
  <c r="AY733" i="186"/>
  <c r="AY734" i="186"/>
  <c r="AY735" i="186"/>
  <c r="AY736" i="186"/>
  <c r="AY737" i="186"/>
  <c r="AY738" i="186"/>
  <c r="AY739" i="186"/>
  <c r="AY740" i="186"/>
  <c r="BL3" i="186" l="1"/>
  <c r="BL6" i="186"/>
  <c r="BL7" i="186"/>
  <c r="BL4" i="186"/>
  <c r="BL5" i="186"/>
  <c r="BL2" i="186"/>
  <c r="BD506" i="186"/>
  <c r="BD507" i="186"/>
  <c r="BD508" i="186"/>
  <c r="BD509" i="186"/>
  <c r="BD510" i="186"/>
  <c r="BD511" i="186"/>
  <c r="BD512" i="186"/>
  <c r="BD513" i="186"/>
  <c r="BD514" i="186"/>
  <c r="BD515" i="186"/>
  <c r="BD516" i="186"/>
  <c r="BD517" i="186"/>
  <c r="BD518" i="186"/>
  <c r="BD519" i="186"/>
  <c r="BD520" i="186"/>
  <c r="BD521" i="186"/>
  <c r="BD522" i="186"/>
  <c r="BD523" i="186"/>
  <c r="BD524" i="186"/>
  <c r="BD525" i="186"/>
  <c r="BD526" i="186"/>
  <c r="BD527" i="186"/>
  <c r="BD528" i="186"/>
  <c r="BD529" i="186"/>
  <c r="BD530" i="186"/>
  <c r="BD531" i="186"/>
  <c r="BD532" i="186"/>
  <c r="BD533" i="186"/>
  <c r="BD534" i="186"/>
  <c r="BD535" i="186"/>
  <c r="BD536" i="186"/>
  <c r="BD537" i="186"/>
  <c r="BD538" i="186"/>
  <c r="BD539" i="186"/>
  <c r="BD540" i="186"/>
  <c r="BD541" i="186"/>
  <c r="BD542" i="186"/>
  <c r="BD543" i="186"/>
  <c r="BD544" i="186"/>
  <c r="BD545" i="186"/>
  <c r="BD546" i="186"/>
  <c r="BD547" i="186"/>
  <c r="BD548" i="186"/>
  <c r="BD549" i="186"/>
  <c r="BD550" i="186"/>
  <c r="BD551" i="186"/>
  <c r="BD552" i="186"/>
  <c r="BD553" i="186"/>
  <c r="BD554" i="186"/>
  <c r="BD555" i="186"/>
  <c r="BD556" i="186"/>
  <c r="BD557" i="186"/>
  <c r="BD558" i="186"/>
  <c r="BD559" i="186"/>
  <c r="BD560" i="186"/>
  <c r="BD561" i="186"/>
  <c r="BD562" i="186"/>
  <c r="BD563" i="186"/>
  <c r="BD564" i="186"/>
  <c r="BD565" i="186"/>
  <c r="BD566" i="186"/>
  <c r="BD567" i="186"/>
  <c r="BD568" i="186"/>
  <c r="BD569" i="186"/>
  <c r="BD570" i="186"/>
  <c r="BD571" i="186"/>
  <c r="BD572" i="186"/>
  <c r="BD573" i="186"/>
  <c r="BD574" i="186"/>
  <c r="BD575" i="186"/>
  <c r="BD576" i="186"/>
  <c r="BD577" i="186"/>
  <c r="BD578" i="186"/>
  <c r="BD579" i="186"/>
  <c r="BD580" i="186"/>
  <c r="BD581" i="186"/>
  <c r="BD582" i="186"/>
  <c r="BD583" i="186"/>
  <c r="BD584" i="186"/>
  <c r="BD585" i="186"/>
  <c r="BD586" i="186"/>
  <c r="BD587" i="186"/>
  <c r="BD588" i="186"/>
  <c r="BD589" i="186"/>
  <c r="BD590" i="186"/>
  <c r="BD591" i="186"/>
  <c r="BD592" i="186"/>
  <c r="BD593" i="186"/>
  <c r="BD594" i="186"/>
  <c r="BD595" i="186"/>
  <c r="BD596" i="186"/>
  <c r="BD597" i="186"/>
  <c r="BD598" i="186"/>
  <c r="BD599" i="186"/>
  <c r="BD600" i="186"/>
  <c r="BD601" i="186"/>
  <c r="BD602" i="186"/>
  <c r="BD603" i="186"/>
  <c r="BD604" i="186"/>
  <c r="BD605" i="186"/>
  <c r="BD606" i="186"/>
  <c r="BD607" i="186"/>
  <c r="BD608" i="186"/>
  <c r="BD609" i="186"/>
  <c r="BD610" i="186"/>
  <c r="BD611" i="186"/>
  <c r="BD612" i="186"/>
  <c r="BD613" i="186"/>
  <c r="BD614" i="186"/>
  <c r="BD615" i="186"/>
  <c r="BD616" i="186"/>
  <c r="BD617" i="186"/>
  <c r="BD618" i="186"/>
  <c r="BD619" i="186"/>
  <c r="BD620" i="186"/>
  <c r="BD621" i="186"/>
  <c r="BD622" i="186"/>
  <c r="BD623" i="186"/>
  <c r="BD624" i="186"/>
  <c r="BD625" i="186"/>
  <c r="BD626" i="186"/>
  <c r="BD627" i="186"/>
  <c r="BD628" i="186"/>
  <c r="BD629" i="186"/>
  <c r="BD630" i="186"/>
  <c r="BD631" i="186"/>
  <c r="BD632" i="186"/>
  <c r="BD633" i="186"/>
  <c r="BD634" i="186"/>
  <c r="BD635" i="186"/>
  <c r="BD636" i="186"/>
  <c r="BD637" i="186"/>
  <c r="BD638" i="186"/>
  <c r="BD639" i="186"/>
  <c r="BD640" i="186"/>
  <c r="BD641" i="186"/>
  <c r="BD642" i="186"/>
  <c r="BD643" i="186"/>
  <c r="BD644" i="186"/>
  <c r="BD645" i="186"/>
  <c r="BD646" i="186"/>
  <c r="BD647" i="186"/>
  <c r="BD648" i="186"/>
  <c r="BD649" i="186"/>
  <c r="BD650" i="186"/>
  <c r="BD651" i="186"/>
  <c r="BD652" i="186"/>
  <c r="BD653" i="186"/>
  <c r="BD654" i="186"/>
  <c r="BD655" i="186"/>
  <c r="BD656" i="186"/>
  <c r="BD657" i="186"/>
  <c r="BD658" i="186"/>
  <c r="BD659" i="186"/>
  <c r="BD660" i="186"/>
  <c r="BD661" i="186"/>
  <c r="BD662" i="186"/>
  <c r="BD663" i="186"/>
  <c r="BD664" i="186"/>
  <c r="BD665" i="186"/>
  <c r="BD666" i="186"/>
  <c r="BD667" i="186"/>
  <c r="BD668" i="186"/>
  <c r="BD669" i="186"/>
  <c r="BD670" i="186"/>
  <c r="BD671" i="186"/>
  <c r="BD672" i="186"/>
  <c r="BD673" i="186"/>
  <c r="BD674" i="186"/>
  <c r="BD675" i="186"/>
  <c r="BD676" i="186"/>
  <c r="BD677" i="186"/>
  <c r="BD678" i="186"/>
  <c r="BD679" i="186"/>
  <c r="BD680" i="186"/>
  <c r="BD681" i="186"/>
  <c r="BD682" i="186"/>
  <c r="BD683" i="186"/>
  <c r="BD684" i="186"/>
  <c r="BD685" i="186"/>
  <c r="BD686" i="186"/>
  <c r="BD687" i="186"/>
  <c r="BD688" i="186"/>
  <c r="BD689" i="186"/>
  <c r="BD690" i="186"/>
  <c r="BD691" i="186"/>
  <c r="BD692" i="186"/>
  <c r="BD693" i="186"/>
  <c r="BD694" i="186"/>
  <c r="BD695" i="186"/>
  <c r="BD696" i="186"/>
  <c r="BD697" i="186"/>
  <c r="BD698" i="186"/>
  <c r="BD699" i="186"/>
  <c r="BD700" i="186"/>
  <c r="BD701" i="186"/>
  <c r="BD702" i="186"/>
  <c r="BD703" i="186"/>
  <c r="BD704" i="186"/>
  <c r="BD705" i="186"/>
  <c r="BD706" i="186"/>
  <c r="BD707" i="186"/>
  <c r="BD708" i="186"/>
  <c r="BD709" i="186"/>
  <c r="BD710" i="186"/>
  <c r="BD711" i="186"/>
  <c r="BD712" i="186"/>
  <c r="BD713" i="186"/>
  <c r="BD714" i="186"/>
  <c r="BD715" i="186"/>
  <c r="BD716" i="186"/>
  <c r="BD717" i="186"/>
  <c r="BD718" i="186"/>
  <c r="BD719" i="186"/>
  <c r="BD720" i="186"/>
  <c r="BD721" i="186"/>
  <c r="BD722" i="186"/>
  <c r="BD723" i="186"/>
  <c r="BD724" i="186"/>
  <c r="BD725" i="186"/>
  <c r="BD726" i="186"/>
  <c r="BD727" i="186"/>
  <c r="BD728" i="186"/>
  <c r="BD729" i="186"/>
  <c r="BD730" i="186"/>
  <c r="AY727" i="186" l="1"/>
  <c r="AY728" i="186"/>
  <c r="AY729" i="186"/>
  <c r="AY730" i="186"/>
  <c r="BD321" i="186"/>
  <c r="BD322" i="186"/>
  <c r="BD323" i="186"/>
  <c r="BD324" i="186"/>
  <c r="BD325" i="186"/>
  <c r="BD326" i="186"/>
  <c r="BD327" i="186"/>
  <c r="BD328" i="186"/>
  <c r="BD329" i="186"/>
  <c r="BD330" i="186"/>
  <c r="BD331" i="186"/>
  <c r="BD332" i="186"/>
  <c r="BD333" i="186"/>
  <c r="BD334" i="186"/>
  <c r="BD335" i="186"/>
  <c r="BD336" i="186"/>
  <c r="BD337" i="186"/>
  <c r="BD338" i="186"/>
  <c r="BD339" i="186"/>
  <c r="BD340" i="186"/>
  <c r="BD341" i="186"/>
  <c r="BD342" i="186"/>
  <c r="BD343" i="186"/>
  <c r="BD344" i="186"/>
  <c r="BD345" i="186"/>
  <c r="BD346" i="186"/>
  <c r="BD347" i="186"/>
  <c r="BD348" i="186"/>
  <c r="BD349" i="186"/>
  <c r="BD350" i="186"/>
  <c r="BD351" i="186"/>
  <c r="BD352" i="186"/>
  <c r="BD353" i="186"/>
  <c r="BD354" i="186"/>
  <c r="BD355" i="186"/>
  <c r="BD356" i="186"/>
  <c r="BD357" i="186"/>
  <c r="BD358" i="186"/>
  <c r="BD359" i="186"/>
  <c r="BD360" i="186"/>
  <c r="BD361" i="186"/>
  <c r="BD362" i="186"/>
  <c r="BD363" i="186"/>
  <c r="BD364" i="186"/>
  <c r="BD365" i="186"/>
  <c r="BD366" i="186"/>
  <c r="BD367" i="186"/>
  <c r="BD368" i="186"/>
  <c r="BD369" i="186"/>
  <c r="BD370" i="186"/>
  <c r="BD371" i="186"/>
  <c r="BD372" i="186"/>
  <c r="BD373" i="186"/>
  <c r="BD374" i="186"/>
  <c r="BD375" i="186"/>
  <c r="BD376" i="186"/>
  <c r="BD377" i="186"/>
  <c r="BD378" i="186"/>
  <c r="BD379" i="186"/>
  <c r="BD380" i="186"/>
  <c r="BD381" i="186"/>
  <c r="BD382" i="186"/>
  <c r="BD383" i="186"/>
  <c r="BD384" i="186"/>
  <c r="BD385" i="186"/>
  <c r="BD386" i="186"/>
  <c r="BD387" i="186"/>
  <c r="BD388" i="186"/>
  <c r="BD389" i="186"/>
  <c r="BD390" i="186"/>
  <c r="BD391" i="186"/>
  <c r="BD392" i="186"/>
  <c r="BD393" i="186"/>
  <c r="BD394" i="186"/>
  <c r="BD395" i="186"/>
  <c r="BD396" i="186"/>
  <c r="BD397" i="186"/>
  <c r="BD398" i="186"/>
  <c r="BD399" i="186"/>
  <c r="BD400" i="186"/>
  <c r="BD401" i="186"/>
  <c r="BD402" i="186"/>
  <c r="BD403" i="186"/>
  <c r="BD404" i="186"/>
  <c r="BD405" i="186"/>
  <c r="BD406" i="186"/>
  <c r="BD407" i="186"/>
  <c r="BD408" i="186"/>
  <c r="BD409" i="186"/>
  <c r="BD410" i="186"/>
  <c r="BD411" i="186"/>
  <c r="BD412" i="186"/>
  <c r="BD413" i="186"/>
  <c r="BD414" i="186"/>
  <c r="BD415" i="186"/>
  <c r="BD416" i="186"/>
  <c r="BD417" i="186"/>
  <c r="BD418" i="186"/>
  <c r="BD419" i="186"/>
  <c r="BD420" i="186"/>
  <c r="BD421" i="186"/>
  <c r="BD422" i="186"/>
  <c r="BD423" i="186"/>
  <c r="BD424" i="186"/>
  <c r="BD425" i="186"/>
  <c r="BD426" i="186"/>
  <c r="BD427" i="186"/>
  <c r="BD428" i="186"/>
  <c r="BD429" i="186"/>
  <c r="BD430" i="186"/>
  <c r="BD431" i="186"/>
  <c r="BD432" i="186"/>
  <c r="BD433" i="186"/>
  <c r="BD434" i="186"/>
  <c r="BD435" i="186"/>
  <c r="BD436" i="186"/>
  <c r="BD437" i="186"/>
  <c r="BD438" i="186"/>
  <c r="BD439" i="186"/>
  <c r="BD440" i="186"/>
  <c r="BD441" i="186"/>
  <c r="BD442" i="186"/>
  <c r="BD443" i="186"/>
  <c r="BD444" i="186"/>
  <c r="BD445" i="186"/>
  <c r="BD446" i="186"/>
  <c r="BD447" i="186"/>
  <c r="BD448" i="186"/>
  <c r="BD449" i="186"/>
  <c r="BD450" i="186"/>
  <c r="BD451" i="186"/>
  <c r="BD452" i="186"/>
  <c r="BD453" i="186"/>
  <c r="BD454" i="186"/>
  <c r="BD455" i="186"/>
  <c r="BD456" i="186"/>
  <c r="BD457" i="186"/>
  <c r="BD458" i="186"/>
  <c r="BD459" i="186"/>
  <c r="BD460" i="186"/>
  <c r="BD461" i="186"/>
  <c r="BD462" i="186"/>
  <c r="BD463" i="186"/>
  <c r="BD464" i="186"/>
  <c r="BD465" i="186"/>
  <c r="BD466" i="186"/>
  <c r="BD467" i="186"/>
  <c r="BD468" i="186"/>
  <c r="BD469" i="186"/>
  <c r="BD470" i="186"/>
  <c r="BD471" i="186"/>
  <c r="BD472" i="186"/>
  <c r="BD473" i="186"/>
  <c r="BD474" i="186"/>
  <c r="BD475" i="186"/>
  <c r="BD476" i="186"/>
  <c r="BD477" i="186"/>
  <c r="BD478" i="186"/>
  <c r="BD479" i="186"/>
  <c r="BD480" i="186"/>
  <c r="BD481" i="186"/>
  <c r="BD482" i="186"/>
  <c r="BD483" i="186"/>
  <c r="BD484" i="186"/>
  <c r="BD485" i="186"/>
  <c r="BD486" i="186"/>
  <c r="BD487" i="186"/>
  <c r="BD488" i="186"/>
  <c r="BD489" i="186"/>
  <c r="BD490" i="186"/>
  <c r="BD491" i="186"/>
  <c r="BD492" i="186"/>
  <c r="BD493" i="186"/>
  <c r="BD494" i="186"/>
  <c r="BD495" i="186"/>
  <c r="BD496" i="186"/>
  <c r="BD497" i="186"/>
  <c r="BD498" i="186"/>
  <c r="BD499" i="186"/>
  <c r="BD500" i="186"/>
  <c r="BD501" i="186"/>
  <c r="BD502" i="186"/>
  <c r="BD503" i="186"/>
  <c r="BD504" i="186"/>
  <c r="BD505" i="186"/>
  <c r="BD304" i="186" l="1"/>
  <c r="BD305" i="186"/>
  <c r="BD306" i="186"/>
  <c r="BD307" i="186"/>
  <c r="BD308" i="186"/>
  <c r="BD309" i="186"/>
  <c r="BD310" i="186"/>
  <c r="BD311" i="186"/>
  <c r="BD312" i="186"/>
  <c r="BD313" i="186"/>
  <c r="BD314" i="186"/>
  <c r="BD315" i="186"/>
  <c r="BD316" i="186"/>
  <c r="BD317" i="186"/>
  <c r="BD318" i="186"/>
  <c r="BD319" i="186"/>
  <c r="BD320" i="186"/>
  <c r="BD296" i="186" l="1"/>
  <c r="BD297" i="186"/>
  <c r="BD298" i="186"/>
  <c r="BD299" i="186"/>
  <c r="BD300" i="186"/>
  <c r="BD301" i="186"/>
  <c r="BD302" i="186"/>
  <c r="BD303" i="186"/>
  <c r="AY722" i="186"/>
  <c r="AY723" i="186"/>
  <c r="AY724" i="186"/>
  <c r="AY725" i="186"/>
  <c r="AY726" i="186"/>
  <c r="AY721" i="186" l="1"/>
  <c r="AY703" i="186"/>
  <c r="AY704" i="186"/>
  <c r="AY705" i="186"/>
  <c r="AY706" i="186"/>
  <c r="AY707" i="186"/>
  <c r="AY708" i="186"/>
  <c r="AY709" i="186"/>
  <c r="AY710" i="186"/>
  <c r="AY711" i="186"/>
  <c r="AY712" i="186"/>
  <c r="AY713" i="186"/>
  <c r="AY714" i="186"/>
  <c r="AY715" i="186"/>
  <c r="AY716" i="186"/>
  <c r="AY717" i="186"/>
  <c r="AY718" i="186"/>
  <c r="AY719" i="186"/>
  <c r="AY720" i="186"/>
  <c r="BD294" i="186" l="1"/>
  <c r="BD295" i="186"/>
  <c r="BD293" i="186" l="1"/>
  <c r="BD292" i="186"/>
  <c r="BD291" i="186"/>
  <c r="BD290" i="186"/>
  <c r="BD289" i="186"/>
  <c r="BD288" i="186"/>
  <c r="BD287" i="186"/>
  <c r="BD286" i="186"/>
  <c r="BD285" i="186"/>
  <c r="BD284" i="186"/>
  <c r="BD283" i="186"/>
  <c r="BD282" i="186"/>
  <c r="BD281" i="186"/>
  <c r="BD280" i="186"/>
  <c r="BD279" i="186"/>
  <c r="BD278" i="186"/>
  <c r="BD277" i="186"/>
  <c r="BD276" i="186"/>
  <c r="BD275" i="186"/>
  <c r="BD274" i="186"/>
  <c r="BD273" i="186"/>
  <c r="BD272" i="186"/>
  <c r="BD271" i="186"/>
  <c r="BD270" i="186"/>
  <c r="BD269" i="186"/>
  <c r="BD268" i="186"/>
  <c r="BD267" i="186"/>
  <c r="BD266" i="186"/>
  <c r="BD265" i="186"/>
  <c r="BD264" i="186"/>
  <c r="BD263" i="186"/>
  <c r="BD262" i="186"/>
  <c r="BD261" i="186"/>
  <c r="BD260" i="186"/>
  <c r="BD259" i="186"/>
  <c r="BD258" i="186"/>
  <c r="BD257" i="186"/>
  <c r="BD256" i="186"/>
  <c r="BD255" i="186"/>
  <c r="BD254" i="186"/>
  <c r="BD253" i="186"/>
  <c r="BD252" i="186"/>
  <c r="BD251" i="186"/>
  <c r="BD250" i="186"/>
  <c r="BD249" i="186"/>
  <c r="BD248" i="186"/>
  <c r="BD247" i="186"/>
  <c r="BD246" i="186"/>
  <c r="BD245" i="186"/>
  <c r="BD244" i="186"/>
  <c r="BD243" i="186"/>
  <c r="BD242" i="186"/>
  <c r="BD241" i="186"/>
  <c r="BD240" i="186"/>
  <c r="BD239" i="186"/>
  <c r="BD238" i="186"/>
  <c r="BD237" i="186"/>
  <c r="BD236" i="186"/>
  <c r="BD235" i="186"/>
  <c r="BD234" i="186"/>
  <c r="BD233" i="186"/>
  <c r="BD232" i="186"/>
  <c r="BD231" i="186"/>
  <c r="BD230" i="186"/>
  <c r="BD229" i="186"/>
  <c r="BD228" i="186"/>
  <c r="BD227" i="186"/>
  <c r="BD226" i="186"/>
  <c r="BD225" i="186"/>
  <c r="BD224" i="186"/>
  <c r="BD223" i="186"/>
  <c r="BD222" i="186"/>
  <c r="BD221" i="186"/>
  <c r="BD220" i="186"/>
  <c r="BD219" i="186"/>
  <c r="BD218" i="186"/>
  <c r="BD217" i="186"/>
  <c r="BD216" i="186"/>
  <c r="BD215" i="186"/>
  <c r="BD214" i="186"/>
  <c r="BD213" i="186"/>
  <c r="BD212" i="186"/>
  <c r="BD211" i="186"/>
  <c r="BD210" i="186"/>
  <c r="BD209" i="186"/>
  <c r="BD208" i="186"/>
  <c r="BD207" i="186"/>
  <c r="BD206" i="186"/>
  <c r="BD205" i="186"/>
  <c r="BD204" i="186"/>
  <c r="BD203" i="186"/>
  <c r="BD202" i="186"/>
  <c r="BD201" i="186"/>
  <c r="BD200" i="186"/>
  <c r="BD199" i="186"/>
  <c r="BD198" i="186"/>
  <c r="BD197" i="186"/>
  <c r="BD196" i="186"/>
  <c r="BD195" i="186"/>
  <c r="BD194" i="186"/>
  <c r="BD193" i="186"/>
  <c r="BD192" i="186"/>
  <c r="BD191" i="186"/>
  <c r="BD190" i="186"/>
  <c r="BD189" i="186"/>
  <c r="BD188" i="186"/>
  <c r="BD187" i="186"/>
  <c r="BD186" i="186"/>
  <c r="BD185" i="186"/>
  <c r="BD184" i="186"/>
  <c r="BD183" i="186"/>
  <c r="BD182" i="186"/>
  <c r="BD181" i="186"/>
  <c r="BD180" i="186"/>
  <c r="BD179" i="186"/>
  <c r="BD178" i="186"/>
  <c r="BD177" i="186"/>
  <c r="BD176" i="186"/>
  <c r="BD175" i="186"/>
  <c r="BD174" i="186"/>
  <c r="BD173" i="186"/>
  <c r="BD172" i="186"/>
  <c r="BD171" i="186"/>
  <c r="BD170" i="186"/>
  <c r="BD169" i="186"/>
  <c r="BD168" i="186"/>
  <c r="BD167" i="186"/>
  <c r="BD166" i="186"/>
  <c r="BD165" i="186"/>
  <c r="BD164" i="186"/>
  <c r="BD163" i="186"/>
  <c r="BD162" i="186"/>
  <c r="BD161" i="186"/>
  <c r="BD160" i="186"/>
  <c r="BD159" i="186"/>
  <c r="BD158" i="186"/>
  <c r="BD157" i="186"/>
  <c r="BD156" i="186"/>
  <c r="BD155" i="186"/>
  <c r="BD154" i="186"/>
  <c r="BD153" i="186"/>
  <c r="BD152" i="186"/>
  <c r="BD151" i="186"/>
  <c r="BD150" i="186"/>
  <c r="BD149" i="186"/>
  <c r="BD148" i="186"/>
  <c r="BD147" i="186"/>
  <c r="BD146" i="186"/>
  <c r="BD145" i="186"/>
  <c r="BD144" i="186"/>
  <c r="BD143" i="186"/>
  <c r="BD142" i="186"/>
  <c r="BD141" i="186"/>
  <c r="BD140" i="186"/>
  <c r="BD139" i="186"/>
  <c r="BD138" i="186"/>
  <c r="BD137" i="186"/>
  <c r="BD136" i="186"/>
  <c r="BD135" i="186"/>
  <c r="BD134" i="186"/>
  <c r="BD133" i="186"/>
  <c r="BD132" i="186"/>
  <c r="BD131" i="186"/>
  <c r="BD130" i="186"/>
  <c r="BD129" i="186"/>
  <c r="BD128" i="186"/>
  <c r="BD127" i="186"/>
  <c r="BD126" i="186"/>
  <c r="BD125" i="186"/>
  <c r="BD124" i="186"/>
  <c r="BD123" i="186"/>
  <c r="BD122" i="186"/>
  <c r="BD121" i="186"/>
  <c r="BD120" i="186"/>
  <c r="BD119" i="186"/>
  <c r="BD118" i="186"/>
  <c r="BD117" i="186"/>
  <c r="BD116" i="186"/>
  <c r="BD115" i="186"/>
  <c r="BD114" i="186"/>
  <c r="BD113" i="186"/>
  <c r="BD112" i="186"/>
  <c r="BD111" i="186"/>
  <c r="BD110" i="186"/>
  <c r="BD109" i="186"/>
  <c r="BD108" i="186"/>
  <c r="BD107" i="186"/>
  <c r="BD106" i="186"/>
  <c r="BD105" i="186"/>
  <c r="BD104" i="186"/>
  <c r="BD103" i="186"/>
  <c r="BD102" i="186"/>
  <c r="BD101" i="186"/>
  <c r="BD100" i="186"/>
  <c r="BD99" i="186"/>
  <c r="BD98" i="186"/>
  <c r="BD97" i="186"/>
  <c r="BD96" i="186"/>
  <c r="BD95" i="186"/>
  <c r="BD94" i="186"/>
  <c r="BD93" i="186"/>
  <c r="BD92" i="186"/>
  <c r="BD91" i="186"/>
  <c r="BD90" i="186"/>
  <c r="BD89" i="186"/>
  <c r="BD88" i="186"/>
  <c r="BD87" i="186"/>
  <c r="BD86" i="186"/>
  <c r="BD85" i="186"/>
  <c r="BD84" i="186"/>
  <c r="BD83" i="186"/>
  <c r="BD82" i="186"/>
  <c r="BD81" i="186"/>
  <c r="BD80" i="186"/>
  <c r="BD79" i="186"/>
  <c r="BD78" i="186"/>
  <c r="BD77" i="186"/>
  <c r="BD76" i="186"/>
  <c r="BD75" i="186"/>
  <c r="BD74" i="186"/>
  <c r="BD73" i="186"/>
  <c r="BD72" i="186"/>
  <c r="BD71" i="186"/>
  <c r="BD70" i="186"/>
  <c r="BD69" i="186"/>
  <c r="BD68" i="186"/>
  <c r="BD67" i="186"/>
  <c r="BD66" i="186"/>
  <c r="BD65" i="186"/>
  <c r="BD64" i="186"/>
  <c r="BD63" i="186"/>
  <c r="BD62" i="186"/>
  <c r="BD61" i="186"/>
  <c r="BD60" i="186"/>
  <c r="BD59" i="186"/>
  <c r="BD58" i="186"/>
  <c r="BD57" i="186"/>
  <c r="BD56" i="186"/>
  <c r="BD55" i="186"/>
  <c r="BD54" i="186"/>
  <c r="BD53" i="186"/>
  <c r="BD52" i="186"/>
  <c r="BD51" i="186"/>
  <c r="BD50" i="186"/>
  <c r="BD49" i="186"/>
  <c r="BD48" i="186"/>
  <c r="BD47" i="186"/>
  <c r="BD46" i="186"/>
  <c r="BD45" i="186"/>
  <c r="BD44" i="186"/>
  <c r="BD43" i="186"/>
  <c r="BD42" i="186"/>
  <c r="BD41" i="186"/>
  <c r="BD40" i="186"/>
  <c r="BD39" i="186"/>
  <c r="BD38" i="186"/>
  <c r="BD37" i="186"/>
  <c r="BD36" i="186"/>
  <c r="BD35" i="186"/>
  <c r="BD34" i="186"/>
  <c r="BD33" i="186"/>
  <c r="BD32" i="186"/>
  <c r="BD31" i="186"/>
  <c r="BD30" i="186"/>
  <c r="BD29" i="186"/>
  <c r="BD28" i="186"/>
  <c r="BD27" i="186"/>
  <c r="BD26" i="186"/>
  <c r="BD25" i="186"/>
  <c r="BD24" i="186"/>
  <c r="BD23" i="186"/>
  <c r="BD22" i="186"/>
  <c r="BD21" i="186"/>
  <c r="BD20" i="186"/>
  <c r="BD19" i="186"/>
  <c r="BD18" i="186"/>
  <c r="BD17" i="186"/>
  <c r="BD16" i="186"/>
  <c r="BD15" i="186"/>
  <c r="BD14" i="186"/>
  <c r="BD13" i="186"/>
  <c r="BD12" i="186"/>
  <c r="BD11" i="186"/>
  <c r="BD10" i="186"/>
  <c r="BD9" i="186"/>
  <c r="AY9" i="186" l="1"/>
  <c r="AY10" i="186"/>
  <c r="AY11" i="186"/>
  <c r="AY12" i="186"/>
  <c r="AY13" i="186"/>
  <c r="AY14" i="186"/>
  <c r="AY15" i="186"/>
  <c r="AY16" i="186"/>
  <c r="AY17" i="186"/>
  <c r="AY18" i="186"/>
  <c r="AY19" i="186"/>
  <c r="AY20" i="186"/>
  <c r="AY21" i="186"/>
  <c r="AY22" i="186"/>
  <c r="AY23" i="186"/>
  <c r="AY24" i="186"/>
  <c r="AY25" i="186"/>
  <c r="AY26" i="186"/>
  <c r="AY27" i="186"/>
  <c r="AY28" i="186"/>
  <c r="AY29" i="186"/>
  <c r="AY30" i="186"/>
  <c r="AY31" i="186"/>
  <c r="AY32" i="186"/>
  <c r="AY33" i="186"/>
  <c r="AY34" i="186"/>
  <c r="AY35" i="186"/>
  <c r="AY36" i="186"/>
  <c r="AY37" i="186"/>
  <c r="AY38" i="186"/>
  <c r="AY39" i="186"/>
  <c r="AY40" i="186"/>
  <c r="AY41" i="186"/>
  <c r="AY42" i="186"/>
  <c r="AY43" i="186"/>
  <c r="AY44" i="186"/>
  <c r="AY45" i="186"/>
  <c r="AY46" i="186"/>
  <c r="AY47" i="186"/>
  <c r="AY48" i="186"/>
  <c r="AY49" i="186"/>
  <c r="AY50" i="186"/>
  <c r="AY51" i="186"/>
  <c r="AY52" i="186"/>
  <c r="AY53" i="186"/>
  <c r="AY54" i="186"/>
  <c r="AY55" i="186"/>
  <c r="AY56" i="186"/>
  <c r="AY57" i="186"/>
  <c r="AY58" i="186"/>
  <c r="AY59" i="186"/>
  <c r="AY60" i="186"/>
  <c r="AY61" i="186"/>
  <c r="AY62" i="186"/>
  <c r="AY63" i="186"/>
  <c r="AY64" i="186"/>
  <c r="AY65" i="186"/>
  <c r="AY66" i="186"/>
  <c r="AY67" i="186"/>
  <c r="AY68" i="186"/>
  <c r="AY69" i="186"/>
  <c r="AY70" i="186"/>
  <c r="AY71" i="186"/>
  <c r="AY72" i="186"/>
  <c r="AY73" i="186"/>
  <c r="AY74" i="186"/>
  <c r="AY75" i="186"/>
  <c r="AY76" i="186"/>
  <c r="AY77" i="186"/>
  <c r="AY78" i="186"/>
  <c r="AY79" i="186"/>
  <c r="AY80" i="186"/>
  <c r="AY81" i="186"/>
  <c r="AY82" i="186"/>
  <c r="AY83" i="186"/>
  <c r="AY84" i="186"/>
  <c r="AY85" i="186"/>
  <c r="AY86" i="186"/>
  <c r="AY87" i="186"/>
  <c r="AY88" i="186"/>
  <c r="AY89" i="186"/>
  <c r="AY90" i="186"/>
  <c r="AY91" i="186"/>
  <c r="AY92" i="186"/>
  <c r="AY93" i="186"/>
  <c r="AY94" i="186"/>
  <c r="AY95" i="186"/>
  <c r="AY96" i="186"/>
  <c r="AY97" i="186"/>
  <c r="AY98" i="186"/>
  <c r="AY99" i="186"/>
  <c r="AY100" i="186"/>
  <c r="AY101" i="186"/>
  <c r="AY102" i="186"/>
  <c r="AY103" i="186"/>
  <c r="AY104" i="186"/>
  <c r="AY105" i="186"/>
  <c r="AY106" i="186"/>
  <c r="AY107" i="186"/>
  <c r="AY108" i="186"/>
  <c r="AY109" i="186"/>
  <c r="AY110" i="186"/>
  <c r="AY111" i="186"/>
  <c r="AY112" i="186"/>
  <c r="AY113" i="186"/>
  <c r="AY114" i="186"/>
  <c r="AY115" i="186"/>
  <c r="AY116" i="186"/>
  <c r="AY117" i="186"/>
  <c r="AY118" i="186"/>
  <c r="AY119" i="186"/>
  <c r="AY120" i="186"/>
  <c r="AY121" i="186"/>
  <c r="AY122" i="186"/>
  <c r="AY123" i="186"/>
  <c r="AY124" i="186"/>
  <c r="AY125" i="186"/>
  <c r="AY126" i="186"/>
  <c r="AY127" i="186"/>
  <c r="AY128" i="186"/>
  <c r="AY129" i="186"/>
  <c r="AY130" i="186"/>
  <c r="AY131" i="186"/>
  <c r="AY132" i="186"/>
  <c r="AY133" i="186"/>
  <c r="AY134" i="186"/>
  <c r="AY135" i="186"/>
  <c r="AY136" i="186"/>
  <c r="AY137" i="186"/>
  <c r="AY138" i="186"/>
  <c r="AY139" i="186"/>
  <c r="AY140" i="186"/>
  <c r="AC6" i="203" l="1"/>
  <c r="AC7" i="203"/>
  <c r="AC8" i="203"/>
  <c r="AC9" i="203"/>
  <c r="AC10" i="203"/>
  <c r="AC11" i="203"/>
  <c r="AC12" i="203"/>
  <c r="AC13" i="203"/>
  <c r="AC14" i="203"/>
  <c r="AC15" i="203"/>
  <c r="AC16" i="203"/>
  <c r="AC17" i="203"/>
  <c r="AC18" i="203"/>
  <c r="AC19" i="203"/>
  <c r="AC20" i="203"/>
  <c r="AC21" i="203"/>
  <c r="AC22" i="203"/>
  <c r="AC23" i="203"/>
  <c r="AC24" i="203"/>
  <c r="AC25" i="203"/>
  <c r="AC26" i="203"/>
  <c r="AC27" i="203"/>
  <c r="AC28" i="203"/>
  <c r="AC29" i="203"/>
  <c r="AC30" i="203"/>
  <c r="AC31" i="203"/>
  <c r="AC32" i="203"/>
  <c r="AC33" i="203"/>
  <c r="AC34" i="203"/>
  <c r="AC35" i="203"/>
  <c r="AC36" i="203"/>
  <c r="AC37" i="203"/>
  <c r="AC38" i="203"/>
  <c r="AC39" i="203"/>
  <c r="AC40" i="203"/>
  <c r="AC41" i="203"/>
  <c r="AC42" i="203"/>
  <c r="AC43" i="203"/>
  <c r="AC44" i="203"/>
  <c r="AC45" i="203"/>
  <c r="AC46" i="203"/>
  <c r="AC47" i="203"/>
  <c r="AC48" i="203"/>
  <c r="AC49" i="203"/>
  <c r="AC50" i="203"/>
  <c r="AC51" i="203"/>
  <c r="AC52" i="203"/>
  <c r="AC53" i="203"/>
  <c r="AC54" i="203"/>
  <c r="AC55" i="203"/>
  <c r="AC56" i="203"/>
  <c r="AC57" i="203"/>
  <c r="AC58" i="203"/>
  <c r="AC59" i="203"/>
  <c r="AC60" i="203"/>
  <c r="AC61" i="203"/>
  <c r="AC62" i="203"/>
  <c r="AC63" i="203"/>
  <c r="AC64" i="203"/>
  <c r="AC65" i="203"/>
  <c r="AC66" i="203"/>
  <c r="AC67" i="203"/>
  <c r="AC68" i="203"/>
  <c r="AC69" i="203"/>
  <c r="AC70" i="203"/>
  <c r="AC71" i="203"/>
  <c r="AC72" i="203"/>
  <c r="AC73" i="203"/>
  <c r="AC74" i="203"/>
  <c r="AC75" i="203"/>
  <c r="AC76" i="203"/>
  <c r="AC77" i="203"/>
  <c r="AC78" i="203"/>
  <c r="AC79" i="203"/>
  <c r="AC80" i="203"/>
  <c r="AC81" i="203"/>
  <c r="AC82" i="203"/>
  <c r="AC83" i="203"/>
  <c r="AC84" i="203"/>
  <c r="AC85" i="203"/>
  <c r="AC86" i="203"/>
  <c r="AC87" i="203"/>
  <c r="AC88" i="203"/>
  <c r="AC89" i="203"/>
  <c r="AC90" i="203"/>
  <c r="AC91" i="203"/>
  <c r="AC92" i="203"/>
  <c r="AC93" i="203"/>
  <c r="AC94" i="203"/>
  <c r="AC95" i="203"/>
  <c r="AC96" i="203"/>
  <c r="AC97" i="203"/>
  <c r="AC98" i="203"/>
  <c r="AC99" i="203"/>
  <c r="AC100" i="203"/>
  <c r="AC101" i="203"/>
  <c r="AC102" i="203"/>
  <c r="AC103" i="203"/>
  <c r="AC104" i="203"/>
  <c r="AC105" i="203"/>
  <c r="AC106" i="203"/>
  <c r="AC107" i="203"/>
  <c r="AC108" i="203"/>
  <c r="AC109" i="203"/>
  <c r="AC110" i="203"/>
  <c r="AC111" i="203"/>
  <c r="AC112" i="203"/>
  <c r="AC113" i="203"/>
  <c r="AC114" i="203"/>
  <c r="AC115" i="203"/>
  <c r="AC116" i="203"/>
  <c r="AC117" i="203"/>
  <c r="AC118" i="203"/>
  <c r="AC119" i="203"/>
  <c r="AC120" i="203"/>
  <c r="AC121" i="203"/>
  <c r="AC122" i="203"/>
  <c r="AC123" i="203"/>
  <c r="AC124" i="203"/>
  <c r="AC125" i="203"/>
  <c r="AC126" i="203"/>
  <c r="AC127" i="203"/>
  <c r="AC128" i="203"/>
  <c r="AC129" i="203"/>
  <c r="AC130" i="203"/>
  <c r="AC5" i="203"/>
  <c r="AB6" i="203"/>
  <c r="AB7" i="203"/>
  <c r="AB8" i="203"/>
  <c r="AB9" i="203"/>
  <c r="AB10" i="203"/>
  <c r="AB11" i="203"/>
  <c r="AB12" i="203"/>
  <c r="AB13" i="203"/>
  <c r="AB14" i="203"/>
  <c r="AB15" i="203"/>
  <c r="AB16" i="203"/>
  <c r="AB17" i="203"/>
  <c r="AB18" i="203"/>
  <c r="AB19" i="203"/>
  <c r="AB20" i="203"/>
  <c r="AB21" i="203"/>
  <c r="AB22" i="203"/>
  <c r="AB23" i="203"/>
  <c r="AB24" i="203"/>
  <c r="AB25" i="203"/>
  <c r="AB26" i="203"/>
  <c r="AB27" i="203"/>
  <c r="AB28" i="203"/>
  <c r="AB29" i="203"/>
  <c r="AB30" i="203"/>
  <c r="AB31" i="203"/>
  <c r="AB32" i="203"/>
  <c r="AB33" i="203"/>
  <c r="AB34" i="203"/>
  <c r="AB35" i="203"/>
  <c r="AB36" i="203"/>
  <c r="AB37" i="203"/>
  <c r="AB38" i="203"/>
  <c r="AB39" i="203"/>
  <c r="AB40" i="203"/>
  <c r="AB41" i="203"/>
  <c r="AB42" i="203"/>
  <c r="AB43" i="203"/>
  <c r="AB44" i="203"/>
  <c r="AB45" i="203"/>
  <c r="AB46" i="203"/>
  <c r="AB47" i="203"/>
  <c r="AB48" i="203"/>
  <c r="AB49" i="203"/>
  <c r="AB50" i="203"/>
  <c r="AB51" i="203"/>
  <c r="AB52" i="203"/>
  <c r="AB53" i="203"/>
  <c r="AB54" i="203"/>
  <c r="AB55" i="203"/>
  <c r="AB56" i="203"/>
  <c r="AB57" i="203"/>
  <c r="AB58" i="203"/>
  <c r="AB59" i="203"/>
  <c r="AB60" i="203"/>
  <c r="AB61" i="203"/>
  <c r="AB62" i="203"/>
  <c r="AB63" i="203"/>
  <c r="AB64" i="203"/>
  <c r="AB65" i="203"/>
  <c r="AB66" i="203"/>
  <c r="AB67" i="203"/>
  <c r="AB68" i="203"/>
  <c r="AB69" i="203"/>
  <c r="AB70" i="203"/>
  <c r="AB71" i="203"/>
  <c r="AB72" i="203"/>
  <c r="AB73" i="203"/>
  <c r="AB74" i="203"/>
  <c r="AB75" i="203"/>
  <c r="AB76" i="203"/>
  <c r="AB77" i="203"/>
  <c r="AB78" i="203"/>
  <c r="AB79" i="203"/>
  <c r="AB80" i="203"/>
  <c r="AB81" i="203"/>
  <c r="AB82" i="203"/>
  <c r="AB83" i="203"/>
  <c r="AB84" i="203"/>
  <c r="AB85" i="203"/>
  <c r="AB86" i="203"/>
  <c r="AB87" i="203"/>
  <c r="AB88" i="203"/>
  <c r="AB89" i="203"/>
  <c r="AB90" i="203"/>
  <c r="AB91" i="203"/>
  <c r="AB92" i="203"/>
  <c r="AB93" i="203"/>
  <c r="AB94" i="203"/>
  <c r="AB95" i="203"/>
  <c r="AB96" i="203"/>
  <c r="AB97" i="203"/>
  <c r="AB98" i="203"/>
  <c r="AB99" i="203"/>
  <c r="AB100" i="203"/>
  <c r="AB101" i="203"/>
  <c r="AB102" i="203"/>
  <c r="AB103" i="203"/>
  <c r="AB104" i="203"/>
  <c r="AB105" i="203"/>
  <c r="AB106" i="203"/>
  <c r="AB107" i="203"/>
  <c r="AB108" i="203"/>
  <c r="AB109" i="203"/>
  <c r="AB110" i="203"/>
  <c r="AB111" i="203"/>
  <c r="AB112" i="203"/>
  <c r="AB113" i="203"/>
  <c r="AB114" i="203"/>
  <c r="AB115" i="203"/>
  <c r="AB116" i="203"/>
  <c r="AB117" i="203"/>
  <c r="AB118" i="203"/>
  <c r="AB119" i="203"/>
  <c r="AB120" i="203"/>
  <c r="AB121" i="203"/>
  <c r="AB122" i="203"/>
  <c r="AB123" i="203"/>
  <c r="AB124" i="203"/>
  <c r="AB125" i="203"/>
  <c r="AB126" i="203"/>
  <c r="AB127" i="203"/>
  <c r="AB128" i="203"/>
  <c r="AB129" i="203"/>
  <c r="AB130" i="203"/>
  <c r="AB5" i="203"/>
  <c r="AA6" i="203"/>
  <c r="AA7" i="203"/>
  <c r="AA8" i="203"/>
  <c r="AA9" i="203"/>
  <c r="AA10" i="203"/>
  <c r="AA11" i="203"/>
  <c r="AA12" i="203"/>
  <c r="AA13" i="203"/>
  <c r="AA14" i="203"/>
  <c r="AA15" i="203"/>
  <c r="AA16" i="203"/>
  <c r="AA17" i="203"/>
  <c r="AA18" i="203"/>
  <c r="AA19" i="203"/>
  <c r="AA20" i="203"/>
  <c r="AA21" i="203"/>
  <c r="AA22" i="203"/>
  <c r="AA23" i="203"/>
  <c r="AA24" i="203"/>
  <c r="AA25" i="203"/>
  <c r="AA26" i="203"/>
  <c r="AA27" i="203"/>
  <c r="AA28" i="203"/>
  <c r="AA29" i="203"/>
  <c r="AA30" i="203"/>
  <c r="AA31" i="203"/>
  <c r="AA32" i="203"/>
  <c r="AA33" i="203"/>
  <c r="AA34" i="203"/>
  <c r="AA35" i="203"/>
  <c r="AA36" i="203"/>
  <c r="AA37" i="203"/>
  <c r="AA38" i="203"/>
  <c r="AA39" i="203"/>
  <c r="AA40" i="203"/>
  <c r="AA41" i="203"/>
  <c r="AA42" i="203"/>
  <c r="AA43" i="203"/>
  <c r="AA44" i="203"/>
  <c r="AA45" i="203"/>
  <c r="AA46" i="203"/>
  <c r="AA47" i="203"/>
  <c r="AA48" i="203"/>
  <c r="AA49" i="203"/>
  <c r="AA50" i="203"/>
  <c r="AA51" i="203"/>
  <c r="AA52" i="203"/>
  <c r="AA53" i="203"/>
  <c r="AA54" i="203"/>
  <c r="AA55" i="203"/>
  <c r="AA56" i="203"/>
  <c r="AA57" i="203"/>
  <c r="AA58" i="203"/>
  <c r="AA59" i="203"/>
  <c r="AA60" i="203"/>
  <c r="AA61" i="203"/>
  <c r="AA62" i="203"/>
  <c r="AA63" i="203"/>
  <c r="AA64" i="203"/>
  <c r="AA65" i="203"/>
  <c r="AA66" i="203"/>
  <c r="AA67" i="203"/>
  <c r="AA68" i="203"/>
  <c r="AA69" i="203"/>
  <c r="AA70" i="203"/>
  <c r="AA71" i="203"/>
  <c r="AA72" i="203"/>
  <c r="AA73" i="203"/>
  <c r="AA74" i="203"/>
  <c r="AA75" i="203"/>
  <c r="AA76" i="203"/>
  <c r="AA77" i="203"/>
  <c r="AA78" i="203"/>
  <c r="AA79" i="203"/>
  <c r="AA80" i="203"/>
  <c r="AA81" i="203"/>
  <c r="AA82" i="203"/>
  <c r="AA83" i="203"/>
  <c r="AA84" i="203"/>
  <c r="AA85" i="203"/>
  <c r="AA86" i="203"/>
  <c r="AA87" i="203"/>
  <c r="AA88" i="203"/>
  <c r="AA89" i="203"/>
  <c r="AA90" i="203"/>
  <c r="AA91" i="203"/>
  <c r="AA92" i="203"/>
  <c r="AA93" i="203"/>
  <c r="AA94" i="203"/>
  <c r="AA95" i="203"/>
  <c r="AA96" i="203"/>
  <c r="AA97" i="203"/>
  <c r="AA98" i="203"/>
  <c r="AA99" i="203"/>
  <c r="AA100" i="203"/>
  <c r="AA101" i="203"/>
  <c r="AA102" i="203"/>
  <c r="AA103" i="203"/>
  <c r="AA104" i="203"/>
  <c r="AA105" i="203"/>
  <c r="AA106" i="203"/>
  <c r="AA107" i="203"/>
  <c r="AA108" i="203"/>
  <c r="AA109" i="203"/>
  <c r="AA110" i="203"/>
  <c r="AA111" i="203"/>
  <c r="AA112" i="203"/>
  <c r="AA113" i="203"/>
  <c r="AA114" i="203"/>
  <c r="AA115" i="203"/>
  <c r="AA116" i="203"/>
  <c r="AA117" i="203"/>
  <c r="AA118" i="203"/>
  <c r="AA119" i="203"/>
  <c r="AA120" i="203"/>
  <c r="AA121" i="203"/>
  <c r="AA122" i="203"/>
  <c r="AA123" i="203"/>
  <c r="AA124" i="203"/>
  <c r="AA125" i="203"/>
  <c r="AA126" i="203"/>
  <c r="AA127" i="203"/>
  <c r="AA128" i="203"/>
  <c r="AA129" i="203"/>
  <c r="AA130" i="203"/>
  <c r="AA5" i="203"/>
  <c r="AY141" i="186" l="1"/>
  <c r="AY142" i="186"/>
  <c r="AY143" i="186"/>
  <c r="AY144" i="186"/>
  <c r="AY145" i="186"/>
  <c r="AY146" i="186"/>
  <c r="AY147" i="186"/>
  <c r="AY148" i="186"/>
  <c r="AY149" i="186"/>
  <c r="AY150" i="186"/>
  <c r="AY151" i="186"/>
  <c r="AY152" i="186"/>
  <c r="AY153" i="186"/>
  <c r="AY154" i="186"/>
  <c r="AY155" i="186"/>
  <c r="AY156" i="186"/>
  <c r="AY157" i="186"/>
  <c r="AY158" i="186"/>
  <c r="AY159" i="186"/>
  <c r="AY160" i="186"/>
  <c r="AY161" i="186"/>
  <c r="AY162" i="186"/>
  <c r="AY163" i="186"/>
  <c r="AY164" i="186"/>
  <c r="AY165" i="186"/>
  <c r="AY166" i="186"/>
  <c r="AY167" i="186"/>
  <c r="AY168" i="186"/>
  <c r="AY169" i="186"/>
  <c r="AY170" i="186"/>
  <c r="AY171" i="186"/>
  <c r="AY172" i="186"/>
  <c r="AY173" i="186"/>
  <c r="AY174" i="186"/>
  <c r="AY175" i="186"/>
  <c r="AY176" i="186"/>
  <c r="AY177" i="186"/>
  <c r="AY178" i="186"/>
  <c r="AY179" i="186"/>
  <c r="AY180" i="186"/>
  <c r="AY181" i="186"/>
  <c r="AY182" i="186"/>
  <c r="AY183" i="186"/>
  <c r="AY184" i="186"/>
  <c r="AY185" i="186"/>
  <c r="AY186" i="186"/>
  <c r="AY187" i="186"/>
  <c r="AY188" i="186"/>
  <c r="AY189" i="186"/>
  <c r="AY190" i="186"/>
  <c r="AY191" i="186"/>
  <c r="AY192" i="186"/>
  <c r="AY193" i="186"/>
  <c r="AY194" i="186"/>
  <c r="AY195" i="186"/>
  <c r="AY196" i="186"/>
  <c r="AY197" i="186"/>
  <c r="AY198" i="186"/>
  <c r="AY199" i="186"/>
  <c r="AY200" i="186"/>
  <c r="AY201" i="186"/>
  <c r="AY202" i="186"/>
  <c r="AY203" i="186"/>
  <c r="AY204" i="186"/>
  <c r="AY205" i="186"/>
  <c r="AY206" i="186"/>
  <c r="AY207" i="186"/>
  <c r="AY208" i="186"/>
  <c r="AY209" i="186"/>
  <c r="AY210" i="186"/>
  <c r="AY211" i="186"/>
  <c r="AY212" i="186"/>
  <c r="AY213" i="186"/>
  <c r="AY214" i="186"/>
  <c r="AY215" i="186"/>
  <c r="AY216" i="186"/>
  <c r="AY217" i="186"/>
  <c r="AY218" i="186"/>
  <c r="AY219" i="186"/>
  <c r="AY220" i="186"/>
  <c r="AY221" i="186"/>
  <c r="AY222" i="186"/>
  <c r="AY223" i="186"/>
  <c r="AY224" i="186"/>
  <c r="AY225" i="186"/>
  <c r="AY226" i="186"/>
  <c r="AY227" i="186"/>
  <c r="AY228" i="186"/>
  <c r="AY229" i="186"/>
  <c r="AY230" i="186"/>
  <c r="AY231" i="186"/>
  <c r="AY232" i="186"/>
  <c r="AY233" i="186"/>
  <c r="AY234" i="186"/>
  <c r="AY235" i="186"/>
  <c r="AY236" i="186"/>
  <c r="AY237" i="186"/>
  <c r="AY238" i="186"/>
  <c r="AY239" i="186"/>
  <c r="AY240" i="186"/>
  <c r="AY241" i="186"/>
  <c r="AY242" i="186"/>
  <c r="AY243" i="186"/>
  <c r="AY244" i="186"/>
  <c r="AY245" i="186"/>
  <c r="AY246" i="186"/>
  <c r="AY247" i="186"/>
  <c r="AY248" i="186"/>
  <c r="AY249" i="186"/>
  <c r="AY250" i="186"/>
  <c r="AY251" i="186"/>
  <c r="AY252" i="186"/>
  <c r="AY253" i="186"/>
  <c r="AY254" i="186"/>
  <c r="AY255" i="186"/>
  <c r="AY256" i="186"/>
  <c r="AY257" i="186"/>
  <c r="AY258" i="186"/>
  <c r="AY259" i="186"/>
  <c r="AY260" i="186"/>
  <c r="AY261" i="186"/>
  <c r="AY262" i="186"/>
  <c r="AY263" i="186"/>
  <c r="AY264" i="186"/>
  <c r="AY265" i="186"/>
  <c r="AY266" i="186"/>
  <c r="AY267" i="186"/>
  <c r="AY268" i="186"/>
  <c r="AY269" i="186"/>
  <c r="AY270" i="186"/>
  <c r="AY271" i="186"/>
  <c r="AY272" i="186"/>
  <c r="AY273" i="186"/>
  <c r="AY274" i="186"/>
  <c r="AY275" i="186"/>
  <c r="AY276" i="186"/>
  <c r="AY277" i="186"/>
  <c r="AY278" i="186"/>
  <c r="AY279" i="186"/>
  <c r="AY280" i="186"/>
  <c r="AY281" i="186"/>
  <c r="AY282" i="186"/>
  <c r="AY283" i="186"/>
  <c r="AY284" i="186"/>
  <c r="AY285" i="186"/>
  <c r="AY286" i="186"/>
  <c r="AY287" i="186"/>
  <c r="AY288" i="186"/>
  <c r="AY289" i="186"/>
  <c r="AY290" i="186"/>
  <c r="AY291" i="186"/>
  <c r="AY292" i="186"/>
  <c r="AY293" i="186"/>
  <c r="AY294" i="186"/>
  <c r="AY295" i="186"/>
  <c r="AY296" i="186"/>
  <c r="AY297" i="186"/>
  <c r="AY298" i="186"/>
  <c r="AY299" i="186"/>
  <c r="AY300" i="186"/>
  <c r="AY301" i="186"/>
  <c r="AY302" i="186"/>
  <c r="AY303" i="186"/>
  <c r="AY304" i="186"/>
  <c r="AY305" i="186"/>
  <c r="AY306" i="186"/>
  <c r="AY307" i="186"/>
  <c r="AY308" i="186"/>
  <c r="AY309" i="186"/>
  <c r="AY310" i="186"/>
  <c r="AY311" i="186"/>
  <c r="AY312" i="186"/>
  <c r="AY313" i="186"/>
  <c r="AY314" i="186"/>
  <c r="AY315" i="186"/>
  <c r="AY316" i="186"/>
  <c r="AY317" i="186"/>
  <c r="AY318" i="186"/>
  <c r="AY319" i="186"/>
  <c r="AY320" i="186"/>
  <c r="AY321" i="186"/>
  <c r="AY322" i="186"/>
  <c r="AY323" i="186"/>
  <c r="AY324" i="186"/>
  <c r="AY325" i="186"/>
  <c r="AY326" i="186"/>
  <c r="AY327" i="186"/>
  <c r="AY328" i="186"/>
  <c r="AY329" i="186"/>
  <c r="AY330" i="186"/>
  <c r="AY331" i="186"/>
  <c r="AY332" i="186"/>
  <c r="AY333" i="186"/>
  <c r="AY334" i="186"/>
  <c r="AY335" i="186"/>
  <c r="AY336" i="186"/>
  <c r="AY337" i="186"/>
  <c r="AY338" i="186"/>
  <c r="AY339" i="186"/>
  <c r="AY340" i="186"/>
  <c r="AY341" i="186"/>
  <c r="AY342" i="186"/>
  <c r="AY343" i="186"/>
  <c r="AY344" i="186"/>
  <c r="AY345" i="186"/>
  <c r="AY346" i="186"/>
  <c r="AY347" i="186"/>
  <c r="AY348" i="186"/>
  <c r="AY349" i="186"/>
  <c r="AY350" i="186"/>
  <c r="AY351" i="186"/>
  <c r="AY352" i="186"/>
  <c r="AY353" i="186"/>
  <c r="AY354" i="186"/>
  <c r="AY355" i="186"/>
  <c r="AY356" i="186"/>
  <c r="AY357" i="186"/>
  <c r="AY358" i="186"/>
  <c r="AY359" i="186"/>
  <c r="AY360" i="186"/>
  <c r="AY361" i="186"/>
  <c r="AY362" i="186"/>
  <c r="AY363" i="186"/>
  <c r="AY364" i="186"/>
  <c r="AY365" i="186"/>
  <c r="AY366" i="186"/>
  <c r="AY367" i="186"/>
  <c r="AY368" i="186"/>
  <c r="AY369" i="186"/>
  <c r="AY370" i="186"/>
  <c r="AY371" i="186"/>
  <c r="AY372" i="186"/>
  <c r="AY373" i="186"/>
  <c r="AY374" i="186"/>
  <c r="AY375" i="186"/>
  <c r="AY376" i="186"/>
  <c r="AY377" i="186"/>
  <c r="AY378" i="186"/>
  <c r="AY379" i="186"/>
  <c r="AY380" i="186"/>
  <c r="AY381" i="186"/>
  <c r="AY382" i="186"/>
  <c r="AY383" i="186"/>
  <c r="AY384" i="186"/>
  <c r="AY385" i="186"/>
  <c r="AY386" i="186"/>
  <c r="AY387" i="186"/>
  <c r="AY388" i="186"/>
  <c r="AY389" i="186"/>
  <c r="AY390" i="186"/>
  <c r="AY391" i="186"/>
  <c r="AY392" i="186"/>
  <c r="AY393" i="186"/>
  <c r="AY394" i="186"/>
  <c r="AY395" i="186"/>
  <c r="AY396" i="186"/>
  <c r="AY397" i="186"/>
  <c r="AY398" i="186"/>
  <c r="AY399" i="186"/>
  <c r="AY400" i="186"/>
  <c r="AY401" i="186"/>
  <c r="AY402" i="186"/>
  <c r="AY403" i="186"/>
  <c r="AY404" i="186"/>
  <c r="AY405" i="186"/>
  <c r="AY406" i="186"/>
  <c r="AY407" i="186"/>
  <c r="AY408" i="186"/>
  <c r="AY409" i="186"/>
  <c r="AY410" i="186"/>
  <c r="AY411" i="186"/>
  <c r="AY412" i="186"/>
  <c r="AY413" i="186"/>
  <c r="AY414" i="186"/>
  <c r="AY415" i="186"/>
  <c r="AY416" i="186"/>
  <c r="AY417" i="186"/>
  <c r="AY418" i="186"/>
  <c r="AY419" i="186"/>
  <c r="AY420" i="186"/>
  <c r="AY421" i="186"/>
  <c r="AY422" i="186"/>
  <c r="AY423" i="186"/>
  <c r="AY424" i="186"/>
  <c r="AY425" i="186"/>
  <c r="AY426" i="186"/>
  <c r="AY427" i="186"/>
  <c r="AY428" i="186"/>
  <c r="AY429" i="186"/>
  <c r="AY430" i="186"/>
  <c r="AY431" i="186"/>
  <c r="AY432" i="186"/>
  <c r="AY433" i="186"/>
  <c r="AY434" i="186"/>
  <c r="AY435" i="186"/>
  <c r="AY436" i="186"/>
  <c r="AY437" i="186"/>
  <c r="AY438" i="186"/>
  <c r="AY439" i="186"/>
  <c r="AY440" i="186"/>
  <c r="AY441" i="186"/>
  <c r="AY442" i="186"/>
  <c r="AY443" i="186"/>
  <c r="AY444" i="186"/>
  <c r="AY445" i="186"/>
  <c r="AY446" i="186"/>
  <c r="AY447" i="186"/>
  <c r="AY448" i="186"/>
  <c r="AY449" i="186"/>
  <c r="AY450" i="186"/>
  <c r="AY451" i="186"/>
  <c r="AY452" i="186"/>
  <c r="AY453" i="186"/>
  <c r="AY454" i="186"/>
  <c r="AY455" i="186"/>
  <c r="AY456" i="186"/>
  <c r="AY457" i="186"/>
  <c r="AY458" i="186"/>
  <c r="AY459" i="186"/>
  <c r="AY460" i="186"/>
  <c r="AY461" i="186"/>
  <c r="AY462" i="186"/>
  <c r="AY463" i="186"/>
  <c r="AY464" i="186"/>
  <c r="AY465" i="186"/>
  <c r="AY466" i="186"/>
  <c r="AY467" i="186"/>
  <c r="AY468" i="186"/>
  <c r="AY469" i="186"/>
  <c r="AY470" i="186"/>
  <c r="AY471" i="186"/>
  <c r="AY472" i="186"/>
  <c r="AY473" i="186"/>
  <c r="AY474" i="186"/>
  <c r="AY475" i="186"/>
  <c r="AY476" i="186"/>
  <c r="AY477" i="186"/>
  <c r="AY478" i="186"/>
  <c r="AY479" i="186"/>
  <c r="AY480" i="186"/>
  <c r="AY481" i="186"/>
  <c r="AY482" i="186"/>
  <c r="AY483" i="186"/>
  <c r="AY484" i="186"/>
  <c r="AY485" i="186"/>
  <c r="AY486" i="186"/>
  <c r="AY487" i="186"/>
  <c r="AY488" i="186"/>
  <c r="AY489" i="186"/>
  <c r="AY490" i="186"/>
  <c r="AY491" i="186"/>
  <c r="AY492" i="186"/>
  <c r="AY493" i="186"/>
  <c r="AY494" i="186"/>
  <c r="AY495" i="186"/>
  <c r="AY496" i="186"/>
  <c r="AY497" i="186"/>
  <c r="AY498" i="186"/>
  <c r="AY499" i="186"/>
  <c r="AY500" i="186"/>
  <c r="AY501" i="186"/>
  <c r="AY502" i="186"/>
  <c r="AY503" i="186"/>
  <c r="AY504" i="186"/>
  <c r="AY505" i="186"/>
  <c r="AY506" i="186"/>
  <c r="AY507" i="186"/>
  <c r="AY508" i="186"/>
  <c r="AY509" i="186"/>
  <c r="AY510" i="186"/>
  <c r="AY511" i="186"/>
  <c r="AY512" i="186"/>
  <c r="AY513" i="186"/>
  <c r="AY514" i="186"/>
  <c r="AY515" i="186"/>
  <c r="AY516" i="186"/>
  <c r="AY517" i="186"/>
  <c r="AY518" i="186"/>
  <c r="AY519" i="186"/>
  <c r="AY520" i="186"/>
  <c r="AY521" i="186"/>
  <c r="AY522" i="186"/>
  <c r="AY523" i="186"/>
  <c r="AY524" i="186"/>
  <c r="AY525" i="186"/>
  <c r="AY526" i="186"/>
  <c r="AY527" i="186"/>
  <c r="AY528" i="186"/>
  <c r="AY529" i="186"/>
  <c r="AY530" i="186"/>
  <c r="AY531" i="186"/>
  <c r="AY532" i="186"/>
  <c r="AY533" i="186"/>
  <c r="AY534" i="186"/>
  <c r="AY535" i="186"/>
  <c r="AY536" i="186"/>
  <c r="AY537" i="186"/>
  <c r="AY538" i="186"/>
  <c r="AY539" i="186"/>
  <c r="AY540" i="186"/>
  <c r="AY541" i="186"/>
  <c r="AY542" i="186"/>
  <c r="AY543" i="186"/>
  <c r="AY544" i="186"/>
  <c r="AY545" i="186"/>
  <c r="AY546" i="186"/>
  <c r="AY547" i="186"/>
  <c r="AY548" i="186"/>
  <c r="AY549" i="186"/>
  <c r="AY550" i="186"/>
  <c r="AY551" i="186"/>
  <c r="AY552" i="186"/>
  <c r="AY553" i="186"/>
  <c r="AY554" i="186"/>
  <c r="AY555" i="186"/>
  <c r="AY556" i="186"/>
  <c r="AY557" i="186"/>
  <c r="AY558" i="186"/>
  <c r="AY559" i="186"/>
  <c r="AY560" i="186"/>
  <c r="AY561" i="186"/>
  <c r="AY562" i="186"/>
  <c r="AY563" i="186"/>
  <c r="AY564" i="186"/>
  <c r="AY565" i="186"/>
  <c r="AY566" i="186"/>
  <c r="AY567" i="186"/>
  <c r="AY568" i="186"/>
  <c r="AY569" i="186"/>
  <c r="AY570" i="186"/>
  <c r="AY571" i="186"/>
  <c r="AY572" i="186"/>
  <c r="AY573" i="186"/>
  <c r="AY574" i="186"/>
  <c r="AY575" i="186"/>
  <c r="AY576" i="186"/>
  <c r="AY577" i="186"/>
  <c r="AY578" i="186"/>
  <c r="AY579" i="186"/>
  <c r="AY580" i="186"/>
  <c r="AY581" i="186"/>
  <c r="AY582" i="186"/>
  <c r="AY583" i="186"/>
  <c r="AY584" i="186"/>
  <c r="AY585" i="186"/>
  <c r="AY586" i="186"/>
  <c r="AY587" i="186"/>
  <c r="AY588" i="186"/>
  <c r="AY589" i="186"/>
  <c r="AY590" i="186"/>
  <c r="AY591" i="186"/>
  <c r="AY592" i="186"/>
  <c r="AY593" i="186"/>
  <c r="AY594" i="186"/>
  <c r="AY595" i="186"/>
  <c r="AY596" i="186"/>
  <c r="AY597" i="186"/>
  <c r="AY598" i="186"/>
  <c r="AY599" i="186"/>
  <c r="AY600" i="186"/>
  <c r="AY601" i="186"/>
  <c r="AY602" i="186"/>
  <c r="AY603" i="186"/>
  <c r="AY604" i="186"/>
  <c r="AY605" i="186"/>
  <c r="AY606" i="186"/>
  <c r="AY607" i="186"/>
  <c r="AY608" i="186"/>
  <c r="AY609" i="186"/>
  <c r="AY610" i="186"/>
  <c r="AY611" i="186"/>
  <c r="AY612" i="186"/>
  <c r="AY613" i="186"/>
  <c r="AY614" i="186"/>
  <c r="AY615" i="186"/>
  <c r="AY616" i="186"/>
  <c r="AY617" i="186"/>
  <c r="AY618" i="186"/>
  <c r="AY619" i="186"/>
  <c r="AY620" i="186"/>
  <c r="AY621" i="186"/>
  <c r="AY622" i="186"/>
  <c r="AY623" i="186"/>
  <c r="AY624" i="186"/>
  <c r="AY625" i="186"/>
  <c r="AY626" i="186"/>
  <c r="AY627" i="186"/>
  <c r="AY628" i="186"/>
  <c r="AY629" i="186"/>
  <c r="AY630" i="186"/>
  <c r="AY631" i="186"/>
  <c r="AY632" i="186"/>
  <c r="AY633" i="186"/>
  <c r="AY634" i="186"/>
  <c r="AY635" i="186"/>
  <c r="AY636" i="186"/>
  <c r="AY637" i="186"/>
  <c r="AY638" i="186"/>
  <c r="AY639" i="186"/>
  <c r="AY640" i="186"/>
  <c r="AY641" i="186"/>
  <c r="AY642" i="186"/>
  <c r="AY643" i="186"/>
  <c r="AY644" i="186"/>
  <c r="AY645" i="186"/>
  <c r="AY646" i="186"/>
  <c r="AY647" i="186"/>
  <c r="AY648" i="186"/>
  <c r="AY649" i="186"/>
  <c r="AY650" i="186"/>
  <c r="AY651" i="186"/>
  <c r="AY652" i="186"/>
  <c r="AY653" i="186"/>
  <c r="AY654" i="186"/>
  <c r="AY655" i="186"/>
  <c r="AY656" i="186"/>
  <c r="AY657" i="186"/>
  <c r="AY658" i="186"/>
  <c r="AY659" i="186"/>
  <c r="AY660" i="186"/>
  <c r="AY661" i="186"/>
  <c r="AY662" i="186"/>
  <c r="AY663" i="186"/>
  <c r="AY664" i="186"/>
  <c r="AY665" i="186"/>
  <c r="AY666" i="186"/>
  <c r="AY667" i="186"/>
  <c r="AY668" i="186"/>
  <c r="AY669" i="186"/>
  <c r="AY670" i="186"/>
  <c r="AY671" i="186"/>
  <c r="AY672" i="186"/>
  <c r="AY673" i="186"/>
  <c r="AY674" i="186"/>
  <c r="AY675" i="186"/>
  <c r="AY676" i="186"/>
  <c r="AY677" i="186"/>
  <c r="AY678" i="186"/>
  <c r="AY679" i="186"/>
  <c r="AY680" i="186"/>
  <c r="AY681" i="186"/>
  <c r="AY682" i="186"/>
  <c r="AY683" i="186"/>
  <c r="AY684" i="186"/>
  <c r="AY685" i="186"/>
  <c r="AY686" i="186"/>
  <c r="AY687" i="186"/>
  <c r="AY688" i="186"/>
  <c r="AY689" i="186"/>
  <c r="AY690" i="186"/>
  <c r="AY691" i="186"/>
  <c r="AY692" i="186"/>
  <c r="AY693" i="186"/>
  <c r="AY694" i="186"/>
  <c r="AY695" i="186"/>
  <c r="AY696" i="186"/>
  <c r="AY697" i="186"/>
  <c r="AY698" i="186"/>
  <c r="AY699" i="186"/>
  <c r="AY700" i="186"/>
  <c r="AY701" i="186"/>
  <c r="AY702" i="186"/>
  <c r="AY930" i="186"/>
  <c r="AY931" i="186"/>
  <c r="AY932" i="186"/>
  <c r="C77" i="184" l="1"/>
  <c r="C10" i="184"/>
  <c r="C7" i="184"/>
  <c r="C14" i="184"/>
  <c r="C8" i="184"/>
  <c r="C11" i="184"/>
  <c r="C17" i="184"/>
  <c r="C28" i="184"/>
  <c r="C33" i="184"/>
  <c r="C89" i="184" l="1"/>
  <c r="C48" i="184"/>
  <c r="C79" i="184"/>
  <c r="C103" i="184"/>
  <c r="C129" i="184"/>
  <c r="C45" i="184"/>
  <c r="C92" i="184"/>
  <c r="C55" i="184"/>
  <c r="C107" i="184"/>
  <c r="C21" i="184"/>
  <c r="C93" i="184"/>
  <c r="C75" i="184"/>
  <c r="C82" i="184"/>
  <c r="C18" i="184"/>
  <c r="C80" i="184"/>
  <c r="C119" i="184"/>
  <c r="C39" i="184"/>
  <c r="C111" i="184"/>
  <c r="C27" i="184"/>
  <c r="C63" i="184"/>
  <c r="C96" i="184"/>
  <c r="C12" i="184"/>
  <c r="C65" i="184"/>
  <c r="C78" i="184"/>
  <c r="C114" i="184"/>
  <c r="C123" i="184"/>
  <c r="C22" i="184"/>
  <c r="C58" i="184"/>
  <c r="C87" i="184"/>
  <c r="C115" i="184"/>
  <c r="C35" i="184"/>
  <c r="C83" i="184"/>
  <c r="C126" i="184"/>
  <c r="C90" i="184"/>
  <c r="C124" i="184"/>
  <c r="C109" i="184"/>
  <c r="C29" i="184"/>
  <c r="C56" i="184"/>
  <c r="C84" i="184"/>
  <c r="C113" i="184"/>
  <c r="C26" i="184"/>
  <c r="C53" i="184"/>
  <c r="C95" i="184"/>
  <c r="C118" i="184"/>
  <c r="C9" i="184"/>
  <c r="C42" i="184"/>
  <c r="C70" i="184"/>
  <c r="C50" i="184"/>
  <c r="C97" i="184"/>
  <c r="C52" i="184"/>
  <c r="C13" i="184"/>
  <c r="C34" i="184"/>
  <c r="C68" i="184"/>
  <c r="C86" i="184"/>
  <c r="C116" i="184"/>
  <c r="C125" i="184"/>
  <c r="C30" i="184"/>
  <c r="C66" i="184"/>
  <c r="C15" i="184"/>
  <c r="C110" i="184"/>
  <c r="C20" i="184"/>
  <c r="C64" i="184"/>
  <c r="C36" i="184"/>
  <c r="C61" i="184"/>
  <c r="C102" i="184"/>
  <c r="C128" i="184"/>
  <c r="C49" i="184"/>
  <c r="C62" i="184"/>
  <c r="C76" i="184"/>
  <c r="C91" i="184"/>
  <c r="C104" i="184"/>
  <c r="C25" i="184"/>
  <c r="C72" i="184"/>
  <c r="C121" i="184"/>
  <c r="C54" i="184"/>
  <c r="C130" i="184"/>
  <c r="C47" i="184"/>
  <c r="C74" i="184"/>
  <c r="C98" i="184"/>
  <c r="C23" i="184"/>
  <c r="C46" i="184"/>
  <c r="C67" i="184"/>
  <c r="C108" i="184"/>
  <c r="C41" i="184"/>
  <c r="C81" i="184"/>
  <c r="C106" i="184"/>
  <c r="C40" i="184"/>
  <c r="C88" i="184"/>
  <c r="C37" i="184"/>
  <c r="C131" i="184"/>
  <c r="C38" i="184"/>
  <c r="C100" i="184"/>
  <c r="C105" i="184"/>
  <c r="C127" i="184"/>
  <c r="C16" i="184"/>
  <c r="C32" i="184"/>
  <c r="C57" i="184"/>
  <c r="C85" i="184"/>
  <c r="C120" i="184"/>
  <c r="C31" i="184"/>
  <c r="C59" i="184"/>
  <c r="C99" i="184"/>
  <c r="C122" i="184"/>
  <c r="C19" i="184"/>
  <c r="C60" i="184"/>
  <c r="C73" i="184"/>
  <c r="C51" i="184"/>
  <c r="C101" i="184"/>
  <c r="C112" i="184"/>
  <c r="C24" i="184"/>
  <c r="C43" i="184"/>
  <c r="C69" i="184"/>
  <c r="C94" i="184"/>
  <c r="C117" i="184"/>
  <c r="C44" i="184"/>
  <c r="C71" i="184"/>
  <c r="C6" i="184" l="1"/>
  <c r="AB139" i="15" l="1"/>
  <c r="AC139" i="15"/>
  <c r="AB128" i="15"/>
  <c r="AC128" i="15"/>
  <c r="AB116" i="15"/>
  <c r="AC116" i="15"/>
  <c r="AB92" i="15"/>
  <c r="AC92" i="15"/>
  <c r="AB68" i="15"/>
  <c r="AC68" i="15"/>
  <c r="AB48" i="15"/>
  <c r="AC48" i="15"/>
  <c r="AB30" i="15"/>
  <c r="AC30" i="15"/>
  <c r="AB19" i="15"/>
  <c r="AC19" i="15"/>
  <c r="AB12" i="15"/>
  <c r="AC12" i="15"/>
  <c r="AC140" i="15" l="1"/>
  <c r="AB140" i="15"/>
  <c r="AA139" i="15" l="1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AA128" i="15"/>
  <c r="Z128" i="15"/>
  <c r="Y128" i="15"/>
  <c r="X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W124" i="15"/>
  <c r="W119" i="15"/>
  <c r="W128" i="15" s="1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A68" i="15"/>
  <c r="Z68" i="15"/>
  <c r="Y68" i="15"/>
  <c r="X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W67" i="15"/>
  <c r="W68" i="15" s="1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AA19" i="15"/>
  <c r="Z19" i="15"/>
  <c r="Y19" i="15"/>
  <c r="X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W13" i="15"/>
  <c r="W19" i="15" s="1"/>
  <c r="AA12" i="15"/>
  <c r="Z12" i="15"/>
  <c r="Y12" i="15"/>
  <c r="X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W8" i="15"/>
  <c r="W12" i="15" s="1"/>
  <c r="E140" i="15" l="1"/>
  <c r="G140" i="15"/>
  <c r="I140" i="15"/>
  <c r="K140" i="15"/>
  <c r="M140" i="15"/>
  <c r="O140" i="15"/>
  <c r="Q140" i="15"/>
  <c r="S140" i="15"/>
  <c r="U140" i="15"/>
  <c r="Y140" i="15"/>
  <c r="AA140" i="15"/>
  <c r="D140" i="15"/>
  <c r="F140" i="15"/>
  <c r="H140" i="15"/>
  <c r="J140" i="15"/>
  <c r="L140" i="15"/>
  <c r="N140" i="15"/>
  <c r="P140" i="15"/>
  <c r="R140" i="15"/>
  <c r="T140" i="15"/>
  <c r="V140" i="15"/>
  <c r="X140" i="15"/>
  <c r="Z140" i="15"/>
  <c r="W140" i="15"/>
</calcChain>
</file>

<file path=xl/sharedStrings.xml><?xml version="1.0" encoding="utf-8"?>
<sst xmlns="http://schemas.openxmlformats.org/spreadsheetml/2006/main" count="18679" uniqueCount="502">
  <si>
    <t>001</t>
  </si>
  <si>
    <t>CCF002</t>
  </si>
  <si>
    <t>EPS020</t>
  </si>
  <si>
    <t>ESS002</t>
  </si>
  <si>
    <t>002</t>
  </si>
  <si>
    <t>ESS024</t>
  </si>
  <si>
    <t>004</t>
  </si>
  <si>
    <t>021</t>
  </si>
  <si>
    <t>030</t>
  </si>
  <si>
    <t>031</t>
  </si>
  <si>
    <t>034</t>
  </si>
  <si>
    <t>ESS091</t>
  </si>
  <si>
    <t>036</t>
  </si>
  <si>
    <t>038</t>
  </si>
  <si>
    <t>040</t>
  </si>
  <si>
    <t>042</t>
  </si>
  <si>
    <t>044</t>
  </si>
  <si>
    <t>045</t>
  </si>
  <si>
    <t>EPSI03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</si>
  <si>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</si>
  <si>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</si>
  <si>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</si>
  <si>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</si>
  <si>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</si>
  <si>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</si>
  <si>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</si>
  <si>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</si>
  <si>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</si>
  <si>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</si>
  <si>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</si>
  <si>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</si>
  <si>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</si>
  <si>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</si>
  <si>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</si>
  <si>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</si>
  <si>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</si>
  <si>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</si>
  <si>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</si>
  <si>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</si>
  <si>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</si>
  <si>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</si>
  <si>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</si>
  <si>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</si>
  <si>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</si>
  <si>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</si>
  <si>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</si>
  <si>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</si>
  <si>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</si>
  <si>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</si>
  <si>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</si>
  <si>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</si>
  <si>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</si>
  <si>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</si>
  <si>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</si>
  <si>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</si>
  <si>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</si>
  <si>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</si>
  <si>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</si>
  <si>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</si>
  <si>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</si>
  <si>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</si>
  <si>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</si>
  <si>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</si>
  <si>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</si>
  <si>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</si>
  <si>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</si>
  <si>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</si>
  <si>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</si>
  <si>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</si>
  <si>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</si>
  <si>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</si>
  <si>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</si>
  <si>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</si>
  <si>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</si>
  <si>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</si>
  <si>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</si>
  <si>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</si>
  <si>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</si>
  <si>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</si>
  <si>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</si>
  <si>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</si>
  <si>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</si>
  <si>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</si>
  <si>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</si>
  <si>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</si>
  <si>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</si>
  <si>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</si>
  <si>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</si>
  <si>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</si>
  <si>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</si>
  <si>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</si>
  <si>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</si>
  <si>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</si>
  <si>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</si>
  <si>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</si>
  <si>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</si>
  <si>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</si>
  <si>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</si>
  <si>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</si>
  <si>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</si>
  <si>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</si>
  <si>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</si>
  <si>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</si>
  <si>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</si>
  <si>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</si>
  <si>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</si>
  <si>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</si>
  <si>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</si>
  <si>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</si>
  <si>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</si>
  <si>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</si>
  <si>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</si>
  <si>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</si>
  <si>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</si>
  <si>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</si>
  <si>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</si>
  <si>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</si>
  <si>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</si>
  <si>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</si>
  <si>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</si>
  <si>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</si>
  <si>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</si>
  <si>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</si>
  <si>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</si>
  <si>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</si>
  <si>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</si>
  <si>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</si>
  <si>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</si>
  <si>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</si>
  <si>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</si>
  <si>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</si>
  <si>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</si>
  <si>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</si>
  <si>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</si>
  <si>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</si>
  <si>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</si>
  <si>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</si>
  <si>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</si>
  <si>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</si>
  <si>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</si>
  <si>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</si>
  <si>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</si>
  <si>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</si>
  <si>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</si>
  <si>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</si>
  <si>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</si>
  <si>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</si>
  <si>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</si>
  <si>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</si>
  <si>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</si>
  <si>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</si>
  <si>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</si>
  <si>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</si>
  <si>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</si>
  <si>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</si>
  <si>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</si>
  <si>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</si>
  <si>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</si>
  <si>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</si>
  <si>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</si>
  <si>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</si>
  <si>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</si>
  <si>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</si>
  <si>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</si>
  <si>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</si>
  <si>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</si>
  <si>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</si>
  <si>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</si>
  <si>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</si>
  <si>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</si>
  <si>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</si>
  <si>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</si>
  <si>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</si>
  <si>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</si>
  <si>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</si>
  <si>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</si>
  <si>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</si>
  <si>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</si>
  <si>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</si>
  <si>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</si>
  <si>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</si>
  <si>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</si>
  <si>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</si>
  <si>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</si>
  <si>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</si>
  <si>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</si>
  <si>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</si>
  <si>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</si>
  <si>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</si>
  <si>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</si>
  <si>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</si>
  <si>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</si>
  <si>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</si>
  <si>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</si>
  <si>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</si>
  <si>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</si>
  <si>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</si>
  <si>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</si>
  <si>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</si>
  <si>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</si>
  <si>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</si>
  <si>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</si>
  <si>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</si>
  <si>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</si>
  <si>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</si>
  <si>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</si>
  <si>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</si>
  <si>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</si>
  <si>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</si>
  <si>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</si>
  <si>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</si>
  <si>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</si>
  <si>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</si>
  <si>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</si>
  <si>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</si>
  <si>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</si>
  <si>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</si>
  <si>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</si>
  <si>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</si>
  <si>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</si>
  <si>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</si>
  <si>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</si>
  <si>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</si>
  <si>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</si>
  <si>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</si>
  <si>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</si>
  <si>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</si>
  <si>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</si>
  <si>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</si>
  <si>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</si>
  <si>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</si>
  <si>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</si>
  <si>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</si>
  <si>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</si>
  <si>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</si>
  <si>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</si>
  <si>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</si>
  <si>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</si>
  <si>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</si>
  <si>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</si>
  <si>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</si>
  <si>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</si>
  <si>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</si>
  <si>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</si>
  <si>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</si>
  <si>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 xml:space="preserve">% de Cobertura de Aseguramiento al SGSSS </t>
  </si>
  <si>
    <t xml:space="preserve">Numero de Afiliados al Regimen contributivo 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</si>
  <si>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</si>
  <si>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</si>
  <si>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</si>
  <si>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</si>
  <si>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</si>
  <si>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</si>
  <si>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</si>
  <si>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</si>
  <si>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</si>
  <si>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</si>
  <si>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</si>
  <si>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</si>
  <si>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</si>
  <si>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</si>
  <si>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</si>
  <si>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</si>
  <si>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</si>
  <si>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</si>
  <si>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</si>
  <si>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</si>
  <si>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</si>
  <si>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</si>
  <si>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</si>
  <si>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</si>
  <si>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</si>
  <si>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</si>
  <si>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</si>
  <si>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</si>
  <si>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</si>
  <si>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</si>
  <si>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</si>
  <si>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</si>
  <si>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</si>
  <si>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</si>
  <si>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</si>
  <si>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>DIRECCIÓN SECCIONAL DE SALUD DE ANTIOQUIA</t>
  </si>
  <si>
    <t>TOTAL GENERAL</t>
  </si>
  <si>
    <t>TOTAL BAJO CAUCA</t>
  </si>
  <si>
    <t>NOMBRE EPS-S</t>
  </si>
  <si>
    <t>CODIGO EPS-S</t>
  </si>
  <si>
    <t>NRO. AFILIADOS</t>
  </si>
  <si>
    <t>POBLACION AFILIADA  AL REGIMEN SUBSIDAIDO  Y AL REGIMEN CONTRIBUTIVO EN EL DEPARTAMENTO DE ANTIOQUIA</t>
  </si>
  <si>
    <t>MUNICIPIOS</t>
  </si>
  <si>
    <t xml:space="preserve">Nro de Afiliados al Régimen Subsidiado </t>
  </si>
  <si>
    <t>Nro de Afiliados al Régimen Contributivo</t>
  </si>
  <si>
    <t xml:space="preserve">Afiliados al Régimen Contributivo </t>
  </si>
  <si>
    <t xml:space="preserve"> Numero de afiliados al Regimen Subsidiado </t>
  </si>
  <si>
    <t>Numero de Afiliados al Regimen contributivo</t>
  </si>
  <si>
    <t xml:space="preserve">Numero de afiliados al Regimen Subsidiado </t>
  </si>
  <si>
    <t xml:space="preserve">Numero de afiliados al Regimen Subsidiado  </t>
  </si>
  <si>
    <t>Concordia</t>
  </si>
  <si>
    <t>Guadalupe</t>
  </si>
  <si>
    <t>Santa Barbara</t>
  </si>
  <si>
    <t>Santo Domingo</t>
  </si>
  <si>
    <t>Sopetran</t>
  </si>
  <si>
    <t xml:space="preserve">Numero de afiliados al Regimen Subsidiado  contratados  a diciembre </t>
  </si>
  <si>
    <t>EL SANTUARIO</t>
  </si>
  <si>
    <t>SANTAFE DE ANTIOQUIA</t>
  </si>
  <si>
    <t>Poblacion pendiente por afiliar al SGSSS según DANE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</si>
  <si>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</si>
  <si>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</si>
  <si>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</si>
  <si>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</si>
  <si>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</si>
  <si>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>FECHA DE CORTE: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</si>
  <si>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</si>
  <si>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</si>
  <si>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</si>
  <si>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</si>
  <si>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</si>
  <si>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</si>
  <si>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</si>
  <si>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% afiliados</t>
  </si>
  <si>
    <t>CODIGO SNS</t>
  </si>
  <si>
    <t>NOMBRE EPS</t>
  </si>
  <si>
    <t>N° DE AFILIADOS</t>
  </si>
  <si>
    <t>%</t>
  </si>
  <si>
    <t>EPS010</t>
  </si>
  <si>
    <t>EPS016</t>
  </si>
  <si>
    <t>Coomeva S.A.</t>
  </si>
  <si>
    <t>EPS013</t>
  </si>
  <si>
    <t>EPS Saludcoop</t>
  </si>
  <si>
    <t>EPS037</t>
  </si>
  <si>
    <t>La Nueva EPS</t>
  </si>
  <si>
    <t>EPS002</t>
  </si>
  <si>
    <t>EPS003</t>
  </si>
  <si>
    <t>EPS023</t>
  </si>
  <si>
    <t>EPS005</t>
  </si>
  <si>
    <t>Sanitas S.A.</t>
  </si>
  <si>
    <t>EPS026</t>
  </si>
  <si>
    <t>Solsalud S.A.</t>
  </si>
  <si>
    <t>Aliansalud S.A.</t>
  </si>
  <si>
    <t>EAS016</t>
  </si>
  <si>
    <t>EAS027</t>
  </si>
  <si>
    <t>EPS015</t>
  </si>
  <si>
    <t>Salud Colpatria</t>
  </si>
  <si>
    <t>EPS033</t>
  </si>
  <si>
    <t>EPS017</t>
  </si>
  <si>
    <t>EPS012</t>
  </si>
  <si>
    <t>EPS008</t>
  </si>
  <si>
    <t>Total Afiliados</t>
  </si>
  <si>
    <t>SaludVida S.A.</t>
  </si>
  <si>
    <t>ITAGÜI</t>
  </si>
  <si>
    <t>PERIODOS:  1999  AL 2012</t>
  </si>
  <si>
    <t>REGION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</si>
  <si>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</si>
  <si>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</si>
  <si>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</si>
  <si>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</si>
  <si>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</si>
  <si>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</si>
  <si>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</si>
  <si>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</si>
  <si>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Don Matias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</si>
  <si>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</si>
  <si>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</si>
  <si>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</si>
  <si>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</si>
  <si>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</si>
  <si>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</si>
  <si>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</si>
  <si>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</si>
  <si>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</si>
  <si>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</si>
  <si>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</si>
  <si>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</si>
  <si>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</si>
  <si>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</si>
  <si>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</si>
  <si>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</si>
  <si>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</si>
  <si>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</si>
  <si>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</si>
  <si>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</si>
  <si>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</si>
  <si>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BRICEñO</t>
  </si>
  <si>
    <t>POBLACION AFILIADA REGIMEN SUBSIDIADO</t>
  </si>
  <si>
    <t>% DE COBERTURA  AL REGIMEN SUBSIDIADO</t>
  </si>
  <si>
    <t>Realizado por Julio César Fabra Arrieta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</si>
  <si>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</si>
  <si>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</si>
  <si>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</si>
  <si>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</si>
  <si>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</si>
  <si>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</si>
  <si>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</si>
  <si>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Universidad de Antioquia</t>
  </si>
  <si>
    <t>Universidad Nacional</t>
  </si>
  <si>
    <t>Ecopetrol</t>
  </si>
  <si>
    <t>RES002</t>
  </si>
  <si>
    <t>RES004</t>
  </si>
  <si>
    <t>F. Médico Preventiva</t>
  </si>
  <si>
    <t>R</t>
  </si>
  <si>
    <t>U</t>
  </si>
  <si>
    <t>3</t>
  </si>
  <si>
    <t>N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</si>
  <si>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</si>
  <si>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</si>
  <si>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</si>
  <si>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</si>
  <si>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</si>
  <si>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</si>
  <si>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</si>
  <si>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</si>
  <si>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</si>
  <si>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</si>
  <si>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</si>
  <si>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</si>
  <si>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</si>
  <si>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Participacion de EPS en  municipios</t>
  </si>
  <si>
    <t>Total  Afiliados  en Antioquia</t>
  </si>
  <si>
    <t>Fundacion  Medico Preventiva</t>
  </si>
  <si>
    <t>COBERTURA DE AFILIACIÓN AL RÉGIMEN SUBSIDIADO EN ANTIOQUIA, SEGÚN DNP Y BD DEL FOSYGA
JUNIO 2013</t>
  </si>
  <si>
    <t>Savia Salud</t>
  </si>
  <si>
    <t>Cod_sub</t>
  </si>
  <si>
    <t>Concatenar</t>
  </si>
  <si>
    <t>Campo21</t>
  </si>
  <si>
    <t>Campo16</t>
  </si>
  <si>
    <t>Total Afiliados Régimen Contributivo + Régimen Especiales</t>
  </si>
  <si>
    <t>Fecha de corte:</t>
  </si>
  <si>
    <t>SUBREGIÓN</t>
  </si>
  <si>
    <t>Municipios</t>
  </si>
  <si>
    <t>% Participación</t>
  </si>
  <si>
    <t>RES008</t>
  </si>
  <si>
    <t>RES011</t>
  </si>
  <si>
    <t>Comfenalco Valle</t>
  </si>
  <si>
    <t>Compensar</t>
  </si>
  <si>
    <t>cod</t>
  </si>
  <si>
    <t>Total Régimen Subsidiado</t>
  </si>
  <si>
    <t>Total Régimen Contributivo</t>
  </si>
  <si>
    <t>Total afiliados por EPS al Régimen Subsidiado</t>
  </si>
  <si>
    <t xml:space="preserve">Total Afiliados por EPS Régimen Contributivo, </t>
  </si>
  <si>
    <t>Campo15</t>
  </si>
  <si>
    <t>15</t>
  </si>
  <si>
    <t>17</t>
  </si>
  <si>
    <t>19</t>
  </si>
  <si>
    <t>13</t>
  </si>
  <si>
    <t>14</t>
  </si>
  <si>
    <t>16</t>
  </si>
  <si>
    <t>10</t>
  </si>
  <si>
    <t>12</t>
  </si>
  <si>
    <t>18</t>
  </si>
  <si>
    <t>21</t>
  </si>
  <si>
    <t>20</t>
  </si>
  <si>
    <t>22</t>
  </si>
  <si>
    <t>11</t>
  </si>
  <si>
    <t>EPSS02</t>
  </si>
  <si>
    <t>EPSM03</t>
  </si>
  <si>
    <t>EPSS05</t>
  </si>
  <si>
    <t>EPSS10</t>
  </si>
  <si>
    <t>EPSS13</t>
  </si>
  <si>
    <t>EPSS16</t>
  </si>
  <si>
    <t>EPSS17</t>
  </si>
  <si>
    <t>EPSS18</t>
  </si>
  <si>
    <t>EPSS23</t>
  </si>
  <si>
    <t>EPSS37</t>
  </si>
  <si>
    <t>CCFC02</t>
  </si>
  <si>
    <t>EPSC22</t>
  </si>
  <si>
    <t>ESSC02</t>
  </si>
  <si>
    <t>ESSC24</t>
  </si>
  <si>
    <t>Población proyectada DANE 2014</t>
  </si>
  <si>
    <t xml:space="preserve">%  De cobertura al Regimen Subsidiado </t>
  </si>
  <si>
    <t>%  De Cobertura al Regimen Contributivo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</si>
  <si>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</si>
  <si>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</si>
  <si>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</si>
  <si>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</si>
  <si>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</si>
  <si>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</si>
  <si>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</si>
  <si>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(en blanco)</t>
  </si>
  <si>
    <t>EPSS33</t>
  </si>
  <si>
    <t>Cafesalud EPS</t>
  </si>
  <si>
    <t>Cafesalud EPS Subsidiada</t>
  </si>
  <si>
    <t>SaludVida S.A. Subsidiada</t>
  </si>
  <si>
    <t>EPS CONVIDA-CM</t>
  </si>
  <si>
    <t>Coosalud
Contributivo</t>
  </si>
  <si>
    <t>INPEC</t>
  </si>
  <si>
    <t xml:space="preserve"> Regimen Subsidiado  BDUA </t>
  </si>
  <si>
    <t>RÉGIMEN CONTRIBUTIVO BDUA</t>
  </si>
  <si>
    <t>Total Afiliados Régimen Subsidiado + INPEC</t>
  </si>
  <si>
    <t>RES006</t>
  </si>
  <si>
    <t>Diciembre 2014</t>
  </si>
  <si>
    <r>
      <rPr>
        <b/>
        <sz val="10"/>
        <rFont val="Arial"/>
        <family val="2"/>
      </rPr>
      <t>Fuente</t>
    </r>
    <r>
      <rPr>
        <sz val="10"/>
        <rFont val="Arial"/>
        <family val="2"/>
      </rPr>
      <t>: Reporte Diciembre 2014- SAYP FOSYGA.</t>
    </r>
  </si>
  <si>
    <t>Total Magdalena Medio</t>
  </si>
  <si>
    <t>Emdisalud
Contributivo</t>
  </si>
  <si>
    <t>Savia Salud
Contributivo</t>
  </si>
  <si>
    <t>Porcentaje de participación de las EPS Subsidiadas en los 125 municipios del departamento de Antioquia, corte 31 Diciembre de 2014.</t>
  </si>
  <si>
    <t>total Afiliados en Regimen Contributivo en EPS  Contributiva</t>
  </si>
  <si>
    <t>total Afiliados en Regimen Contributivo en EPS  Subsidiada</t>
  </si>
  <si>
    <t xml:space="preserve">COBERTURA DE AFILIACIÓN AL SGSSS EN EL DEPARTAMENTO DE ANTIOQUIA, POR SUBREGIÓN, MUNICIPIO Y RÉGIMEN AÑO 2014. </t>
  </si>
  <si>
    <t>Fuente: Población Proyectada DANE desde 2011 para el año 2014, afiliados FOSYGA BDUA 2014, Reporte maestros EPS Régimen Excepción diciembre 2014.</t>
  </si>
  <si>
    <t>REGIMEN CONTRIBUTIVO + RÉGIMEN EXCEPCIÓN</t>
  </si>
  <si>
    <t>TotalAfiliados  en Regimen Subsidiado en EPS  Contributiva (Movilidad Descendente)</t>
  </si>
  <si>
    <t xml:space="preserve">Total Afiliados regimen Subsidiado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</si>
</sst>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 [$€-2]\ * #,##0.00_ ;_ [$€-2]\ * \-#,##0.00_ ;_ [$€-2]\ * &quot;-&quot;??_ "/>
    <numFmt numFmtId="167" formatCode="_-* #,##0_-;\-* #,##0_-;_-* &quot;-&quot;??_-;_-@_-"/>
    <numFmt numFmtId="168" formatCode="0.0"/>
    <numFmt numFmtId="169" formatCode="_-* #.##0.00_-;\-* #.##0.00_-;_-* &quot;-&quot;??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-&quot;$&quot;* #,##0.00_-;\-&quot;$&quot;* #,##0.00_-;_-&quot;$&quot;* &quot;-&quot;??_-;_-@_-"/>
    <numFmt numFmtId="173" formatCode="#."/>
    <numFmt numFmtId="174" formatCode="_-[$€-2]* #,##0.00_-;\-[$€-2]* #,##0.00_-;_-[$€-2]* &quot;-&quot;??_-"/>
  </numFmts>
  <fonts count="10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7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theme="4" tint="0.79998168889431442"/>
      </patternFill>
    </fill>
    <fill>
      <patternFill patternType="solid">
        <fgColor rgb="FF33CC33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FFFF66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632">
    <xf numFmtId="0" fontId="0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5" fillId="0" borderId="0"/>
    <xf numFmtId="4" fontId="24" fillId="0" borderId="0"/>
    <xf numFmtId="0" fontId="24" fillId="0" borderId="0"/>
    <xf numFmtId="0" fontId="24" fillId="0" borderId="0"/>
    <xf numFmtId="0" fontId="24" fillId="0" borderId="0" applyFill="0" applyBorder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23" fillId="0" borderId="0"/>
    <xf numFmtId="0" fontId="24" fillId="0" borderId="0"/>
    <xf numFmtId="0" fontId="22" fillId="0" borderId="0"/>
    <xf numFmtId="0" fontId="26" fillId="0" borderId="0"/>
    <xf numFmtId="0" fontId="21" fillId="0" borderId="0"/>
    <xf numFmtId="0" fontId="20" fillId="0" borderId="0"/>
    <xf numFmtId="0" fontId="19" fillId="0" borderId="0"/>
    <xf numFmtId="0" fontId="50" fillId="0" borderId="0"/>
    <xf numFmtId="0" fontId="18" fillId="0" borderId="0"/>
    <xf numFmtId="169" fontId="24" fillId="0" borderId="0" applyFont="0" applyFill="0" applyBorder="0" applyAlignment="0" applyProtection="0"/>
    <xf numFmtId="0" fontId="25" fillId="0" borderId="0"/>
    <xf numFmtId="0" fontId="18" fillId="0" borderId="0"/>
    <xf numFmtId="0" fontId="17" fillId="0" borderId="0"/>
    <xf numFmtId="0" fontId="16" fillId="0" borderId="0"/>
    <xf numFmtId="0" fontId="52" fillId="0" borderId="0"/>
    <xf numFmtId="164" fontId="2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5" fillId="0" borderId="0"/>
    <xf numFmtId="0" fontId="14" fillId="0" borderId="0"/>
    <xf numFmtId="0" fontId="61" fillId="0" borderId="0"/>
    <xf numFmtId="0" fontId="12" fillId="0" borderId="0"/>
    <xf numFmtId="3" fontId="63" fillId="0" borderId="14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35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16" borderId="0" applyNumberFormat="0" applyBorder="0" applyAlignment="0" applyProtection="0"/>
    <xf numFmtId="0" fontId="35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8" borderId="0" applyNumberFormat="0" applyBorder="0" applyAlignment="0" applyProtection="0"/>
    <xf numFmtId="0" fontId="35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20" borderId="0" applyNumberFormat="0" applyBorder="0" applyAlignment="0" applyProtection="0"/>
    <xf numFmtId="0" fontId="35" fillId="30" borderId="0" applyNumberFormat="0" applyBorder="0" applyAlignment="0" applyProtection="0"/>
    <xf numFmtId="0" fontId="12" fillId="22" borderId="0" applyNumberFormat="0" applyBorder="0" applyAlignment="0" applyProtection="0"/>
    <xf numFmtId="0" fontId="35" fillId="29" borderId="0" applyNumberFormat="0" applyBorder="0" applyAlignment="0" applyProtection="0"/>
    <xf numFmtId="0" fontId="12" fillId="35" borderId="0" applyNumberFormat="0" applyBorder="0" applyAlignment="0" applyProtection="0"/>
    <xf numFmtId="0" fontId="12" fillId="24" borderId="0" applyNumberFormat="0" applyBorder="0" applyAlignment="0" applyProtection="0"/>
    <xf numFmtId="0" fontId="35" fillId="30" borderId="0" applyNumberFormat="0" applyBorder="0" applyAlignment="0" applyProtection="0"/>
    <xf numFmtId="0" fontId="35" fillId="27" borderId="0" applyNumberFormat="0" applyBorder="0" applyAlignment="0" applyProtection="0"/>
    <xf numFmtId="0" fontId="35" fillId="36" borderId="0" applyNumberFormat="0" applyBorder="0" applyAlignment="0" applyProtection="0"/>
    <xf numFmtId="0" fontId="35" fillId="32" borderId="0" applyNumberFormat="0" applyBorder="0" applyAlignment="0" applyProtection="0"/>
    <xf numFmtId="0" fontId="35" fillId="30" borderId="0" applyNumberFormat="0" applyBorder="0" applyAlignment="0" applyProtection="0"/>
    <xf numFmtId="0" fontId="35" fillId="28" borderId="0" applyNumberFormat="0" applyBorder="0" applyAlignment="0" applyProtection="0"/>
    <xf numFmtId="0" fontId="35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5" borderId="0" applyNumberFormat="0" applyBorder="0" applyAlignment="0" applyProtection="0"/>
    <xf numFmtId="0" fontId="35" fillId="27" borderId="0" applyNumberFormat="0" applyBorder="0" applyAlignment="0" applyProtection="0"/>
    <xf numFmtId="0" fontId="12" fillId="17" borderId="0" applyNumberFormat="0" applyBorder="0" applyAlignment="0" applyProtection="0"/>
    <xf numFmtId="0" fontId="35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19" borderId="0" applyNumberFormat="0" applyBorder="0" applyAlignment="0" applyProtection="0"/>
    <xf numFmtId="0" fontId="35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21" borderId="0" applyNumberFormat="0" applyBorder="0" applyAlignment="0" applyProtection="0"/>
    <xf numFmtId="0" fontId="35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3" borderId="0" applyNumberFormat="0" applyBorder="0" applyAlignment="0" applyProtection="0"/>
    <xf numFmtId="0" fontId="35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25" borderId="0" applyNumberFormat="0" applyBorder="0" applyAlignment="0" applyProtection="0"/>
    <xf numFmtId="0" fontId="64" fillId="30" borderId="0" applyNumberFormat="0" applyBorder="0" applyAlignment="0" applyProtection="0"/>
    <xf numFmtId="0" fontId="64" fillId="39" borderId="0" applyNumberFormat="0" applyBorder="0" applyAlignment="0" applyProtection="0"/>
    <xf numFmtId="0" fontId="64" fillId="38" borderId="0" applyNumberFormat="0" applyBorder="0" applyAlignment="0" applyProtection="0"/>
    <xf numFmtId="0" fontId="64" fillId="32" borderId="0" applyNumberFormat="0" applyBorder="0" applyAlignment="0" applyProtection="0"/>
    <xf numFmtId="0" fontId="64" fillId="30" borderId="0" applyNumberFormat="0" applyBorder="0" applyAlignment="0" applyProtection="0"/>
    <xf numFmtId="0" fontId="64" fillId="27" borderId="0" applyNumberFormat="0" applyBorder="0" applyAlignment="0" applyProtection="0"/>
    <xf numFmtId="0" fontId="64" fillId="40" borderId="0" applyNumberFormat="0" applyBorder="0" applyAlignment="0" applyProtection="0"/>
    <xf numFmtId="0" fontId="64" fillId="27" borderId="0" applyNumberFormat="0" applyBorder="0" applyAlignment="0" applyProtection="0"/>
    <xf numFmtId="0" fontId="64" fillId="37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8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6" borderId="0" applyNumberFormat="0" applyBorder="0" applyAlignment="0" applyProtection="0"/>
    <xf numFmtId="0" fontId="65" fillId="34" borderId="0" applyNumberFormat="0" applyBorder="0" applyAlignment="0" applyProtection="0"/>
    <xf numFmtId="0" fontId="66" fillId="33" borderId="0" applyNumberFormat="0" applyBorder="0" applyAlignment="0" applyProtection="0"/>
    <xf numFmtId="0" fontId="67" fillId="47" borderId="45" applyNumberFormat="0" applyAlignment="0" applyProtection="0"/>
    <xf numFmtId="0" fontId="68" fillId="35" borderId="45" applyNumberFormat="0" applyAlignment="0" applyProtection="0"/>
    <xf numFmtId="0" fontId="69" fillId="48" borderId="46" applyNumberFormat="0" applyAlignment="0" applyProtection="0"/>
    <xf numFmtId="0" fontId="70" fillId="0" borderId="47" applyNumberFormat="0" applyFill="0" applyAlignment="0" applyProtection="0"/>
    <xf numFmtId="0" fontId="69" fillId="48" borderId="46" applyNumberFormat="0" applyAlignment="0" applyProtection="0"/>
    <xf numFmtId="0" fontId="71" fillId="0" borderId="0" applyNumberFormat="0" applyFill="0" applyBorder="0" applyAlignment="0" applyProtection="0"/>
    <xf numFmtId="0" fontId="64" fillId="49" borderId="0" applyNumberFormat="0" applyBorder="0" applyAlignment="0" applyProtection="0"/>
    <xf numFmtId="0" fontId="64" fillId="46" borderId="0" applyNumberFormat="0" applyBorder="0" applyAlignment="0" applyProtection="0"/>
    <xf numFmtId="0" fontId="64" fillId="5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39" borderId="0" applyNumberFormat="0" applyBorder="0" applyAlignment="0" applyProtection="0"/>
    <xf numFmtId="0" fontId="72" fillId="29" borderId="45" applyNumberFormat="0" applyAlignment="0" applyProtection="0"/>
    <xf numFmtId="166" fontId="2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66" fillId="30" borderId="0" applyNumberFormat="0" applyBorder="0" applyAlignment="0" applyProtection="0"/>
    <xf numFmtId="0" fontId="74" fillId="0" borderId="48" applyNumberFormat="0" applyFill="0" applyAlignment="0" applyProtection="0"/>
    <xf numFmtId="0" fontId="75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0" applyNumberFormat="0" applyFill="0" applyBorder="0" applyAlignment="0" applyProtection="0"/>
    <xf numFmtId="0" fontId="65" fillId="32" borderId="0" applyNumberFormat="0" applyBorder="0" applyAlignment="0" applyProtection="0"/>
    <xf numFmtId="0" fontId="72" fillId="36" borderId="45" applyNumberFormat="0" applyAlignment="0" applyProtection="0"/>
    <xf numFmtId="0" fontId="77" fillId="0" borderId="51" applyNumberFormat="0" applyFill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170" fontId="12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8" fillId="3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35" fillId="0" borderId="0"/>
    <xf numFmtId="0" fontId="12" fillId="0" borderId="0"/>
    <xf numFmtId="0" fontId="24" fillId="0" borderId="0"/>
    <xf numFmtId="0" fontId="24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79" fillId="0" borderId="0"/>
    <xf numFmtId="0" fontId="24" fillId="0" borderId="0"/>
    <xf numFmtId="0" fontId="12" fillId="0" borderId="0"/>
    <xf numFmtId="0" fontId="7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24" fillId="28" borderId="12" applyNumberFormat="0" applyFont="0" applyAlignment="0" applyProtection="0"/>
    <xf numFmtId="0" fontId="12" fillId="13" borderId="4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12" fillId="13" borderId="4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13" borderId="4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12" fillId="13" borderId="4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35" fillId="28" borderId="12" applyNumberFormat="0" applyFont="0" applyAlignment="0" applyProtection="0"/>
    <xf numFmtId="0" fontId="24" fillId="28" borderId="12" applyNumberFormat="0" applyFont="0" applyAlignment="0" applyProtection="0"/>
    <xf numFmtId="0" fontId="80" fillId="47" borderId="52" applyNumberFormat="0" applyAlignment="0" applyProtection="0"/>
    <xf numFmtId="9" fontId="24" fillId="0" borderId="0" applyFont="0" applyFill="0" applyBorder="0" applyAlignment="0" applyProtection="0"/>
    <xf numFmtId="0" fontId="80" fillId="35" borderId="52" applyNumberFormat="0" applyAlignment="0" applyProtection="0"/>
    <xf numFmtId="0" fontId="7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53" applyNumberFormat="0" applyFill="0" applyAlignment="0" applyProtection="0"/>
    <xf numFmtId="0" fontId="83" fillId="0" borderId="54" applyNumberFormat="0" applyFill="0" applyAlignment="0" applyProtection="0"/>
    <xf numFmtId="0" fontId="71" fillId="0" borderId="55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56" applyNumberFormat="0" applyFill="0" applyAlignment="0" applyProtection="0"/>
    <xf numFmtId="0" fontId="77" fillId="0" borderId="0" applyNumberFormat="0" applyFill="0" applyBorder="0" applyAlignment="0" applyProtection="0"/>
    <xf numFmtId="0" fontId="12" fillId="0" borderId="0"/>
    <xf numFmtId="0" fontId="61" fillId="0" borderId="0"/>
    <xf numFmtId="0" fontId="9" fillId="0" borderId="0"/>
    <xf numFmtId="0" fontId="26" fillId="0" borderId="0"/>
    <xf numFmtId="0" fontId="26" fillId="0" borderId="0"/>
    <xf numFmtId="0" fontId="8" fillId="0" borderId="0"/>
    <xf numFmtId="0" fontId="91" fillId="0" borderId="0"/>
    <xf numFmtId="0" fontId="91" fillId="0" borderId="0"/>
    <xf numFmtId="0" fontId="7" fillId="0" borderId="0"/>
    <xf numFmtId="0" fontId="6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2" fontId="93" fillId="0" borderId="0" applyFont="0" applyFill="0" applyBorder="0" applyAlignment="0" applyProtection="0"/>
    <xf numFmtId="173" fontId="94" fillId="0" borderId="0">
      <protection locked="0"/>
    </xf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7" borderId="0" applyNumberFormat="0" applyBorder="0" applyAlignment="0" applyProtection="0"/>
    <xf numFmtId="0" fontId="35" fillId="34" borderId="0" applyNumberFormat="0" applyBorder="0" applyAlignment="0" applyProtection="0"/>
    <xf numFmtId="0" fontId="35" fillId="26" borderId="0" applyNumberFormat="0" applyBorder="0" applyAlignment="0" applyProtection="0"/>
    <xf numFmtId="0" fontId="35" fillId="38" borderId="0" applyNumberFormat="0" applyBorder="0" applyAlignment="0" applyProtection="0"/>
    <xf numFmtId="166" fontId="95" fillId="0" borderId="0" applyFont="0" applyFill="0" applyBorder="0" applyAlignment="0" applyProtection="0"/>
    <xf numFmtId="174" fontId="24" fillId="0" borderId="0" applyFont="0" applyFill="0" applyBorder="0" applyAlignment="0" applyProtection="0"/>
    <xf numFmtId="166" fontId="95" fillId="0" borderId="0" applyFont="0" applyFill="0" applyBorder="0" applyAlignment="0" applyProtection="0"/>
    <xf numFmtId="171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9" fontId="3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/>
    <xf numFmtId="0" fontId="26" fillId="0" borderId="0"/>
    <xf numFmtId="0" fontId="97" fillId="0" borderId="0"/>
    <xf numFmtId="0" fontId="3" fillId="0" borderId="0"/>
    <xf numFmtId="0" fontId="99" fillId="0" borderId="0"/>
    <xf numFmtId="0" fontId="1" fillId="0" borderId="0"/>
  </cellStyleXfs>
  <cellXfs count="398">
    <xf numFmtId="0" fontId="0" fillId="0" borderId="0" xfId="0"/>
    <xf numFmtId="0" fontId="0" fillId="0" borderId="1" xfId="0" applyBorder="1"/>
    <xf numFmtId="0" fontId="27" fillId="0" borderId="0" xfId="0" applyFont="1"/>
    <xf numFmtId="0" fontId="28" fillId="0" borderId="0" xfId="0" applyFont="1" applyFill="1" applyBorder="1"/>
    <xf numFmtId="1" fontId="30" fillId="0" borderId="1" xfId="0" applyNumberFormat="1" applyFont="1" applyBorder="1" applyAlignment="1">
      <alignment wrapText="1" shrinkToFit="1"/>
    </xf>
    <xf numFmtId="3" fontId="0" fillId="0" borderId="1" xfId="0" applyNumberFormat="1" applyBorder="1" applyAlignment="1">
      <alignment horizontal="center"/>
    </xf>
    <xf numFmtId="1" fontId="30" fillId="0" borderId="1" xfId="0" applyNumberFormat="1" applyFont="1" applyFill="1" applyBorder="1" applyAlignment="1">
      <alignment wrapText="1" shrinkToFit="1"/>
    </xf>
    <xf numFmtId="0" fontId="0" fillId="0" borderId="0" xfId="0" applyBorder="1"/>
    <xf numFmtId="0" fontId="24" fillId="0" borderId="0" xfId="0" applyFont="1"/>
    <xf numFmtId="0" fontId="33" fillId="0" borderId="0" xfId="6" applyFont="1" applyAlignment="1">
      <alignment horizontal="centerContinuous"/>
    </xf>
    <xf numFmtId="0" fontId="25" fillId="0" borderId="0" xfId="6" applyAlignment="1">
      <alignment horizontal="centerContinuous"/>
    </xf>
    <xf numFmtId="0" fontId="25" fillId="0" borderId="0" xfId="6"/>
    <xf numFmtId="0" fontId="25" fillId="0" borderId="1" xfId="6" applyFont="1" applyFill="1" applyBorder="1"/>
    <xf numFmtId="0" fontId="33" fillId="0" borderId="0" xfId="6" applyFont="1"/>
    <xf numFmtId="0" fontId="33" fillId="0" borderId="1" xfId="6" applyFont="1" applyFill="1" applyBorder="1"/>
    <xf numFmtId="0" fontId="25" fillId="0" borderId="1" xfId="6" applyBorder="1"/>
    <xf numFmtId="3" fontId="25" fillId="0" borderId="1" xfId="6" applyNumberFormat="1" applyFont="1" applyFill="1" applyBorder="1"/>
    <xf numFmtId="3" fontId="24" fillId="0" borderId="1" xfId="6" applyNumberFormat="1" applyFont="1" applyFill="1" applyBorder="1"/>
    <xf numFmtId="3" fontId="24" fillId="0" borderId="1" xfId="9" applyNumberFormat="1" applyFont="1" applyFill="1" applyBorder="1"/>
    <xf numFmtId="3" fontId="24" fillId="0" borderId="1" xfId="9" applyNumberFormat="1" applyFont="1" applyFill="1" applyBorder="1" applyAlignment="1">
      <alignment vertical="center"/>
    </xf>
    <xf numFmtId="3" fontId="24" fillId="0" borderId="1" xfId="9" applyNumberFormat="1" applyFont="1" applyFill="1" applyBorder="1" applyAlignment="1">
      <alignment horizontal="right"/>
    </xf>
    <xf numFmtId="3" fontId="24" fillId="0" borderId="1" xfId="8" applyNumberFormat="1" applyFont="1" applyFill="1" applyBorder="1"/>
    <xf numFmtId="3" fontId="25" fillId="0" borderId="1" xfId="6" applyNumberFormat="1" applyFill="1" applyBorder="1"/>
    <xf numFmtId="3" fontId="24" fillId="0" borderId="1" xfId="9" applyNumberFormat="1" applyFont="1" applyFill="1" applyBorder="1" applyAlignment="1">
      <alignment horizontal="right" vertical="justify"/>
    </xf>
    <xf numFmtId="3" fontId="24" fillId="0" borderId="1" xfId="7" applyNumberFormat="1" applyFont="1" applyFill="1" applyBorder="1"/>
    <xf numFmtId="1" fontId="30" fillId="0" borderId="1" xfId="9" applyNumberFormat="1" applyFont="1" applyFill="1" applyBorder="1"/>
    <xf numFmtId="3" fontId="24" fillId="0" borderId="1" xfId="12" applyNumberFormat="1" applyFont="1" applyFill="1" applyBorder="1"/>
    <xf numFmtId="3" fontId="30" fillId="0" borderId="1" xfId="9" applyNumberFormat="1" applyFont="1" applyFill="1" applyBorder="1"/>
    <xf numFmtId="1" fontId="30" fillId="0" borderId="1" xfId="6" applyNumberFormat="1" applyFont="1" applyFill="1" applyBorder="1" applyAlignment="1">
      <alignment wrapText="1" shrinkToFit="1"/>
    </xf>
    <xf numFmtId="0" fontId="0" fillId="0" borderId="0" xfId="0" applyNumberFormat="1"/>
    <xf numFmtId="0" fontId="0" fillId="0" borderId="0" xfId="0" applyAlignment="1">
      <alignment horizontal="left"/>
    </xf>
    <xf numFmtId="0" fontId="24" fillId="0" borderId="1" xfId="0" applyFont="1" applyBorder="1"/>
    <xf numFmtId="0" fontId="36" fillId="0" borderId="1" xfId="15" applyFont="1" applyFill="1" applyBorder="1"/>
    <xf numFmtId="0" fontId="0" fillId="0" borderId="0" xfId="0"/>
    <xf numFmtId="1" fontId="24" fillId="0" borderId="1" xfId="0" applyNumberFormat="1" applyFont="1" applyBorder="1" applyAlignment="1">
      <alignment wrapText="1" shrinkToFit="1"/>
    </xf>
    <xf numFmtId="167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3" fontId="25" fillId="0" borderId="0" xfId="6" applyNumberFormat="1" applyFont="1" applyFill="1" applyBorder="1"/>
    <xf numFmtId="3" fontId="25" fillId="0" borderId="6" xfId="6" applyNumberFormat="1" applyFont="1" applyFill="1" applyBorder="1"/>
    <xf numFmtId="3" fontId="25" fillId="0" borderId="2" xfId="6" applyNumberFormat="1" applyFont="1" applyFill="1" applyBorder="1"/>
    <xf numFmtId="165" fontId="24" fillId="0" borderId="1" xfId="4" applyFont="1" applyBorder="1"/>
    <xf numFmtId="1" fontId="24" fillId="0" borderId="1" xfId="9" applyNumberFormat="1" applyFont="1" applyFill="1" applyBorder="1"/>
    <xf numFmtId="49" fontId="24" fillId="0" borderId="1" xfId="0" applyNumberFormat="1" applyFont="1" applyBorder="1"/>
    <xf numFmtId="3" fontId="30" fillId="0" borderId="0" xfId="9" applyNumberFormat="1" applyFont="1" applyFill="1" applyBorder="1"/>
    <xf numFmtId="0" fontId="24" fillId="0" borderId="1" xfId="0" applyFont="1" applyBorder="1" applyAlignment="1">
      <alignment vertical="center"/>
    </xf>
    <xf numFmtId="49" fontId="27" fillId="0" borderId="0" xfId="0" applyNumberFormat="1" applyFont="1"/>
    <xf numFmtId="0" fontId="35" fillId="0" borderId="0" xfId="17" applyFont="1" applyFill="1" applyBorder="1" applyAlignment="1">
      <alignment wrapText="1"/>
    </xf>
    <xf numFmtId="0" fontId="35" fillId="0" borderId="0" xfId="17" applyFont="1" applyFill="1" applyBorder="1" applyAlignment="1">
      <alignment horizontal="right" wrapText="1"/>
    </xf>
    <xf numFmtId="49" fontId="24" fillId="0" borderId="0" xfId="0" applyNumberFormat="1" applyFont="1" applyBorder="1"/>
    <xf numFmtId="1" fontId="30" fillId="3" borderId="1" xfId="9" applyNumberFormat="1" applyFont="1" applyFill="1" applyBorder="1"/>
    <xf numFmtId="3" fontId="24" fillId="3" borderId="1" xfId="6" applyNumberFormat="1" applyFont="1" applyFill="1" applyBorder="1"/>
    <xf numFmtId="3" fontId="24" fillId="3" borderId="1" xfId="9" applyNumberFormat="1" applyFont="1" applyFill="1" applyBorder="1"/>
    <xf numFmtId="3" fontId="24" fillId="3" borderId="1" xfId="9" applyNumberFormat="1" applyFont="1" applyFill="1" applyBorder="1" applyAlignment="1">
      <alignment vertical="center"/>
    </xf>
    <xf numFmtId="3" fontId="24" fillId="3" borderId="1" xfId="9" applyNumberFormat="1" applyFont="1" applyFill="1" applyBorder="1" applyAlignment="1">
      <alignment horizontal="right" vertical="justify"/>
    </xf>
    <xf numFmtId="3" fontId="24" fillId="3" borderId="1" xfId="9" applyNumberFormat="1" applyFont="1" applyFill="1" applyBorder="1" applyAlignment="1">
      <alignment horizontal="right"/>
    </xf>
    <xf numFmtId="3" fontId="24" fillId="3" borderId="1" xfId="8" applyNumberFormat="1" applyFont="1" applyFill="1" applyBorder="1"/>
    <xf numFmtId="3" fontId="25" fillId="3" borderId="1" xfId="6" applyNumberFormat="1" applyFill="1" applyBorder="1"/>
    <xf numFmtId="3" fontId="25" fillId="3" borderId="1" xfId="6" applyNumberFormat="1" applyFont="1" applyFill="1" applyBorder="1"/>
    <xf numFmtId="0" fontId="25" fillId="3" borderId="0" xfId="6" applyFill="1"/>
    <xf numFmtId="3" fontId="44" fillId="6" borderId="1" xfId="6" applyNumberFormat="1" applyFont="1" applyFill="1" applyBorder="1" applyAlignment="1">
      <alignment horizontal="center"/>
    </xf>
    <xf numFmtId="0" fontId="44" fillId="6" borderId="1" xfId="6" applyFont="1" applyFill="1" applyBorder="1" applyAlignment="1">
      <alignment horizontal="center" vertical="center" wrapText="1"/>
    </xf>
    <xf numFmtId="0" fontId="44" fillId="6" borderId="1" xfId="6" applyFont="1" applyFill="1" applyBorder="1" applyAlignment="1">
      <alignment horizontal="centerContinuous"/>
    </xf>
    <xf numFmtId="0" fontId="44" fillId="6" borderId="8" xfId="6" applyFont="1" applyFill="1" applyBorder="1" applyAlignment="1">
      <alignment horizontal="centerContinuous"/>
    </xf>
    <xf numFmtId="0" fontId="44" fillId="6" borderId="7" xfId="6" applyFont="1" applyFill="1" applyBorder="1" applyAlignment="1">
      <alignment horizontal="centerContinuous"/>
    </xf>
    <xf numFmtId="0" fontId="45" fillId="6" borderId="8" xfId="6" applyFont="1" applyFill="1" applyBorder="1" applyAlignment="1">
      <alignment horizontal="centerContinuous"/>
    </xf>
    <xf numFmtId="0" fontId="44" fillId="6" borderId="1" xfId="10" applyFont="1" applyFill="1" applyBorder="1" applyAlignment="1">
      <alignment horizontal="center" vertical="center" wrapText="1"/>
    </xf>
    <xf numFmtId="0" fontId="44" fillId="6" borderId="9" xfId="10" applyFont="1" applyFill="1" applyBorder="1" applyAlignment="1">
      <alignment horizontal="center" vertical="center" wrapText="1"/>
    </xf>
    <xf numFmtId="0" fontId="41" fillId="6" borderId="10" xfId="10" applyFont="1" applyFill="1" applyBorder="1" applyAlignment="1">
      <alignment horizontal="center" vertical="center" wrapText="1"/>
    </xf>
    <xf numFmtId="0" fontId="41" fillId="6" borderId="9" xfId="10" applyFont="1" applyFill="1" applyBorder="1" applyAlignment="1">
      <alignment horizontal="center" vertical="center" wrapText="1"/>
    </xf>
    <xf numFmtId="0" fontId="41" fillId="6" borderId="10" xfId="9" applyFont="1" applyFill="1" applyBorder="1" applyAlignment="1">
      <alignment horizontal="center" vertical="center" wrapText="1"/>
    </xf>
    <xf numFmtId="0" fontId="41" fillId="6" borderId="9" xfId="9" applyFont="1" applyFill="1" applyBorder="1" applyAlignment="1">
      <alignment horizontal="center" vertical="center" wrapText="1"/>
    </xf>
    <xf numFmtId="0" fontId="44" fillId="6" borderId="10" xfId="9" applyFont="1" applyFill="1" applyBorder="1" applyAlignment="1">
      <alignment horizontal="center" vertical="center" wrapText="1"/>
    </xf>
    <xf numFmtId="3" fontId="41" fillId="6" borderId="9" xfId="9" applyNumberFormat="1" applyFont="1" applyFill="1" applyBorder="1" applyAlignment="1">
      <alignment horizontal="center" vertical="center" wrapText="1"/>
    </xf>
    <xf numFmtId="3" fontId="44" fillId="6" borderId="10" xfId="8" applyNumberFormat="1" applyFont="1" applyFill="1" applyBorder="1" applyAlignment="1">
      <alignment horizontal="center" vertical="center" wrapText="1"/>
    </xf>
    <xf numFmtId="3" fontId="44" fillId="6" borderId="11" xfId="8" applyNumberFormat="1" applyFont="1" applyFill="1" applyBorder="1" applyAlignment="1">
      <alignment horizontal="center" vertical="center" wrapText="1"/>
    </xf>
    <xf numFmtId="3" fontId="44" fillId="6" borderId="9" xfId="8" applyNumberFormat="1" applyFont="1" applyFill="1" applyBorder="1" applyAlignment="1">
      <alignment horizontal="center" vertical="center" wrapText="1"/>
    </xf>
    <xf numFmtId="1" fontId="24" fillId="3" borderId="1" xfId="9" applyNumberFormat="1" applyFont="1" applyFill="1" applyBorder="1"/>
    <xf numFmtId="1" fontId="24" fillId="0" borderId="0" xfId="9" applyNumberFormat="1" applyFont="1" applyFill="1" applyBorder="1"/>
    <xf numFmtId="1" fontId="24" fillId="2" borderId="1" xfId="6" applyNumberFormat="1" applyFont="1" applyFill="1" applyBorder="1" applyAlignment="1">
      <alignment horizontal="center" wrapText="1" shrinkToFit="1"/>
    </xf>
    <xf numFmtId="1" fontId="30" fillId="0" borderId="0" xfId="9" applyNumberFormat="1" applyFont="1" applyFill="1" applyBorder="1"/>
    <xf numFmtId="1" fontId="37" fillId="6" borderId="1" xfId="9" applyNumberFormat="1" applyFont="1" applyFill="1" applyBorder="1"/>
    <xf numFmtId="0" fontId="38" fillId="6" borderId="1" xfId="0" applyFont="1" applyFill="1" applyBorder="1" applyAlignment="1">
      <alignment horizontal="left"/>
    </xf>
    <xf numFmtId="3" fontId="38" fillId="6" borderId="1" xfId="6" applyNumberFormat="1" applyFont="1" applyFill="1" applyBorder="1"/>
    <xf numFmtId="0" fontId="38" fillId="6" borderId="1" xfId="6" applyFont="1" applyFill="1" applyBorder="1"/>
    <xf numFmtId="3" fontId="38" fillId="6" borderId="1" xfId="9" applyNumberFormat="1" applyFont="1" applyFill="1" applyBorder="1"/>
    <xf numFmtId="3" fontId="38" fillId="6" borderId="1" xfId="9" applyNumberFormat="1" applyFont="1" applyFill="1" applyBorder="1" applyAlignment="1">
      <alignment vertical="center"/>
    </xf>
    <xf numFmtId="3" fontId="38" fillId="6" borderId="1" xfId="9" applyNumberFormat="1" applyFont="1" applyFill="1" applyBorder="1" applyAlignment="1">
      <alignment horizontal="right"/>
    </xf>
    <xf numFmtId="3" fontId="38" fillId="6" borderId="1" xfId="8" applyNumberFormat="1" applyFont="1" applyFill="1" applyBorder="1"/>
    <xf numFmtId="3" fontId="45" fillId="6" borderId="1" xfId="6" applyNumberFormat="1" applyFont="1" applyFill="1" applyBorder="1"/>
    <xf numFmtId="3" fontId="38" fillId="6" borderId="1" xfId="7" applyNumberFormat="1" applyFont="1" applyFill="1" applyBorder="1"/>
    <xf numFmtId="3" fontId="38" fillId="6" borderId="1" xfId="9" applyNumberFormat="1" applyFont="1" applyFill="1" applyBorder="1" applyAlignment="1">
      <alignment horizontal="right" vertical="justify"/>
    </xf>
    <xf numFmtId="3" fontId="38" fillId="6" borderId="1" xfId="12" applyNumberFormat="1" applyFont="1" applyFill="1" applyBorder="1"/>
    <xf numFmtId="1" fontId="30" fillId="3" borderId="3" xfId="9" applyNumberFormat="1" applyFont="1" applyFill="1" applyBorder="1"/>
    <xf numFmtId="3" fontId="24" fillId="0" borderId="3" xfId="6" applyNumberFormat="1" applyFont="1" applyFill="1" applyBorder="1"/>
    <xf numFmtId="3" fontId="24" fillId="0" borderId="3" xfId="9" applyNumberFormat="1" applyFont="1" applyFill="1" applyBorder="1"/>
    <xf numFmtId="3" fontId="24" fillId="0" borderId="3" xfId="9" applyNumberFormat="1" applyFont="1" applyFill="1" applyBorder="1" applyAlignment="1">
      <alignment vertical="center"/>
    </xf>
    <xf numFmtId="3" fontId="24" fillId="0" borderId="3" xfId="9" applyNumberFormat="1" applyFont="1" applyFill="1" applyBorder="1" applyAlignment="1">
      <alignment horizontal="right" vertical="justify"/>
    </xf>
    <xf numFmtId="3" fontId="24" fillId="0" borderId="3" xfId="9" applyNumberFormat="1" applyFont="1" applyFill="1" applyBorder="1" applyAlignment="1">
      <alignment horizontal="right"/>
    </xf>
    <xf numFmtId="3" fontId="24" fillId="0" borderId="3" xfId="8" applyNumberFormat="1" applyFont="1" applyFill="1" applyBorder="1"/>
    <xf numFmtId="3" fontId="25" fillId="0" borderId="3" xfId="6" applyNumberFormat="1" applyFill="1" applyBorder="1"/>
    <xf numFmtId="3" fontId="25" fillId="0" borderId="3" xfId="6" applyNumberFormat="1" applyFont="1" applyFill="1" applyBorder="1"/>
    <xf numFmtId="0" fontId="24" fillId="0" borderId="0" xfId="6" applyFont="1"/>
    <xf numFmtId="17" fontId="27" fillId="0" borderId="0" xfId="0" applyNumberFormat="1" applyFont="1" applyBorder="1" applyAlignment="1">
      <alignment wrapText="1"/>
    </xf>
    <xf numFmtId="0" fontId="24" fillId="0" borderId="1" xfId="0" applyNumberFormat="1" applyFont="1" applyBorder="1"/>
    <xf numFmtId="0" fontId="24" fillId="3" borderId="1" xfId="0" applyNumberFormat="1" applyFont="1" applyFill="1" applyBorder="1"/>
    <xf numFmtId="49" fontId="29" fillId="0" borderId="0" xfId="0" applyNumberFormat="1" applyFont="1" applyFill="1" applyBorder="1" applyAlignment="1">
      <alignment vertical="center" wrapText="1"/>
    </xf>
    <xf numFmtId="1" fontId="24" fillId="0" borderId="1" xfId="0" applyNumberFormat="1" applyFont="1" applyFill="1" applyBorder="1" applyAlignment="1">
      <alignment wrapText="1" shrinkToFit="1"/>
    </xf>
    <xf numFmtId="1" fontId="37" fillId="6" borderId="1" xfId="0" applyNumberFormat="1" applyFont="1" applyFill="1" applyBorder="1" applyAlignment="1">
      <alignment vertical="center" wrapText="1" shrinkToFit="1"/>
    </xf>
    <xf numFmtId="3" fontId="37" fillId="6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vertical="center" wrapText="1"/>
    </xf>
    <xf numFmtId="1" fontId="38" fillId="0" borderId="0" xfId="0" applyNumberFormat="1" applyFont="1"/>
    <xf numFmtId="0" fontId="39" fillId="0" borderId="0" xfId="0" applyFont="1"/>
    <xf numFmtId="49" fontId="27" fillId="0" borderId="0" xfId="0" applyNumberFormat="1" applyFont="1" applyBorder="1" applyAlignment="1">
      <alignment horizontal="centerContinuous" shrinkToFit="1"/>
    </xf>
    <xf numFmtId="3" fontId="27" fillId="0" borderId="0" xfId="0" applyNumberFormat="1" applyFont="1" applyBorder="1" applyAlignment="1">
      <alignment horizontal="centerContinuous" wrapText="1"/>
    </xf>
    <xf numFmtId="0" fontId="0" fillId="0" borderId="0" xfId="0" applyAlignment="1">
      <alignment vertical="center"/>
    </xf>
    <xf numFmtId="0" fontId="0" fillId="0" borderId="0" xfId="0" pivotButton="1"/>
    <xf numFmtId="0" fontId="32" fillId="0" borderId="0" xfId="0" applyFont="1"/>
    <xf numFmtId="0" fontId="24" fillId="0" borderId="0" xfId="0" applyFont="1" applyAlignment="1">
      <alignment wrapText="1"/>
    </xf>
    <xf numFmtId="3" fontId="28" fillId="0" borderId="1" xfId="0" applyNumberFormat="1" applyFont="1" applyFill="1" applyBorder="1"/>
    <xf numFmtId="2" fontId="43" fillId="0" borderId="1" xfId="0" applyNumberFormat="1" applyFont="1" applyFill="1" applyBorder="1" applyAlignment="1">
      <alignment horizontal="center" vertical="center" wrapText="1"/>
    </xf>
    <xf numFmtId="0" fontId="0" fillId="0" borderId="16" xfId="0" applyBorder="1"/>
    <xf numFmtId="1" fontId="37" fillId="6" borderId="16" xfId="0" applyNumberFormat="1" applyFont="1" applyFill="1" applyBorder="1" applyAlignment="1">
      <alignment vertical="center" wrapText="1" shrinkToFit="1"/>
    </xf>
    <xf numFmtId="0" fontId="28" fillId="3" borderId="34" xfId="0" applyFont="1" applyFill="1" applyBorder="1" applyAlignment="1">
      <alignment horizontal="centerContinuous"/>
    </xf>
    <xf numFmtId="0" fontId="28" fillId="3" borderId="34" xfId="0" applyFont="1" applyFill="1" applyBorder="1"/>
    <xf numFmtId="0" fontId="54" fillId="0" borderId="0" xfId="22" applyFont="1"/>
    <xf numFmtId="0" fontId="55" fillId="0" borderId="14" xfId="22" applyFont="1" applyBorder="1" applyAlignment="1">
      <alignment vertical="center" wrapText="1"/>
    </xf>
    <xf numFmtId="0" fontId="25" fillId="0" borderId="0" xfId="0" applyNumberFormat="1" applyFont="1"/>
    <xf numFmtId="0" fontId="55" fillId="9" borderId="23" xfId="0" applyFont="1" applyFill="1" applyBorder="1"/>
    <xf numFmtId="0" fontId="46" fillId="7" borderId="6" xfId="22" applyFont="1" applyFill="1" applyBorder="1" applyAlignment="1" applyProtection="1">
      <alignment horizontal="center" vertical="center"/>
    </xf>
    <xf numFmtId="3" fontId="46" fillId="7" borderId="1" xfId="22" applyNumberFormat="1" applyFont="1" applyFill="1" applyBorder="1" applyAlignment="1" applyProtection="1">
      <alignment horizontal="center" vertical="center" wrapText="1"/>
    </xf>
    <xf numFmtId="168" fontId="40" fillId="7" borderId="1" xfId="22" applyNumberFormat="1" applyFont="1" applyFill="1" applyBorder="1" applyAlignment="1" applyProtection="1">
      <alignment horizontal="center" vertical="center" wrapText="1"/>
    </xf>
    <xf numFmtId="0" fontId="56" fillId="3" borderId="1" xfId="22" applyFont="1" applyFill="1" applyBorder="1" applyAlignment="1" applyProtection="1">
      <alignment wrapText="1"/>
    </xf>
    <xf numFmtId="3" fontId="57" fillId="3" borderId="1" xfId="22" applyNumberFormat="1" applyFont="1" applyFill="1" applyBorder="1" applyAlignment="1" applyProtection="1">
      <alignment horizontal="center" vertical="center" wrapText="1"/>
    </xf>
    <xf numFmtId="168" fontId="57" fillId="3" borderId="1" xfId="22" applyNumberFormat="1" applyFont="1" applyFill="1" applyBorder="1" applyAlignment="1" applyProtection="1">
      <alignment horizontal="center" vertical="center" wrapText="1"/>
    </xf>
    <xf numFmtId="0" fontId="56" fillId="0" borderId="6" xfId="22" applyFont="1" applyFill="1" applyBorder="1" applyAlignment="1" applyProtection="1">
      <alignment wrapText="1"/>
    </xf>
    <xf numFmtId="49" fontId="57" fillId="3" borderId="6" xfId="22" applyNumberFormat="1" applyFont="1" applyFill="1" applyBorder="1" applyAlignment="1" applyProtection="1">
      <alignment wrapText="1"/>
    </xf>
    <xf numFmtId="49" fontId="56" fillId="0" borderId="6" xfId="22" applyNumberFormat="1" applyFont="1" applyFill="1" applyBorder="1" applyAlignment="1" applyProtection="1">
      <alignment wrapText="1"/>
    </xf>
    <xf numFmtId="0" fontId="57" fillId="3" borderId="6" xfId="22" applyFont="1" applyFill="1" applyBorder="1" applyAlignment="1" applyProtection="1">
      <alignment wrapText="1"/>
    </xf>
    <xf numFmtId="0" fontId="56" fillId="3" borderId="6" xfId="22" applyFont="1" applyFill="1" applyBorder="1" applyAlignment="1" applyProtection="1">
      <alignment wrapText="1"/>
    </xf>
    <xf numFmtId="0" fontId="56" fillId="0" borderId="0" xfId="22" applyFont="1" applyFill="1" applyBorder="1" applyAlignment="1" applyProtection="1">
      <alignment wrapText="1"/>
    </xf>
    <xf numFmtId="49" fontId="58" fillId="0" borderId="6" xfId="22" applyNumberFormat="1" applyFont="1" applyBorder="1" applyProtection="1"/>
    <xf numFmtId="0" fontId="58" fillId="0" borderId="6" xfId="22" applyFont="1" applyBorder="1" applyAlignment="1" applyProtection="1">
      <alignment wrapText="1"/>
    </xf>
    <xf numFmtId="0" fontId="56" fillId="0" borderId="1" xfId="22" applyFont="1" applyFill="1" applyBorder="1" applyAlignment="1" applyProtection="1">
      <alignment wrapText="1"/>
    </xf>
    <xf numFmtId="0" fontId="58" fillId="0" borderId="6" xfId="22" applyFont="1" applyBorder="1" applyProtection="1"/>
    <xf numFmtId="49" fontId="56" fillId="0" borderId="1" xfId="22" applyNumberFormat="1" applyFont="1" applyFill="1" applyBorder="1" applyAlignment="1" applyProtection="1">
      <alignment wrapText="1"/>
    </xf>
    <xf numFmtId="0" fontId="14" fillId="0" borderId="0" xfId="40"/>
    <xf numFmtId="0" fontId="14" fillId="0" borderId="1" xfId="40" applyBorder="1"/>
    <xf numFmtId="0" fontId="44" fillId="6" borderId="1" xfId="0" applyFont="1" applyFill="1" applyBorder="1" applyAlignment="1">
      <alignment horizontal="center" vertical="center" wrapText="1"/>
    </xf>
    <xf numFmtId="0" fontId="13" fillId="0" borderId="0" xfId="40" applyFont="1"/>
    <xf numFmtId="0" fontId="42" fillId="11" borderId="1" xfId="40" applyFont="1" applyFill="1" applyBorder="1" applyAlignment="1">
      <alignment horizontal="center" vertical="center" wrapText="1"/>
    </xf>
    <xf numFmtId="0" fontId="42" fillId="12" borderId="1" xfId="40" applyFont="1" applyFill="1" applyBorder="1" applyAlignment="1">
      <alignment horizontal="center" vertical="center" wrapText="1"/>
    </xf>
    <xf numFmtId="3" fontId="60" fillId="8" borderId="1" xfId="40" applyNumberFormat="1" applyFont="1" applyFill="1" applyBorder="1" applyAlignment="1">
      <alignment horizontal="center"/>
    </xf>
    <xf numFmtId="3" fontId="14" fillId="0" borderId="1" xfId="40" applyNumberFormat="1" applyBorder="1" applyAlignment="1">
      <alignment horizontal="center"/>
    </xf>
    <xf numFmtId="3" fontId="59" fillId="8" borderId="1" xfId="40" applyNumberFormat="1" applyFont="1" applyFill="1" applyBorder="1" applyAlignment="1">
      <alignment horizontal="center"/>
    </xf>
    <xf numFmtId="0" fontId="49" fillId="8" borderId="1" xfId="40" applyFont="1" applyFill="1" applyBorder="1" applyAlignment="1">
      <alignment horizontal="center" vertical="center"/>
    </xf>
    <xf numFmtId="0" fontId="14" fillId="0" borderId="6" xfId="40" applyNumberFormat="1" applyBorder="1" applyAlignment="1">
      <alignment horizontal="left"/>
    </xf>
    <xf numFmtId="2" fontId="40" fillId="6" borderId="6" xfId="40" applyNumberFormat="1" applyFont="1" applyFill="1" applyBorder="1" applyAlignment="1">
      <alignment horizontal="center" vertical="center" wrapText="1"/>
    </xf>
    <xf numFmtId="0" fontId="42" fillId="11" borderId="13" xfId="40" applyFont="1" applyFill="1" applyBorder="1" applyAlignment="1">
      <alignment horizontal="center" vertical="center" wrapText="1"/>
    </xf>
    <xf numFmtId="0" fontId="49" fillId="8" borderId="13" xfId="40" applyFont="1" applyFill="1" applyBorder="1" applyAlignment="1">
      <alignment horizontal="center" vertical="center"/>
    </xf>
    <xf numFmtId="3" fontId="59" fillId="8" borderId="13" xfId="40" applyNumberFormat="1" applyFont="1" applyFill="1" applyBorder="1" applyAlignment="1">
      <alignment horizontal="center"/>
    </xf>
    <xf numFmtId="3" fontId="60" fillId="8" borderId="13" xfId="40" applyNumberFormat="1" applyFont="1" applyFill="1" applyBorder="1" applyAlignment="1">
      <alignment horizontal="center"/>
    </xf>
    <xf numFmtId="3" fontId="14" fillId="0" borderId="13" xfId="40" applyNumberFormat="1" applyBorder="1" applyAlignment="1">
      <alignment horizontal="center"/>
    </xf>
    <xf numFmtId="0" fontId="42" fillId="11" borderId="16" xfId="40" applyFont="1" applyFill="1" applyBorder="1" applyAlignment="1">
      <alignment horizontal="center" vertical="center" wrapText="1"/>
    </xf>
    <xf numFmtId="0" fontId="49" fillId="8" borderId="16" xfId="40" applyFont="1" applyFill="1" applyBorder="1" applyAlignment="1">
      <alignment horizontal="center" vertical="center"/>
    </xf>
    <xf numFmtId="0" fontId="49" fillId="8" borderId="28" xfId="40" applyFont="1" applyFill="1" applyBorder="1" applyAlignment="1">
      <alignment horizontal="center" vertical="center"/>
    </xf>
    <xf numFmtId="3" fontId="59" fillId="8" borderId="16" xfId="40" applyNumberFormat="1" applyFont="1" applyFill="1" applyBorder="1" applyAlignment="1">
      <alignment horizontal="center"/>
    </xf>
    <xf numFmtId="3" fontId="59" fillId="8" borderId="28" xfId="40" applyNumberFormat="1" applyFont="1" applyFill="1" applyBorder="1" applyAlignment="1">
      <alignment horizontal="center"/>
    </xf>
    <xf numFmtId="3" fontId="60" fillId="8" borderId="16" xfId="40" applyNumberFormat="1" applyFont="1" applyFill="1" applyBorder="1" applyAlignment="1">
      <alignment horizontal="center"/>
    </xf>
    <xf numFmtId="3" fontId="60" fillId="8" borderId="28" xfId="40" applyNumberFormat="1" applyFont="1" applyFill="1" applyBorder="1" applyAlignment="1">
      <alignment horizontal="center"/>
    </xf>
    <xf numFmtId="3" fontId="14" fillId="0" borderId="16" xfId="40" applyNumberFormat="1" applyBorder="1" applyAlignment="1">
      <alignment horizontal="center"/>
    </xf>
    <xf numFmtId="3" fontId="14" fillId="0" borderId="28" xfId="40" applyNumberFormat="1" applyBorder="1" applyAlignment="1">
      <alignment horizontal="center"/>
    </xf>
    <xf numFmtId="3" fontId="14" fillId="0" borderId="29" xfId="40" applyNumberFormat="1" applyBorder="1" applyAlignment="1">
      <alignment horizontal="center"/>
    </xf>
    <xf numFmtId="3" fontId="14" fillId="0" borderId="24" xfId="40" applyNumberFormat="1" applyBorder="1" applyAlignment="1">
      <alignment horizontal="center"/>
    </xf>
    <xf numFmtId="3" fontId="14" fillId="0" borderId="30" xfId="40" applyNumberFormat="1" applyBorder="1" applyAlignment="1">
      <alignment horizontal="center"/>
    </xf>
    <xf numFmtId="0" fontId="31" fillId="3" borderId="0" xfId="0" applyFont="1" applyFill="1" applyBorder="1" applyAlignment="1">
      <alignment vertical="center" wrapText="1"/>
    </xf>
    <xf numFmtId="49" fontId="25" fillId="0" borderId="0" xfId="0" applyNumberFormat="1" applyFont="1" applyFill="1" applyBorder="1" applyAlignment="1">
      <alignment vertical="center" wrapText="1"/>
    </xf>
    <xf numFmtId="1" fontId="37" fillId="6" borderId="4" xfId="0" applyNumberFormat="1" applyFont="1" applyFill="1" applyBorder="1" applyAlignment="1">
      <alignment horizontal="center" vertical="center" wrapText="1" shrinkToFit="1"/>
    </xf>
    <xf numFmtId="1" fontId="48" fillId="10" borderId="1" xfId="0" applyNumberFormat="1" applyFont="1" applyFill="1" applyBorder="1" applyAlignment="1">
      <alignment horizontal="center" vertical="center" wrapText="1" shrinkToFit="1"/>
    </xf>
    <xf numFmtId="17" fontId="25" fillId="0" borderId="0" xfId="0" applyNumberFormat="1" applyFont="1" applyFill="1" applyBorder="1" applyAlignment="1">
      <alignment vertical="center" wrapText="1"/>
    </xf>
    <xf numFmtId="1" fontId="37" fillId="6" borderId="1" xfId="0" applyNumberFormat="1" applyFont="1" applyFill="1" applyBorder="1" applyAlignment="1">
      <alignment horizontal="center" vertical="center" wrapText="1" shrinkToFit="1"/>
    </xf>
    <xf numFmtId="0" fontId="11" fillId="0" borderId="1" xfId="40" applyFont="1" applyBorder="1"/>
    <xf numFmtId="0" fontId="86" fillId="0" borderId="12" xfId="569" applyFont="1" applyFill="1" applyBorder="1" applyAlignment="1">
      <alignment wrapText="1"/>
    </xf>
    <xf numFmtId="0" fontId="86" fillId="0" borderId="12" xfId="569" applyNumberFormat="1" applyFont="1" applyFill="1" applyBorder="1" applyAlignment="1">
      <alignment wrapText="1"/>
    </xf>
    <xf numFmtId="0" fontId="86" fillId="0" borderId="12" xfId="569" applyFont="1" applyFill="1" applyBorder="1" applyAlignment="1">
      <alignment horizontal="right" wrapText="1"/>
    </xf>
    <xf numFmtId="0" fontId="86" fillId="0" borderId="12" xfId="41" applyFont="1" applyFill="1" applyBorder="1" applyAlignment="1">
      <alignment wrapText="1"/>
    </xf>
    <xf numFmtId="0" fontId="86" fillId="0" borderId="12" xfId="41" applyNumberFormat="1" applyFont="1" applyFill="1" applyBorder="1" applyAlignment="1">
      <alignment wrapText="1"/>
    </xf>
    <xf numFmtId="0" fontId="86" fillId="0" borderId="12" xfId="41" applyFont="1" applyFill="1" applyBorder="1" applyAlignment="1">
      <alignment horizontal="right" wrapText="1"/>
    </xf>
    <xf numFmtId="0" fontId="87" fillId="0" borderId="0" xfId="40" applyFont="1"/>
    <xf numFmtId="0" fontId="14" fillId="0" borderId="0" xfId="40" applyAlignment="1">
      <alignment horizontal="center"/>
    </xf>
    <xf numFmtId="0" fontId="10" fillId="0" borderId="0" xfId="40" applyFont="1"/>
    <xf numFmtId="1" fontId="24" fillId="2" borderId="1" xfId="6" applyNumberFormat="1" applyFont="1" applyFill="1" applyBorder="1" applyAlignment="1">
      <alignment horizontal="left" wrapText="1" shrinkToFit="1"/>
    </xf>
    <xf numFmtId="3" fontId="0" fillId="0" borderId="24" xfId="0" applyNumberFormat="1" applyBorder="1" applyAlignment="1">
      <alignment horizontal="center"/>
    </xf>
    <xf numFmtId="0" fontId="42" fillId="11" borderId="33" xfId="40" applyFont="1" applyFill="1" applyBorder="1" applyAlignment="1">
      <alignment horizontal="center" vertical="center" wrapText="1"/>
    </xf>
    <xf numFmtId="0" fontId="37" fillId="6" borderId="4" xfId="0" applyFont="1" applyFill="1" applyBorder="1" applyAlignment="1">
      <alignment horizontal="center" vertical="center"/>
    </xf>
    <xf numFmtId="0" fontId="42" fillId="11" borderId="28" xfId="40" applyFont="1" applyFill="1" applyBorder="1" applyAlignment="1">
      <alignment horizontal="center" vertical="center" wrapText="1"/>
    </xf>
    <xf numFmtId="3" fontId="14" fillId="0" borderId="21" xfId="40" applyNumberFormat="1" applyBorder="1" applyAlignment="1">
      <alignment horizontal="center"/>
    </xf>
    <xf numFmtId="3" fontId="14" fillId="0" borderId="25" xfId="40" applyNumberFormat="1" applyBorder="1" applyAlignment="1">
      <alignment horizontal="center"/>
    </xf>
    <xf numFmtId="3" fontId="14" fillId="0" borderId="22" xfId="40" applyNumberFormat="1" applyBorder="1" applyAlignment="1">
      <alignment horizontal="center"/>
    </xf>
    <xf numFmtId="0" fontId="42" fillId="11" borderId="34" xfId="40" applyFont="1" applyFill="1" applyBorder="1" applyAlignment="1">
      <alignment horizontal="center" vertical="center" wrapText="1"/>
    </xf>
    <xf numFmtId="0" fontId="42" fillId="11" borderId="59" xfId="40" applyFont="1" applyFill="1" applyBorder="1" applyAlignment="1">
      <alignment horizontal="center" vertical="center" wrapText="1"/>
    </xf>
    <xf numFmtId="3" fontId="60" fillId="8" borderId="28" xfId="40" applyNumberFormat="1" applyFont="1" applyFill="1" applyBorder="1"/>
    <xf numFmtId="3" fontId="14" fillId="0" borderId="28" xfId="40" applyNumberFormat="1" applyBorder="1"/>
    <xf numFmtId="3" fontId="59" fillId="8" borderId="28" xfId="40" applyNumberFormat="1" applyFont="1" applyFill="1" applyBorder="1"/>
    <xf numFmtId="0" fontId="35" fillId="0" borderId="12" xfId="571" applyFont="1" applyFill="1" applyBorder="1" applyAlignment="1">
      <alignment wrapText="1"/>
    </xf>
    <xf numFmtId="0" fontId="35" fillId="0" borderId="12" xfId="571" applyFont="1" applyFill="1" applyBorder="1" applyAlignment="1">
      <alignment horizontal="right" wrapText="1"/>
    </xf>
    <xf numFmtId="0" fontId="35" fillId="0" borderId="12" xfId="571" applyNumberFormat="1" applyFont="1" applyFill="1" applyBorder="1" applyAlignment="1">
      <alignment wrapText="1"/>
    </xf>
    <xf numFmtId="0" fontId="35" fillId="0" borderId="12" xfId="572" applyFont="1" applyFill="1" applyBorder="1" applyAlignment="1">
      <alignment wrapText="1"/>
    </xf>
    <xf numFmtId="0" fontId="35" fillId="0" borderId="12" xfId="572" applyFont="1" applyFill="1" applyBorder="1" applyAlignment="1">
      <alignment horizontal="right" wrapText="1"/>
    </xf>
    <xf numFmtId="0" fontId="14" fillId="51" borderId="0" xfId="40" applyFill="1"/>
    <xf numFmtId="0" fontId="90" fillId="0" borderId="12" xfId="574" applyFont="1" applyFill="1" applyBorder="1" applyAlignment="1">
      <alignment wrapText="1"/>
    </xf>
    <xf numFmtId="0" fontId="90" fillId="0" borderId="12" xfId="575" applyFont="1" applyFill="1" applyBorder="1" applyAlignment="1">
      <alignment wrapText="1"/>
    </xf>
    <xf numFmtId="0" fontId="90" fillId="0" borderId="12" xfId="575" applyFont="1" applyFill="1" applyBorder="1" applyAlignment="1">
      <alignment horizontal="right" wrapText="1"/>
    </xf>
    <xf numFmtId="0" fontId="0" fillId="0" borderId="0" xfId="0" applyAlignment="1">
      <alignment horizontal="left" indent="1"/>
    </xf>
    <xf numFmtId="0" fontId="24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 wrapText="1"/>
    </xf>
    <xf numFmtId="3" fontId="28" fillId="0" borderId="1" xfId="0" applyNumberFormat="1" applyFont="1" applyFill="1" applyBorder="1" applyAlignment="1">
      <alignment vertical="center"/>
    </xf>
    <xf numFmtId="2" fontId="24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0" fillId="0" borderId="0" xfId="0"/>
    <xf numFmtId="0" fontId="35" fillId="0" borderId="12" xfId="627" applyFont="1" applyFill="1" applyBorder="1" applyAlignment="1">
      <alignment wrapText="1"/>
    </xf>
    <xf numFmtId="0" fontId="96" fillId="0" borderId="12" xfId="628" applyFont="1" applyFill="1" applyBorder="1" applyAlignment="1">
      <alignment wrapText="1"/>
    </xf>
    <xf numFmtId="0" fontId="96" fillId="0" borderId="12" xfId="628" applyFont="1" applyFill="1" applyBorder="1" applyAlignment="1">
      <alignment horizontal="right" wrapText="1"/>
    </xf>
    <xf numFmtId="0" fontId="0" fillId="0" borderId="0" xfId="0"/>
    <xf numFmtId="0" fontId="35" fillId="0" borderId="12" xfId="574" applyFont="1" applyFill="1" applyBorder="1" applyAlignment="1">
      <alignment wrapText="1"/>
    </xf>
    <xf numFmtId="0" fontId="42" fillId="11" borderId="0" xfId="40" applyFont="1" applyFill="1" applyBorder="1" applyAlignment="1">
      <alignment horizontal="center" vertical="center" wrapText="1"/>
    </xf>
    <xf numFmtId="3" fontId="59" fillId="53" borderId="16" xfId="40" applyNumberFormat="1" applyFont="1" applyFill="1" applyBorder="1" applyAlignment="1">
      <alignment horizontal="center"/>
    </xf>
    <xf numFmtId="3" fontId="59" fillId="53" borderId="1" xfId="40" applyNumberFormat="1" applyFont="1" applyFill="1" applyBorder="1" applyAlignment="1">
      <alignment horizontal="center"/>
    </xf>
    <xf numFmtId="3" fontId="59" fillId="53" borderId="28" xfId="40" applyNumberFormat="1" applyFont="1" applyFill="1" applyBorder="1" applyAlignment="1">
      <alignment horizontal="center"/>
    </xf>
    <xf numFmtId="3" fontId="59" fillId="53" borderId="13" xfId="40" applyNumberFormat="1" applyFont="1" applyFill="1" applyBorder="1" applyAlignment="1">
      <alignment horizontal="center"/>
    </xf>
    <xf numFmtId="0" fontId="0" fillId="0" borderId="0" xfId="0"/>
    <xf numFmtId="0" fontId="98" fillId="0" borderId="12" xfId="630" applyFont="1" applyFill="1" applyBorder="1" applyAlignment="1">
      <alignment wrapText="1"/>
    </xf>
    <xf numFmtId="0" fontId="98" fillId="0" borderId="12" xfId="630" applyFont="1" applyFill="1" applyBorder="1" applyAlignment="1">
      <alignment horizontal="right" wrapText="1"/>
    </xf>
    <xf numFmtId="0" fontId="49" fillId="8" borderId="63" xfId="40" applyFont="1" applyFill="1" applyBorder="1" applyAlignment="1">
      <alignment horizontal="center" vertical="center"/>
    </xf>
    <xf numFmtId="3" fontId="59" fillId="53" borderId="63" xfId="40" applyNumberFormat="1" applyFont="1" applyFill="1" applyBorder="1" applyAlignment="1">
      <alignment horizontal="center"/>
    </xf>
    <xf numFmtId="3" fontId="60" fillId="8" borderId="63" xfId="40" applyNumberFormat="1" applyFont="1" applyFill="1" applyBorder="1" applyAlignment="1">
      <alignment horizontal="center"/>
    </xf>
    <xf numFmtId="3" fontId="14" fillId="0" borderId="63" xfId="40" applyNumberFormat="1" applyBorder="1" applyAlignment="1">
      <alignment horizontal="center"/>
    </xf>
    <xf numFmtId="3" fontId="59" fillId="8" borderId="63" xfId="40" applyNumberFormat="1" applyFont="1" applyFill="1" applyBorder="1" applyAlignment="1">
      <alignment horizontal="center"/>
    </xf>
    <xf numFmtId="3" fontId="14" fillId="0" borderId="40" xfId="40" applyNumberFormat="1" applyBorder="1" applyAlignment="1">
      <alignment horizontal="center"/>
    </xf>
    <xf numFmtId="3" fontId="60" fillId="8" borderId="13" xfId="40" applyNumberFormat="1" applyFont="1" applyFill="1" applyBorder="1"/>
    <xf numFmtId="3" fontId="14" fillId="0" borderId="13" xfId="40" applyNumberFormat="1" applyBorder="1"/>
    <xf numFmtId="3" fontId="14" fillId="0" borderId="25" xfId="40" applyNumberFormat="1" applyBorder="1"/>
    <xf numFmtId="0" fontId="0" fillId="0" borderId="0" xfId="0"/>
    <xf numFmtId="0" fontId="59" fillId="54" borderId="7" xfId="40" applyFont="1" applyFill="1" applyBorder="1" applyAlignment="1">
      <alignment horizontal="center" vertical="center" wrapText="1"/>
    </xf>
    <xf numFmtId="0" fontId="59" fillId="54" borderId="35" xfId="40" applyFont="1" applyFill="1" applyBorder="1" applyAlignment="1">
      <alignment horizontal="center" vertical="center" wrapText="1"/>
    </xf>
    <xf numFmtId="0" fontId="59" fillId="54" borderId="36" xfId="40" applyFont="1" applyFill="1" applyBorder="1" applyAlignment="1">
      <alignment horizontal="center" vertical="center" wrapText="1"/>
    </xf>
    <xf numFmtId="0" fontId="89" fillId="5" borderId="44" xfId="40" applyFont="1" applyFill="1" applyBorder="1" applyAlignment="1">
      <alignment horizontal="center" vertical="center" wrapText="1"/>
    </xf>
    <xf numFmtId="0" fontId="89" fillId="5" borderId="58" xfId="40" applyFont="1" applyFill="1" applyBorder="1" applyAlignment="1">
      <alignment horizontal="center" vertical="center" wrapText="1"/>
    </xf>
    <xf numFmtId="0" fontId="89" fillId="5" borderId="31" xfId="40" applyFont="1" applyFill="1" applyBorder="1" applyAlignment="1">
      <alignment horizontal="center" vertical="center" wrapText="1"/>
    </xf>
    <xf numFmtId="0" fontId="89" fillId="5" borderId="7" xfId="40" applyFont="1" applyFill="1" applyBorder="1" applyAlignment="1">
      <alignment horizontal="center" vertical="center" wrapText="1"/>
    </xf>
    <xf numFmtId="0" fontId="89" fillId="5" borderId="35" xfId="40" applyFont="1" applyFill="1" applyBorder="1" applyAlignment="1">
      <alignment horizontal="center" vertical="center" wrapText="1"/>
    </xf>
    <xf numFmtId="0" fontId="89" fillId="5" borderId="36" xfId="40" applyFont="1" applyFill="1" applyBorder="1" applyAlignment="1">
      <alignment horizontal="center" vertical="center" wrapText="1"/>
    </xf>
    <xf numFmtId="0" fontId="59" fillId="54" borderId="8" xfId="40" applyFont="1" applyFill="1" applyBorder="1" applyAlignment="1">
      <alignment horizontal="center" vertical="center" wrapText="1"/>
    </xf>
    <xf numFmtId="0" fontId="42" fillId="12" borderId="6" xfId="40" applyFont="1" applyFill="1" applyBorder="1" applyAlignment="1">
      <alignment horizontal="center" vertical="center" wrapText="1"/>
    </xf>
    <xf numFmtId="0" fontId="49" fillId="8" borderId="6" xfId="40" applyFont="1" applyFill="1" applyBorder="1" applyAlignment="1">
      <alignment horizontal="center" vertical="center"/>
    </xf>
    <xf numFmtId="3" fontId="59" fillId="53" borderId="6" xfId="40" applyNumberFormat="1" applyFont="1" applyFill="1" applyBorder="1" applyAlignment="1">
      <alignment horizontal="center"/>
    </xf>
    <xf numFmtId="3" fontId="60" fillId="8" borderId="6" xfId="40" applyNumberFormat="1" applyFont="1" applyFill="1" applyBorder="1" applyAlignment="1">
      <alignment horizontal="center"/>
    </xf>
    <xf numFmtId="3" fontId="14" fillId="0" borderId="6" xfId="40" applyNumberFormat="1" applyBorder="1" applyAlignment="1">
      <alignment horizontal="center"/>
    </xf>
    <xf numFmtId="3" fontId="59" fillId="8" borderId="6" xfId="40" applyNumberFormat="1" applyFont="1" applyFill="1" applyBorder="1" applyAlignment="1">
      <alignment horizontal="center"/>
    </xf>
    <xf numFmtId="3" fontId="14" fillId="0" borderId="39" xfId="40" applyNumberFormat="1" applyBorder="1" applyAlignment="1">
      <alignment horizontal="center"/>
    </xf>
    <xf numFmtId="0" fontId="89" fillId="5" borderId="61" xfId="40" applyFont="1" applyFill="1" applyBorder="1" applyAlignment="1">
      <alignment horizontal="center" vertical="center" wrapText="1"/>
    </xf>
    <xf numFmtId="0" fontId="35" fillId="4" borderId="17" xfId="571" applyFont="1" applyFill="1" applyBorder="1" applyAlignment="1">
      <alignment horizontal="center"/>
    </xf>
    <xf numFmtId="0" fontId="35" fillId="4" borderId="45" xfId="571" applyFont="1" applyFill="1" applyBorder="1" applyAlignment="1">
      <alignment wrapText="1"/>
    </xf>
    <xf numFmtId="0" fontId="35" fillId="4" borderId="45" xfId="571" applyFont="1" applyFill="1" applyBorder="1" applyAlignment="1">
      <alignment horizontal="right" wrapText="1"/>
    </xf>
    <xf numFmtId="0" fontId="35" fillId="4" borderId="45" xfId="571" applyNumberFormat="1" applyFont="1" applyFill="1" applyBorder="1" applyAlignment="1">
      <alignment wrapText="1"/>
    </xf>
    <xf numFmtId="0" fontId="2" fillId="0" borderId="0" xfId="40" applyFont="1"/>
    <xf numFmtId="0" fontId="35" fillId="4" borderId="17" xfId="572" applyFont="1" applyFill="1" applyBorder="1" applyAlignment="1">
      <alignment horizontal="center"/>
    </xf>
    <xf numFmtId="0" fontId="35" fillId="4" borderId="45" xfId="572" applyFont="1" applyFill="1" applyBorder="1" applyAlignment="1">
      <alignment wrapText="1"/>
    </xf>
    <xf numFmtId="0" fontId="35" fillId="4" borderId="45" xfId="572" applyFont="1" applyFill="1" applyBorder="1" applyAlignment="1">
      <alignment horizontal="right" wrapText="1"/>
    </xf>
    <xf numFmtId="3" fontId="88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0" fillId="0" borderId="0" xfId="0" applyNumberFormat="1" applyFill="1" applyBorder="1"/>
    <xf numFmtId="0" fontId="31" fillId="3" borderId="0" xfId="0" applyFont="1" applyFill="1" applyBorder="1" applyAlignment="1">
      <alignment horizontal="right" vertical="center" wrapText="1"/>
    </xf>
    <xf numFmtId="3" fontId="31" fillId="3" borderId="0" xfId="0" applyNumberFormat="1" applyFont="1" applyFill="1" applyBorder="1" applyAlignment="1">
      <alignment horizontal="right" vertical="center" wrapText="1"/>
    </xf>
    <xf numFmtId="49" fontId="31" fillId="3" borderId="0" xfId="0" applyNumberFormat="1" applyFont="1" applyFill="1" applyBorder="1" applyAlignment="1">
      <alignment horizontal="right" vertical="center" wrapText="1"/>
    </xf>
    <xf numFmtId="0" fontId="31" fillId="3" borderId="37" xfId="0" applyFont="1" applyFill="1" applyBorder="1" applyAlignment="1">
      <alignment horizontal="right" vertical="center" wrapText="1"/>
    </xf>
    <xf numFmtId="3" fontId="37" fillId="6" borderId="13" xfId="0" applyNumberFormat="1" applyFont="1" applyFill="1" applyBorder="1" applyAlignment="1">
      <alignment horizontal="right" vertical="center"/>
    </xf>
    <xf numFmtId="3" fontId="37" fillId="6" borderId="16" xfId="0" applyNumberFormat="1" applyFont="1" applyFill="1" applyBorder="1" applyAlignment="1">
      <alignment horizontal="right" vertical="center"/>
    </xf>
    <xf numFmtId="2" fontId="37" fillId="6" borderId="28" xfId="0" applyNumberFormat="1" applyFont="1" applyFill="1" applyBorder="1" applyAlignment="1">
      <alignment horizontal="right" vertical="center" wrapText="1" shrinkToFit="1"/>
    </xf>
    <xf numFmtId="2" fontId="37" fillId="6" borderId="13" xfId="0" applyNumberFormat="1" applyFont="1" applyFill="1" applyBorder="1" applyAlignment="1">
      <alignment horizontal="right" vertical="center" wrapText="1" shrinkToFit="1"/>
    </xf>
    <xf numFmtId="3" fontId="37" fillId="6" borderId="1" xfId="0" applyNumberFormat="1" applyFont="1" applyFill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65" fontId="24" fillId="0" borderId="28" xfId="11" applyBorder="1" applyAlignment="1">
      <alignment horizontal="right" vertical="center"/>
    </xf>
    <xf numFmtId="3" fontId="24" fillId="0" borderId="16" xfId="11" applyNumberFormat="1" applyBorder="1" applyAlignment="1">
      <alignment horizontal="right" vertical="center"/>
    </xf>
    <xf numFmtId="167" fontId="24" fillId="0" borderId="1" xfId="11" applyNumberFormat="1" applyBorder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2" fontId="0" fillId="0" borderId="13" xfId="0" applyNumberFormat="1" applyBorder="1" applyAlignment="1">
      <alignment horizontal="right" vertical="center"/>
    </xf>
    <xf numFmtId="3" fontId="24" fillId="3" borderId="1" xfId="0" applyNumberFormat="1" applyFont="1" applyFill="1" applyBorder="1" applyAlignment="1">
      <alignment horizontal="right" vertical="center"/>
    </xf>
    <xf numFmtId="165" fontId="37" fillId="6" borderId="28" xfId="11" applyFont="1" applyFill="1" applyBorder="1" applyAlignment="1">
      <alignment horizontal="right" vertical="center"/>
    </xf>
    <xf numFmtId="3" fontId="24" fillId="3" borderId="16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3" fontId="0" fillId="0" borderId="29" xfId="0" applyNumberFormat="1" applyBorder="1" applyAlignment="1">
      <alignment horizontal="right" vertical="center"/>
    </xf>
    <xf numFmtId="3" fontId="0" fillId="0" borderId="25" xfId="0" applyNumberFormat="1" applyBorder="1" applyAlignment="1">
      <alignment horizontal="right" vertical="center"/>
    </xf>
    <xf numFmtId="3" fontId="0" fillId="0" borderId="62" xfId="0" applyNumberFormat="1" applyBorder="1" applyAlignment="1">
      <alignment horizontal="right" vertical="center"/>
    </xf>
    <xf numFmtId="165" fontId="24" fillId="0" borderId="30" xfId="11" applyBorder="1" applyAlignment="1">
      <alignment horizontal="right" vertical="center"/>
    </xf>
    <xf numFmtId="3" fontId="24" fillId="3" borderId="29" xfId="0" applyNumberFormat="1" applyFont="1" applyFill="1" applyBorder="1" applyAlignment="1">
      <alignment horizontal="right" vertical="center"/>
    </xf>
    <xf numFmtId="167" fontId="24" fillId="0" borderId="24" xfId="11" applyNumberFormat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3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 wrapText="1"/>
    </xf>
    <xf numFmtId="3" fontId="0" fillId="0" borderId="0" xfId="0" applyNumberFormat="1" applyAlignment="1">
      <alignment horizontal="right" vertical="center" wrapText="1"/>
    </xf>
    <xf numFmtId="0" fontId="0" fillId="0" borderId="0" xfId="0"/>
    <xf numFmtId="3" fontId="48" fillId="10" borderId="63" xfId="0" applyNumberFormat="1" applyFont="1" applyFill="1" applyBorder="1" applyAlignment="1">
      <alignment horizontal="center" vertical="center"/>
    </xf>
    <xf numFmtId="3" fontId="48" fillId="10" borderId="16" xfId="0" applyNumberFormat="1" applyFont="1" applyFill="1" applyBorder="1" applyAlignment="1">
      <alignment horizontal="center" vertical="center"/>
    </xf>
    <xf numFmtId="10" fontId="48" fillId="3" borderId="28" xfId="11" applyNumberFormat="1" applyFont="1" applyFill="1" applyBorder="1" applyAlignment="1">
      <alignment horizontal="center" vertical="center"/>
    </xf>
    <xf numFmtId="3" fontId="48" fillId="10" borderId="1" xfId="0" applyNumberFormat="1" applyFont="1" applyFill="1" applyBorder="1" applyAlignment="1">
      <alignment horizontal="center" vertical="center"/>
    </xf>
    <xf numFmtId="10" fontId="48" fillId="3" borderId="28" xfId="0" applyNumberFormat="1" applyFont="1" applyFill="1" applyBorder="1" applyAlignment="1">
      <alignment horizontal="center" vertical="center" wrapText="1" shrinkToFit="1"/>
    </xf>
    <xf numFmtId="10" fontId="92" fillId="3" borderId="13" xfId="0" applyNumberFormat="1" applyFont="1" applyFill="1" applyBorder="1" applyAlignment="1">
      <alignment horizontal="center" vertical="center" wrapText="1" shrinkToFit="1"/>
    </xf>
    <xf numFmtId="1" fontId="37" fillId="6" borderId="16" xfId="0" applyNumberFormat="1" applyFont="1" applyFill="1" applyBorder="1" applyAlignment="1">
      <alignment horizontal="center" vertical="center" wrapText="1" shrinkToFit="1"/>
    </xf>
    <xf numFmtId="3" fontId="37" fillId="6" borderId="13" xfId="0" applyNumberFormat="1" applyFont="1" applyFill="1" applyBorder="1" applyAlignment="1">
      <alignment horizontal="center" vertical="center"/>
    </xf>
    <xf numFmtId="3" fontId="37" fillId="6" borderId="16" xfId="0" applyNumberFormat="1" applyFont="1" applyFill="1" applyBorder="1" applyAlignment="1">
      <alignment horizontal="center" vertical="center"/>
    </xf>
    <xf numFmtId="168" fontId="37" fillId="6" borderId="28" xfId="0" applyNumberFormat="1" applyFont="1" applyFill="1" applyBorder="1" applyAlignment="1">
      <alignment horizontal="center" vertical="center" wrapText="1" shrinkToFit="1"/>
    </xf>
    <xf numFmtId="2" fontId="37" fillId="6" borderId="28" xfId="0" applyNumberFormat="1" applyFont="1" applyFill="1" applyBorder="1" applyAlignment="1">
      <alignment horizontal="center" vertical="center" wrapText="1" shrinkToFit="1"/>
    </xf>
    <xf numFmtId="2" fontId="37" fillId="6" borderId="13" xfId="0" applyNumberFormat="1" applyFont="1" applyFill="1" applyBorder="1" applyAlignment="1">
      <alignment horizontal="center" vertical="center" wrapText="1" shrinkToFit="1"/>
    </xf>
    <xf numFmtId="3" fontId="53" fillId="10" borderId="16" xfId="0" applyNumberFormat="1" applyFont="1" applyFill="1" applyBorder="1" applyAlignment="1">
      <alignment horizontal="center" vertical="center" wrapText="1"/>
    </xf>
    <xf numFmtId="3" fontId="53" fillId="0" borderId="13" xfId="0" applyNumberFormat="1" applyFont="1" applyFill="1" applyBorder="1" applyAlignment="1">
      <alignment horizontal="center" vertical="center" wrapText="1"/>
    </xf>
    <xf numFmtId="3" fontId="53" fillId="0" borderId="18" xfId="0" applyNumberFormat="1" applyFont="1" applyFill="1" applyBorder="1" applyAlignment="1">
      <alignment horizontal="center" vertical="center" wrapText="1"/>
    </xf>
    <xf numFmtId="3" fontId="41" fillId="6" borderId="28" xfId="0" applyNumberFormat="1" applyFont="1" applyFill="1" applyBorder="1" applyAlignment="1">
      <alignment horizontal="center" vertical="center" wrapText="1"/>
    </xf>
    <xf numFmtId="3" fontId="42" fillId="6" borderId="1" xfId="0" applyNumberFormat="1" applyFont="1" applyFill="1" applyBorder="1"/>
    <xf numFmtId="2" fontId="45" fillId="6" borderId="1" xfId="0" applyNumberFormat="1" applyFont="1" applyFill="1" applyBorder="1" applyAlignment="1">
      <alignment horizontal="center" vertical="center" wrapText="1"/>
    </xf>
    <xf numFmtId="3" fontId="49" fillId="6" borderId="1" xfId="0" applyNumberFormat="1" applyFont="1" applyFill="1" applyBorder="1" applyAlignment="1">
      <alignment horizontal="right" vertical="center"/>
    </xf>
    <xf numFmtId="2" fontId="45" fillId="6" borderId="1" xfId="0" applyNumberFormat="1" applyFont="1" applyFill="1" applyBorder="1" applyAlignment="1">
      <alignment horizontal="center" vertical="center"/>
    </xf>
    <xf numFmtId="167" fontId="46" fillId="6" borderId="19" xfId="11" applyNumberFormat="1" applyFont="1" applyFill="1" applyBorder="1" applyAlignment="1">
      <alignment horizontal="center" vertical="center"/>
    </xf>
    <xf numFmtId="3" fontId="48" fillId="10" borderId="28" xfId="0" applyNumberFormat="1" applyFont="1" applyFill="1" applyBorder="1" applyAlignment="1">
      <alignment horizontal="center" vertical="center"/>
    </xf>
    <xf numFmtId="1" fontId="37" fillId="6" borderId="28" xfId="0" applyNumberFormat="1" applyFont="1" applyFill="1" applyBorder="1" applyAlignment="1">
      <alignment horizontal="center" vertical="center" wrapText="1" shrinkToFit="1"/>
    </xf>
    <xf numFmtId="3" fontId="0" fillId="0" borderId="28" xfId="0" applyNumberFormat="1" applyBorder="1" applyAlignment="1">
      <alignment horizontal="right" vertical="center"/>
    </xf>
    <xf numFmtId="3" fontId="37" fillId="6" borderId="28" xfId="0" applyNumberFormat="1" applyFont="1" applyFill="1" applyBorder="1" applyAlignment="1">
      <alignment horizontal="right" vertical="center"/>
    </xf>
    <xf numFmtId="0" fontId="0" fillId="0" borderId="29" xfId="0" applyBorder="1"/>
    <xf numFmtId="1" fontId="30" fillId="0" borderId="24" xfId="0" applyNumberFormat="1" applyFont="1" applyBorder="1" applyAlignment="1">
      <alignment wrapText="1" shrinkToFit="1"/>
    </xf>
    <xf numFmtId="3" fontId="0" fillId="0" borderId="30" xfId="0" applyNumberFormat="1" applyBorder="1" applyAlignment="1">
      <alignment horizontal="right" vertical="center"/>
    </xf>
    <xf numFmtId="0" fontId="47" fillId="0" borderId="0" xfId="0" applyFont="1" applyBorder="1" applyAlignment="1">
      <alignment wrapText="1"/>
    </xf>
    <xf numFmtId="0" fontId="37" fillId="6" borderId="4" xfId="0" applyFont="1" applyFill="1" applyBorder="1" applyAlignment="1">
      <alignment horizontal="center" vertical="center" wrapText="1"/>
    </xf>
    <xf numFmtId="3" fontId="49" fillId="6" borderId="1" xfId="0" applyNumberFormat="1" applyFont="1" applyFill="1" applyBorder="1" applyAlignment="1">
      <alignment vertical="center"/>
    </xf>
    <xf numFmtId="2" fontId="37" fillId="6" borderId="1" xfId="0" applyNumberFormat="1" applyFont="1" applyFill="1" applyBorder="1" applyAlignment="1">
      <alignment horizontal="center" vertical="center"/>
    </xf>
    <xf numFmtId="2" fontId="37" fillId="6" borderId="19" xfId="0" applyNumberFormat="1" applyFont="1" applyFill="1" applyBorder="1" applyAlignment="1">
      <alignment horizontal="center" vertical="center"/>
    </xf>
    <xf numFmtId="3" fontId="41" fillId="6" borderId="10" xfId="0" applyNumberFormat="1" applyFont="1" applyFill="1" applyBorder="1" applyAlignment="1">
      <alignment horizontal="center" vertical="center" wrapText="1"/>
    </xf>
    <xf numFmtId="3" fontId="41" fillId="6" borderId="38" xfId="0" applyNumberFormat="1" applyFont="1" applyFill="1" applyBorder="1" applyAlignment="1">
      <alignment horizontal="center" vertical="center" wrapText="1"/>
    </xf>
    <xf numFmtId="3" fontId="41" fillId="6" borderId="3" xfId="0" applyNumberFormat="1" applyFont="1" applyFill="1" applyBorder="1" applyAlignment="1">
      <alignment horizontal="center" vertical="center" wrapText="1"/>
    </xf>
    <xf numFmtId="3" fontId="41" fillId="6" borderId="4" xfId="0" applyNumberFormat="1" applyFont="1" applyFill="1" applyBorder="1" applyAlignment="1">
      <alignment horizontal="center" vertical="center" wrapText="1"/>
    </xf>
    <xf numFmtId="3" fontId="88" fillId="0" borderId="7" xfId="0" applyNumberFormat="1" applyFont="1" applyFill="1" applyBorder="1" applyAlignment="1">
      <alignment horizontal="center" vertical="center" wrapText="1"/>
    </xf>
    <xf numFmtId="3" fontId="88" fillId="0" borderId="16" xfId="0" applyNumberFormat="1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wrapText="1"/>
    </xf>
    <xf numFmtId="3" fontId="41" fillId="6" borderId="60" xfId="0" applyNumberFormat="1" applyFont="1" applyFill="1" applyBorder="1" applyAlignment="1">
      <alignment horizontal="center" vertical="center" wrapText="1"/>
    </xf>
    <xf numFmtId="3" fontId="41" fillId="6" borderId="41" xfId="0" applyNumberFormat="1" applyFont="1" applyFill="1" applyBorder="1" applyAlignment="1">
      <alignment horizontal="center" vertical="center" wrapText="1"/>
    </xf>
    <xf numFmtId="3" fontId="88" fillId="0" borderId="35" xfId="0" applyNumberFormat="1" applyFont="1" applyFill="1" applyBorder="1" applyAlignment="1">
      <alignment horizontal="center" vertical="center" wrapText="1"/>
    </xf>
    <xf numFmtId="3" fontId="88" fillId="0" borderId="1" xfId="0" applyNumberFormat="1" applyFont="1" applyFill="1" applyBorder="1" applyAlignment="1">
      <alignment horizontal="center" vertical="center" wrapText="1"/>
    </xf>
    <xf numFmtId="49" fontId="31" fillId="3" borderId="0" xfId="0" applyNumberFormat="1" applyFont="1" applyFill="1" applyBorder="1" applyAlignment="1">
      <alignment horizontal="right" vertical="center" wrapText="1"/>
    </xf>
    <xf numFmtId="3" fontId="53" fillId="0" borderId="26" xfId="0" applyNumberFormat="1" applyFont="1" applyFill="1" applyBorder="1" applyAlignment="1">
      <alignment horizontal="center" vertical="center"/>
    </xf>
    <xf numFmtId="3" fontId="53" fillId="0" borderId="27" xfId="0" applyNumberFormat="1" applyFont="1" applyFill="1" applyBorder="1" applyAlignment="1">
      <alignment horizontal="center" vertical="center"/>
    </xf>
    <xf numFmtId="3" fontId="53" fillId="0" borderId="20" xfId="0" applyNumberFormat="1" applyFont="1" applyFill="1" applyBorder="1" applyAlignment="1">
      <alignment horizontal="center" vertical="center"/>
    </xf>
    <xf numFmtId="3" fontId="88" fillId="0" borderId="26" xfId="0" applyNumberFormat="1" applyFont="1" applyFill="1" applyBorder="1" applyAlignment="1">
      <alignment horizontal="center" vertical="center" wrapText="1"/>
    </xf>
    <xf numFmtId="3" fontId="88" fillId="0" borderId="27" xfId="0" applyNumberFormat="1" applyFont="1" applyFill="1" applyBorder="1" applyAlignment="1">
      <alignment horizontal="center" vertical="center" wrapText="1"/>
    </xf>
    <xf numFmtId="3" fontId="88" fillId="0" borderId="20" xfId="0" applyNumberFormat="1" applyFont="1" applyFill="1" applyBorder="1" applyAlignment="1">
      <alignment horizontal="center" vertical="center" wrapText="1"/>
    </xf>
    <xf numFmtId="49" fontId="31" fillId="3" borderId="0" xfId="0" applyNumberFormat="1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center" vertical="center" wrapText="1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37" fillId="6" borderId="9" xfId="0" applyFont="1" applyFill="1" applyBorder="1" applyAlignment="1">
      <alignment horizontal="center"/>
    </xf>
    <xf numFmtId="0" fontId="37" fillId="6" borderId="57" xfId="0" applyFont="1" applyFill="1" applyBorder="1" applyAlignment="1">
      <alignment horizontal="center"/>
    </xf>
    <xf numFmtId="0" fontId="38" fillId="6" borderId="18" xfId="0" applyFont="1" applyFill="1" applyBorder="1" applyAlignment="1">
      <alignment horizontal="center" vertical="center" wrapText="1"/>
    </xf>
    <xf numFmtId="0" fontId="38" fillId="6" borderId="13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37" fillId="6" borderId="15" xfId="0" applyFont="1" applyFill="1" applyBorder="1" applyAlignment="1">
      <alignment horizontal="center" vertical="center" wrapText="1"/>
    </xf>
    <xf numFmtId="0" fontId="37" fillId="6" borderId="57" xfId="0" applyFont="1" applyFill="1" applyBorder="1" applyAlignment="1">
      <alignment horizontal="center" vertical="center" wrapText="1"/>
    </xf>
    <xf numFmtId="0" fontId="37" fillId="6" borderId="14" xfId="0" applyFont="1" applyFill="1" applyBorder="1" applyAlignment="1">
      <alignment horizontal="center" vertical="center" wrapText="1"/>
    </xf>
    <xf numFmtId="0" fontId="37" fillId="6" borderId="19" xfId="0" applyFont="1" applyFill="1" applyBorder="1" applyAlignment="1">
      <alignment horizontal="center" vertical="center" wrapText="1"/>
    </xf>
    <xf numFmtId="17" fontId="27" fillId="0" borderId="0" xfId="0" applyNumberFormat="1" applyFont="1" applyBorder="1" applyAlignment="1">
      <alignment horizontal="center" wrapText="1"/>
    </xf>
    <xf numFmtId="0" fontId="62" fillId="8" borderId="60" xfId="40" applyFont="1" applyFill="1" applyBorder="1" applyAlignment="1">
      <alignment horizontal="center" vertical="center" wrapText="1"/>
    </xf>
    <xf numFmtId="0" fontId="62" fillId="8" borderId="59" xfId="40" applyFont="1" applyFill="1" applyBorder="1" applyAlignment="1">
      <alignment horizontal="center" vertical="center" wrapText="1"/>
    </xf>
    <xf numFmtId="0" fontId="62" fillId="8" borderId="41" xfId="40" applyFont="1" applyFill="1" applyBorder="1" applyAlignment="1">
      <alignment horizontal="center" vertical="center" wrapText="1"/>
    </xf>
    <xf numFmtId="2" fontId="40" fillId="6" borderId="0" xfId="40" applyNumberFormat="1" applyFont="1" applyFill="1" applyBorder="1" applyAlignment="1">
      <alignment horizontal="center" vertical="center" wrapText="1"/>
    </xf>
    <xf numFmtId="2" fontId="40" fillId="6" borderId="14" xfId="40" applyNumberFormat="1" applyFont="1" applyFill="1" applyBorder="1" applyAlignment="1">
      <alignment horizontal="center" vertical="center" wrapText="1"/>
    </xf>
    <xf numFmtId="2" fontId="40" fillId="6" borderId="0" xfId="40" applyNumberFormat="1" applyFont="1" applyFill="1" applyBorder="1" applyAlignment="1">
      <alignment horizontal="center" vertical="center"/>
    </xf>
    <xf numFmtId="2" fontId="40" fillId="6" borderId="14" xfId="40" applyNumberFormat="1" applyFont="1" applyFill="1" applyBorder="1" applyAlignment="1">
      <alignment horizontal="center" vertical="center"/>
    </xf>
    <xf numFmtId="0" fontId="62" fillId="8" borderId="32" xfId="40" applyFont="1" applyFill="1" applyBorder="1" applyAlignment="1">
      <alignment horizontal="center" vertical="center" wrapText="1"/>
    </xf>
    <xf numFmtId="0" fontId="62" fillId="8" borderId="0" xfId="40" applyFont="1" applyFill="1" applyBorder="1" applyAlignment="1">
      <alignment horizontal="center" vertical="center" wrapText="1"/>
    </xf>
    <xf numFmtId="0" fontId="62" fillId="8" borderId="14" xfId="40" applyFont="1" applyFill="1" applyBorder="1" applyAlignment="1">
      <alignment horizontal="center" vertical="center" wrapText="1"/>
    </xf>
    <xf numFmtId="2" fontId="40" fillId="6" borderId="1" xfId="40" applyNumberFormat="1" applyFont="1" applyFill="1" applyBorder="1" applyAlignment="1">
      <alignment horizontal="left" vertical="center"/>
    </xf>
    <xf numFmtId="2" fontId="40" fillId="6" borderId="6" xfId="40" applyNumberFormat="1" applyFont="1" applyFill="1" applyBorder="1" applyAlignment="1">
      <alignment horizontal="left" vertical="top"/>
    </xf>
    <xf numFmtId="2" fontId="40" fillId="6" borderId="18" xfId="40" applyNumberFormat="1" applyFont="1" applyFill="1" applyBorder="1" applyAlignment="1">
      <alignment horizontal="left" vertical="top"/>
    </xf>
    <xf numFmtId="2" fontId="40" fillId="52" borderId="6" xfId="40" applyNumberFormat="1" applyFont="1" applyFill="1" applyBorder="1" applyAlignment="1">
      <alignment horizontal="left" vertical="top"/>
    </xf>
    <xf numFmtId="2" fontId="40" fillId="52" borderId="18" xfId="40" applyNumberFormat="1" applyFont="1" applyFill="1" applyBorder="1" applyAlignment="1">
      <alignment horizontal="left" vertical="top"/>
    </xf>
    <xf numFmtId="0" fontId="46" fillId="7" borderId="1" xfId="22" applyFont="1" applyFill="1" applyBorder="1" applyAlignment="1" applyProtection="1">
      <alignment horizontal="center" vertical="center"/>
    </xf>
    <xf numFmtId="0" fontId="46" fillId="7" borderId="1" xfId="22" applyFont="1" applyFill="1" applyBorder="1" applyAlignment="1" applyProtection="1">
      <alignment horizontal="center" vertical="center" wrapText="1"/>
    </xf>
    <xf numFmtId="0" fontId="46" fillId="7" borderId="3" xfId="22" applyFont="1" applyFill="1" applyBorder="1" applyAlignment="1" applyProtection="1">
      <alignment horizontal="center" vertical="center" wrapText="1"/>
    </xf>
    <xf numFmtId="0" fontId="46" fillId="7" borderId="5" xfId="22" applyFont="1" applyFill="1" applyBorder="1" applyAlignment="1" applyProtection="1">
      <alignment horizontal="center" vertical="center" wrapText="1"/>
    </xf>
    <xf numFmtId="0" fontId="55" fillId="0" borderId="0" xfId="22" applyFont="1" applyAlignment="1">
      <alignment horizontal="center" vertical="center" wrapText="1"/>
    </xf>
    <xf numFmtId="0" fontId="45" fillId="6" borderId="1" xfId="6" applyFont="1" applyFill="1" applyBorder="1" applyAlignment="1">
      <alignment horizontal="center"/>
    </xf>
    <xf numFmtId="3" fontId="44" fillId="6" borderId="3" xfId="6" applyNumberFormat="1" applyFont="1" applyFill="1" applyBorder="1" applyAlignment="1">
      <alignment horizontal="center" vertical="center"/>
    </xf>
    <xf numFmtId="3" fontId="44" fillId="6" borderId="5" xfId="6" applyNumberFormat="1" applyFont="1" applyFill="1" applyBorder="1" applyAlignment="1">
      <alignment horizontal="center" vertical="center"/>
    </xf>
    <xf numFmtId="0" fontId="44" fillId="6" borderId="1" xfId="6" applyFont="1" applyFill="1" applyBorder="1" applyAlignment="1">
      <alignment horizontal="center"/>
    </xf>
  </cellXfs>
  <cellStyles count="632">
    <cellStyle name="#.##0,00" xfId="43"/>
    <cellStyle name="_CONTRATACION_ANTIOQUIA_14122009" xfId="1"/>
    <cellStyle name="_Estadistica_28042010" xfId="2"/>
    <cellStyle name="_ESTADISTICAS DE AGOSTO DE 2009" xfId="3"/>
    <cellStyle name="‡" xfId="581"/>
    <cellStyle name="20% - Accent1" xfId="44"/>
    <cellStyle name="20% - Accent1 2" xfId="582"/>
    <cellStyle name="20% - Accent2" xfId="45"/>
    <cellStyle name="20% - Accent2 2" xfId="583"/>
    <cellStyle name="20% - Accent3" xfId="46"/>
    <cellStyle name="20% - Accent3 2" xfId="584"/>
    <cellStyle name="20% - Accent4" xfId="47"/>
    <cellStyle name="20% - Accent4 2" xfId="585"/>
    <cellStyle name="20% - Accent5" xfId="48"/>
    <cellStyle name="20% - Accent5 2" xfId="586"/>
    <cellStyle name="20% - Accent6" xfId="49"/>
    <cellStyle name="20% - Accent6 2" xfId="587"/>
    <cellStyle name="20% - Énfasis1 2" xfId="50"/>
    <cellStyle name="20% - Énfasis1 3" xfId="51"/>
    <cellStyle name="20% - Énfasis1 4" xfId="52"/>
    <cellStyle name="20% - Énfasis2 2" xfId="53"/>
    <cellStyle name="20% - Énfasis2 3" xfId="54"/>
    <cellStyle name="20% - Énfasis2 4" xfId="55"/>
    <cellStyle name="20% - Énfasis3 2" xfId="56"/>
    <cellStyle name="20% - Énfasis3 3" xfId="57"/>
    <cellStyle name="20% - Énfasis3 4" xfId="58"/>
    <cellStyle name="20% - Énfasis4 2" xfId="59"/>
    <cellStyle name="20% - Énfasis4 3" xfId="60"/>
    <cellStyle name="20% - Énfasis4 4" xfId="61"/>
    <cellStyle name="20% - Énfasis5 2" xfId="62"/>
    <cellStyle name="20% - Énfasis5 3" xfId="63"/>
    <cellStyle name="20% - Énfasis6 2" xfId="64"/>
    <cellStyle name="20% - Énfasis6 3" xfId="65"/>
    <cellStyle name="20% - Énfasis6 4" xfId="66"/>
    <cellStyle name="40% - Accent1" xfId="67"/>
    <cellStyle name="40% - Accent1 2" xfId="588"/>
    <cellStyle name="40% - Accent2" xfId="68"/>
    <cellStyle name="40% - Accent2 2" xfId="589"/>
    <cellStyle name="40% - Accent3" xfId="69"/>
    <cellStyle name="40% - Accent3 2" xfId="590"/>
    <cellStyle name="40% - Accent4" xfId="70"/>
    <cellStyle name="40% - Accent4 2" xfId="591"/>
    <cellStyle name="40% - Accent5" xfId="71"/>
    <cellStyle name="40% - Accent5 2" xfId="592"/>
    <cellStyle name="40% - Accent6" xfId="72"/>
    <cellStyle name="40% - Accent6 2" xfId="593"/>
    <cellStyle name="40% - Énfasis1 2" xfId="73"/>
    <cellStyle name="40% - Énfasis1 3" xfId="74"/>
    <cellStyle name="40% - Énfasis1 4" xfId="75"/>
    <cellStyle name="40% - Énfasis2 2" xfId="76"/>
    <cellStyle name="40% - Énfasis2 3" xfId="77"/>
    <cellStyle name="40% - Énfasis3 2" xfId="78"/>
    <cellStyle name="40% - Énfasis3 3" xfId="79"/>
    <cellStyle name="40% - Énfasis3 4" xfId="80"/>
    <cellStyle name="40% - Énfasis4 2" xfId="81"/>
    <cellStyle name="40% - Énfasis4 3" xfId="82"/>
    <cellStyle name="40% - Énfasis4 4" xfId="83"/>
    <cellStyle name="40% - Énfasis5 2" xfId="84"/>
    <cellStyle name="40% - Énfasis5 3" xfId="85"/>
    <cellStyle name="40% - Énfasis5 4" xfId="86"/>
    <cellStyle name="40% - Énfasis6 2" xfId="87"/>
    <cellStyle name="40% - Énfasis6 3" xfId="88"/>
    <cellStyle name="40% - Énfasis6 4" xfId="89"/>
    <cellStyle name="60% - Accent1" xfId="90"/>
    <cellStyle name="60% - Accent2" xfId="91"/>
    <cellStyle name="60% - Accent3" xfId="92"/>
    <cellStyle name="60% - Accent4" xfId="93"/>
    <cellStyle name="60% - Accent5" xfId="94"/>
    <cellStyle name="60% - Accent6" xfId="95"/>
    <cellStyle name="60% - Énfasis1 2" xfId="96"/>
    <cellStyle name="60% - Énfasis2 2" xfId="97"/>
    <cellStyle name="60% - Énfasis3 2" xfId="98"/>
    <cellStyle name="60% - Énfasis4 2" xfId="99"/>
    <cellStyle name="60% - Énfasis5 2" xfId="100"/>
    <cellStyle name="60% - Énfasis6 2" xfId="101"/>
    <cellStyle name="Accent1" xfId="102"/>
    <cellStyle name="Accent2" xfId="103"/>
    <cellStyle name="Accent3" xfId="104"/>
    <cellStyle name="Accent4" xfId="105"/>
    <cellStyle name="Accent5" xfId="106"/>
    <cellStyle name="Accent6" xfId="107"/>
    <cellStyle name="Bad" xfId="108"/>
    <cellStyle name="Buena 2" xfId="109"/>
    <cellStyle name="Calculation" xfId="110"/>
    <cellStyle name="Cálculo 2" xfId="111"/>
    <cellStyle name="Celda de comprobación 2" xfId="112"/>
    <cellStyle name="Celda vinculada 2" xfId="113"/>
    <cellStyle name="Check Cell" xfId="114"/>
    <cellStyle name="Encabezado 4 2" xfId="115"/>
    <cellStyle name="Énfasis1 2" xfId="116"/>
    <cellStyle name="Énfasis2 2" xfId="117"/>
    <cellStyle name="Énfasis3 2" xfId="118"/>
    <cellStyle name="Énfasis4 2" xfId="119"/>
    <cellStyle name="Énfasis5 2" xfId="120"/>
    <cellStyle name="Énfasis6 2" xfId="121"/>
    <cellStyle name="Entrada 2" xfId="122"/>
    <cellStyle name="Estilo 1" xfId="4"/>
    <cellStyle name="Estilo 1 2" xfId="23"/>
    <cellStyle name="Euro" xfId="5"/>
    <cellStyle name="Euro 2" xfId="123"/>
    <cellStyle name="Euro 2 2" xfId="594"/>
    <cellStyle name="Euro 2 3" xfId="595"/>
    <cellStyle name="Euro 3" xfId="596"/>
    <cellStyle name="Explanatory Text" xfId="124"/>
    <cellStyle name="Good" xfId="125"/>
    <cellStyle name="Heading 1" xfId="126"/>
    <cellStyle name="Heading 2" xfId="127"/>
    <cellStyle name="Heading 3" xfId="128"/>
    <cellStyle name="Heading 4" xfId="129"/>
    <cellStyle name="Incorrecto 2" xfId="130"/>
    <cellStyle name="Input" xfId="131"/>
    <cellStyle name="Linked Cell" xfId="132"/>
    <cellStyle name="Millares 10" xfId="597"/>
    <cellStyle name="Millares 11" xfId="598"/>
    <cellStyle name="Millares 16" xfId="599"/>
    <cellStyle name="Millares 17" xfId="600"/>
    <cellStyle name="Millares 18" xfId="601"/>
    <cellStyle name="Millares 19" xfId="602"/>
    <cellStyle name="Millares 2" xfId="11"/>
    <cellStyle name="Millares 2 10" xfId="133"/>
    <cellStyle name="Millares 2 11" xfId="134"/>
    <cellStyle name="Millares 2 12" xfId="135"/>
    <cellStyle name="Millares 2 13" xfId="136"/>
    <cellStyle name="Millares 2 14" xfId="137"/>
    <cellStyle name="Millares 2 15" xfId="138"/>
    <cellStyle name="Millares 2 16" xfId="139"/>
    <cellStyle name="Millares 2 17" xfId="140"/>
    <cellStyle name="Millares 2 18" xfId="141"/>
    <cellStyle name="Millares 2 19" xfId="142"/>
    <cellStyle name="Millares 2 2" xfId="143"/>
    <cellStyle name="Millares 2 2 2" xfId="603"/>
    <cellStyle name="Millares 2 20" xfId="144"/>
    <cellStyle name="Millares 2 21" xfId="145"/>
    <cellStyle name="Millares 2 22" xfId="146"/>
    <cellStyle name="Millares 2 23" xfId="147"/>
    <cellStyle name="Millares 2 24" xfId="148"/>
    <cellStyle name="Millares 2 25" xfId="149"/>
    <cellStyle name="Millares 2 26" xfId="150"/>
    <cellStyle name="Millares 2 3" xfId="151"/>
    <cellStyle name="Millares 2 4" xfId="152"/>
    <cellStyle name="Millares 2 5" xfId="153"/>
    <cellStyle name="Millares 2 6" xfId="154"/>
    <cellStyle name="Millares 2 7" xfId="155"/>
    <cellStyle name="Millares 2 8" xfId="156"/>
    <cellStyle name="Millares 2 9" xfId="157"/>
    <cellStyle name="Millares 2_COMPARATIVO FACTURACION 2011 CORREGIDO" xfId="158"/>
    <cellStyle name="Millares 20" xfId="604"/>
    <cellStyle name="Millares 21" xfId="605"/>
    <cellStyle name="Millares 22" xfId="606"/>
    <cellStyle name="Millares 23" xfId="607"/>
    <cellStyle name="Millares 24" xfId="608"/>
    <cellStyle name="Millares 25" xfId="609"/>
    <cellStyle name="Millares 26" xfId="610"/>
    <cellStyle name="Millares 27" xfId="611"/>
    <cellStyle name="Millares 28" xfId="612"/>
    <cellStyle name="Millares 29" xfId="613"/>
    <cellStyle name="Millares 3" xfId="13"/>
    <cellStyle name="Millares 3 10" xfId="159"/>
    <cellStyle name="Millares 3 11" xfId="160"/>
    <cellStyle name="Millares 3 12" xfId="161"/>
    <cellStyle name="Millares 3 13" xfId="162"/>
    <cellStyle name="Millares 3 14" xfId="163"/>
    <cellStyle name="Millares 3 15" xfId="164"/>
    <cellStyle name="Millares 3 16" xfId="165"/>
    <cellStyle name="Millares 3 17" xfId="166"/>
    <cellStyle name="Millares 3 18" xfId="167"/>
    <cellStyle name="Millares 3 19" xfId="168"/>
    <cellStyle name="Millares 3 2" xfId="29"/>
    <cellStyle name="Millares 3 20" xfId="169"/>
    <cellStyle name="Millares 3 21" xfId="170"/>
    <cellStyle name="Millares 3 22" xfId="171"/>
    <cellStyle name="Millares 3 23" xfId="172"/>
    <cellStyle name="Millares 3 24" xfId="173"/>
    <cellStyle name="Millares 3 25" xfId="174"/>
    <cellStyle name="Millares 3 26" xfId="175"/>
    <cellStyle name="Millares 3 3" xfId="176"/>
    <cellStyle name="Millares 3 4" xfId="177"/>
    <cellStyle name="Millares 3 5" xfId="178"/>
    <cellStyle name="Millares 3 6" xfId="179"/>
    <cellStyle name="Millares 3 7" xfId="180"/>
    <cellStyle name="Millares 3 8" xfId="181"/>
    <cellStyle name="Millares 3 9" xfId="182"/>
    <cellStyle name="Millares 30" xfId="614"/>
    <cellStyle name="Millares 31" xfId="615"/>
    <cellStyle name="Millares 4" xfId="183"/>
    <cellStyle name="Millares 4 10" xfId="184"/>
    <cellStyle name="Millares 4 11" xfId="185"/>
    <cellStyle name="Millares 4 12" xfId="186"/>
    <cellStyle name="Millares 4 13" xfId="187"/>
    <cellStyle name="Millares 4 14" xfId="188"/>
    <cellStyle name="Millares 4 15" xfId="189"/>
    <cellStyle name="Millares 4 16" xfId="190"/>
    <cellStyle name="Millares 4 17" xfId="191"/>
    <cellStyle name="Millares 4 18" xfId="192"/>
    <cellStyle name="Millares 4 19" xfId="193"/>
    <cellStyle name="Millares 4 2" xfId="194"/>
    <cellStyle name="Millares 4 20" xfId="195"/>
    <cellStyle name="Millares 4 21" xfId="196"/>
    <cellStyle name="Millares 4 22" xfId="197"/>
    <cellStyle name="Millares 4 23" xfId="198"/>
    <cellStyle name="Millares 4 24" xfId="199"/>
    <cellStyle name="Millares 4 25" xfId="200"/>
    <cellStyle name="Millares 4 26" xfId="201"/>
    <cellStyle name="Millares 4 3" xfId="202"/>
    <cellStyle name="Millares 4 4" xfId="203"/>
    <cellStyle name="Millares 4 5" xfId="204"/>
    <cellStyle name="Millares 4 6" xfId="205"/>
    <cellStyle name="Millares 4 7" xfId="206"/>
    <cellStyle name="Millares 4 8" xfId="207"/>
    <cellStyle name="Millares 4 9" xfId="208"/>
    <cellStyle name="Millares 5" xfId="209"/>
    <cellStyle name="Millares 5 10" xfId="210"/>
    <cellStyle name="Millares 5 11" xfId="211"/>
    <cellStyle name="Millares 5 12" xfId="212"/>
    <cellStyle name="Millares 5 13" xfId="213"/>
    <cellStyle name="Millares 5 14" xfId="214"/>
    <cellStyle name="Millares 5 15" xfId="215"/>
    <cellStyle name="Millares 5 16" xfId="216"/>
    <cellStyle name="Millares 5 17" xfId="217"/>
    <cellStyle name="Millares 5 18" xfId="218"/>
    <cellStyle name="Millares 5 19" xfId="219"/>
    <cellStyle name="Millares 5 2" xfId="220"/>
    <cellStyle name="Millares 5 20" xfId="221"/>
    <cellStyle name="Millares 5 21" xfId="222"/>
    <cellStyle name="Millares 5 22" xfId="223"/>
    <cellStyle name="Millares 5 23" xfId="224"/>
    <cellStyle name="Millares 5 24" xfId="225"/>
    <cellStyle name="Millares 5 25" xfId="226"/>
    <cellStyle name="Millares 5 26" xfId="227"/>
    <cellStyle name="Millares 5 3" xfId="228"/>
    <cellStyle name="Millares 5 4" xfId="229"/>
    <cellStyle name="Millares 5 5" xfId="230"/>
    <cellStyle name="Millares 5 6" xfId="231"/>
    <cellStyle name="Millares 5 7" xfId="232"/>
    <cellStyle name="Millares 5 8" xfId="233"/>
    <cellStyle name="Millares 5 9" xfId="234"/>
    <cellStyle name="Millares 6" xfId="235"/>
    <cellStyle name="Millares 6 10" xfId="236"/>
    <cellStyle name="Millares 6 11" xfId="237"/>
    <cellStyle name="Millares 6 12" xfId="238"/>
    <cellStyle name="Millares 6 13" xfId="239"/>
    <cellStyle name="Millares 6 14" xfId="240"/>
    <cellStyle name="Millares 6 15" xfId="241"/>
    <cellStyle name="Millares 6 16" xfId="242"/>
    <cellStyle name="Millares 6 17" xfId="243"/>
    <cellStyle name="Millares 6 18" xfId="244"/>
    <cellStyle name="Millares 6 19" xfId="245"/>
    <cellStyle name="Millares 6 2" xfId="246"/>
    <cellStyle name="Millares 6 20" xfId="247"/>
    <cellStyle name="Millares 6 21" xfId="248"/>
    <cellStyle name="Millares 6 22" xfId="249"/>
    <cellStyle name="Millares 6 23" xfId="250"/>
    <cellStyle name="Millares 6 24" xfId="251"/>
    <cellStyle name="Millares 6 25" xfId="252"/>
    <cellStyle name="Millares 6 26" xfId="253"/>
    <cellStyle name="Millares 6 3" xfId="254"/>
    <cellStyle name="Millares 6 4" xfId="255"/>
    <cellStyle name="Millares 6 5" xfId="256"/>
    <cellStyle name="Millares 6 6" xfId="257"/>
    <cellStyle name="Millares 6 7" xfId="258"/>
    <cellStyle name="Millares 6 8" xfId="259"/>
    <cellStyle name="Millares 6 9" xfId="260"/>
    <cellStyle name="Millares 7" xfId="616"/>
    <cellStyle name="Millares 8" xfId="261"/>
    <cellStyle name="Millares 8 10" xfId="262"/>
    <cellStyle name="Millares 8 11" xfId="263"/>
    <cellStyle name="Millares 8 12" xfId="264"/>
    <cellStyle name="Millares 8 13" xfId="265"/>
    <cellStyle name="Millares 8 14" xfId="266"/>
    <cellStyle name="Millares 8 15" xfId="267"/>
    <cellStyle name="Millares 8 16" xfId="268"/>
    <cellStyle name="Millares 8 17" xfId="269"/>
    <cellStyle name="Millares 8 18" xfId="270"/>
    <cellStyle name="Millares 8 19" xfId="271"/>
    <cellStyle name="Millares 8 2" xfId="272"/>
    <cellStyle name="Millares 8 20" xfId="273"/>
    <cellStyle name="Millares 8 21" xfId="274"/>
    <cellStyle name="Millares 8 22" xfId="275"/>
    <cellStyle name="Millares 8 23" xfId="276"/>
    <cellStyle name="Millares 8 24" xfId="277"/>
    <cellStyle name="Millares 8 25" xfId="278"/>
    <cellStyle name="Millares 8 26" xfId="279"/>
    <cellStyle name="Millares 8 3" xfId="280"/>
    <cellStyle name="Millares 8 4" xfId="281"/>
    <cellStyle name="Millares 8 5" xfId="282"/>
    <cellStyle name="Millares 8 6" xfId="283"/>
    <cellStyle name="Millares 8 7" xfId="284"/>
    <cellStyle name="Millares 8 8" xfId="285"/>
    <cellStyle name="Millares 8 9" xfId="286"/>
    <cellStyle name="Millares 9" xfId="617"/>
    <cellStyle name="Moneda 10" xfId="287"/>
    <cellStyle name="Moneda 11" xfId="288"/>
    <cellStyle name="Moneda 12" xfId="289"/>
    <cellStyle name="Moneda 13" xfId="290"/>
    <cellStyle name="Moneda 14" xfId="291"/>
    <cellStyle name="Moneda 15" xfId="292"/>
    <cellStyle name="Moneda 16" xfId="293"/>
    <cellStyle name="Moneda 17" xfId="294"/>
    <cellStyle name="Moneda 18" xfId="295"/>
    <cellStyle name="Moneda 19" xfId="296"/>
    <cellStyle name="Moneda 2" xfId="297"/>
    <cellStyle name="Moneda 20" xfId="298"/>
    <cellStyle name="Moneda 21" xfId="299"/>
    <cellStyle name="Moneda 22" xfId="300"/>
    <cellStyle name="Moneda 23" xfId="301"/>
    <cellStyle name="Moneda 24" xfId="302"/>
    <cellStyle name="Moneda 25" xfId="303"/>
    <cellStyle name="Moneda 26" xfId="304"/>
    <cellStyle name="Moneda 27" xfId="305"/>
    <cellStyle name="Moneda 28" xfId="306"/>
    <cellStyle name="Moneda 29" xfId="307"/>
    <cellStyle name="Moneda 3" xfId="308"/>
    <cellStyle name="Moneda 30" xfId="580"/>
    <cellStyle name="Moneda 4" xfId="309"/>
    <cellStyle name="Moneda 5" xfId="310"/>
    <cellStyle name="Moneda 6" xfId="311"/>
    <cellStyle name="Moneda 7" xfId="312"/>
    <cellStyle name="Moneda 8" xfId="313"/>
    <cellStyle name="Moneda 9" xfId="314"/>
    <cellStyle name="Neutral 2" xfId="315"/>
    <cellStyle name="Normal" xfId="0" builtinId="0"/>
    <cellStyle name="Normal 10" xfId="27"/>
    <cellStyle name="Normal 10 2" xfId="316"/>
    <cellStyle name="Normal 10 3" xfId="317"/>
    <cellStyle name="Normal 10_ABRIL 2011 DEFUNCIONES (15-06-2011)" xfId="318"/>
    <cellStyle name="Normal 11" xfId="39"/>
    <cellStyle name="Normal 11 2" xfId="319"/>
    <cellStyle name="Normal 11_defunciones 2011(13-04-2011)" xfId="320"/>
    <cellStyle name="Normal 12" xfId="40"/>
    <cellStyle name="Normal 12 2" xfId="321"/>
    <cellStyle name="Normal 12_defunciones 2011(13-04-2011)" xfId="322"/>
    <cellStyle name="Normal 13" xfId="323"/>
    <cellStyle name="Normal 13 2" xfId="324"/>
    <cellStyle name="Normal 13_ABRIL 2011 DEFUNCIONES (15-06-2011)" xfId="325"/>
    <cellStyle name="Normal 14" xfId="326"/>
    <cellStyle name="Normal 14 2" xfId="327"/>
    <cellStyle name="Normal 14_defunciones 2011(13-04-2011)" xfId="328"/>
    <cellStyle name="Normal 15" xfId="329"/>
    <cellStyle name="Normal 15 2" xfId="330"/>
    <cellStyle name="Normal 15_defunciones 2011(13-04-2011)" xfId="331"/>
    <cellStyle name="Normal 16" xfId="332"/>
    <cellStyle name="Normal 16 2" xfId="333"/>
    <cellStyle name="Normal 16_defunciones 2011(13-04-2011)" xfId="334"/>
    <cellStyle name="Normal 17" xfId="335"/>
    <cellStyle name="Normal 17 2" xfId="336"/>
    <cellStyle name="Normal 17_defunciones 2011(13-04-2011)" xfId="337"/>
    <cellStyle name="Normal 18" xfId="338"/>
    <cellStyle name="Normal 18 2" xfId="339"/>
    <cellStyle name="Normal 18_defunciones 2011(13-04-2011)" xfId="340"/>
    <cellStyle name="Normal 19" xfId="341"/>
    <cellStyle name="Normal 19 2" xfId="342"/>
    <cellStyle name="Normal 19_defunciones 2011(13-04-2011)" xfId="343"/>
    <cellStyle name="Normal 2" xfId="14"/>
    <cellStyle name="Normal 2 2" xfId="15"/>
    <cellStyle name="Normal 2 2 2" xfId="344"/>
    <cellStyle name="Normal 2 2 3" xfId="345"/>
    <cellStyle name="Normal 2 3" xfId="30"/>
    <cellStyle name="Normal 2 4" xfId="346"/>
    <cellStyle name="Normal 2 4 2" xfId="347"/>
    <cellStyle name="Normal 2 4 3" xfId="348"/>
    <cellStyle name="Normal 2 5" xfId="349"/>
    <cellStyle name="Normal 2_ABRIL 2011 DEFUNCIONES (15-06-2011)" xfId="350"/>
    <cellStyle name="Normal 20" xfId="351"/>
    <cellStyle name="Normal 20 2" xfId="352"/>
    <cellStyle name="Normal 20_defunciones 2011(13-04-2011)" xfId="353"/>
    <cellStyle name="Normal 21" xfId="354"/>
    <cellStyle name="Normal 21 2" xfId="355"/>
    <cellStyle name="Normal 21_defunciones 2011(13-04-2011)" xfId="356"/>
    <cellStyle name="Normal 22" xfId="357"/>
    <cellStyle name="Normal 22 2" xfId="358"/>
    <cellStyle name="Normal 22_defunciones 2011(13-04-2011)" xfId="359"/>
    <cellStyle name="Normal 23" xfId="360"/>
    <cellStyle name="Normal 23 2" xfId="361"/>
    <cellStyle name="Normal 23_defunciones 2011(13-04-2011)" xfId="362"/>
    <cellStyle name="Normal 24" xfId="363"/>
    <cellStyle name="Normal 24 2" xfId="364"/>
    <cellStyle name="Normal 24 3" xfId="365"/>
    <cellStyle name="Normal 25" xfId="366"/>
    <cellStyle name="Normal 25 2" xfId="367"/>
    <cellStyle name="Normal 26" xfId="368"/>
    <cellStyle name="Normal 26 2" xfId="369"/>
    <cellStyle name="Normal 27" xfId="370"/>
    <cellStyle name="Normal 27 2" xfId="371"/>
    <cellStyle name="Normal 28" xfId="372"/>
    <cellStyle name="Normal 28 2" xfId="373"/>
    <cellStyle name="Normal 29" xfId="374"/>
    <cellStyle name="Normal 29 2" xfId="375"/>
    <cellStyle name="Normal 3" xfId="16"/>
    <cellStyle name="Normal 3 2" xfId="31"/>
    <cellStyle name="Normal 30" xfId="376"/>
    <cellStyle name="Normal 31" xfId="377"/>
    <cellStyle name="Normal 32" xfId="378"/>
    <cellStyle name="Normal 33" xfId="379"/>
    <cellStyle name="Normal 34" xfId="380"/>
    <cellStyle name="Normal 35" xfId="381"/>
    <cellStyle name="Normal 36" xfId="382"/>
    <cellStyle name="Normal 37" xfId="383"/>
    <cellStyle name="Normal 38" xfId="384"/>
    <cellStyle name="Normal 39" xfId="570"/>
    <cellStyle name="Normal 4" xfId="18"/>
    <cellStyle name="Normal 4 10" xfId="618"/>
    <cellStyle name="Normal 4 2" xfId="32"/>
    <cellStyle name="Normal 4 2 2" xfId="385"/>
    <cellStyle name="Normal 4 3" xfId="386"/>
    <cellStyle name="Normal 4 4" xfId="42"/>
    <cellStyle name="Normal 4 5" xfId="387"/>
    <cellStyle name="Normal 4 6" xfId="619"/>
    <cellStyle name="Normal 4 7" xfId="620"/>
    <cellStyle name="Normal 4 8" xfId="621"/>
    <cellStyle name="Normal 4 9" xfId="622"/>
    <cellStyle name="Normal 4_defunciones 2011(13-04-2011)" xfId="388"/>
    <cellStyle name="Normal 5" xfId="19"/>
    <cellStyle name="Normal 5 2" xfId="33"/>
    <cellStyle name="Normal 5_defunciones 2011(13-04-2011)" xfId="389"/>
    <cellStyle name="Normal 6" xfId="20"/>
    <cellStyle name="Normal 6 2" xfId="34"/>
    <cellStyle name="Normal 6_defunciones 2011(13-04-2011)" xfId="390"/>
    <cellStyle name="Normal 7" xfId="21"/>
    <cellStyle name="Normal 7 2" xfId="24"/>
    <cellStyle name="Normal 7 3" xfId="25"/>
    <cellStyle name="Normal 7 3 2" xfId="36"/>
    <cellStyle name="Normal 7 4" xfId="22"/>
    <cellStyle name="Normal 7 4 2" xfId="35"/>
    <cellStyle name="Normal 7 4 3" xfId="568"/>
    <cellStyle name="Normal 7 4 3 2" xfId="573"/>
    <cellStyle name="Normal 7 4 3 2 2" xfId="576"/>
    <cellStyle name="Normal 7 4 3 2 2 2" xfId="577"/>
    <cellStyle name="Normal 7 4 3 2 2 2 2" xfId="626"/>
    <cellStyle name="Normal 7 4 3 2 2 2 2 2" xfId="629"/>
    <cellStyle name="Normal 7 4 3 2 2 2 3" xfId="631"/>
    <cellStyle name="Normal 7_defunciones 2011(13-04-2011)" xfId="391"/>
    <cellStyle name="Normal 8" xfId="26"/>
    <cellStyle name="Normal 8 2" xfId="37"/>
    <cellStyle name="Normal 8 2 2" xfId="623"/>
    <cellStyle name="Normal 8_defunciones 2011(13-04-2011)" xfId="392"/>
    <cellStyle name="Normal 9" xfId="28"/>
    <cellStyle name="Normal 9 2" xfId="38"/>
    <cellStyle name="Normal 9_defunciones 2011(13-04-2011)" xfId="393"/>
    <cellStyle name="Normal_2.TOTAL EPS_1" xfId="574"/>
    <cellStyle name="Normal_2.TOTAL EPS_2" xfId="627"/>
    <cellStyle name="Normal_3. Afiliados_ Mpio y EPS" xfId="571"/>
    <cellStyle name="Normal_4. Afiliados X EPS Contributivo" xfId="569"/>
    <cellStyle name="Normal_4. Afiliados X EPS Contributivo_1" xfId="41"/>
    <cellStyle name="Normal_afiliados subsidiado y contributivo 1999-2009" xfId="6"/>
    <cellStyle name="Normal_CONTRATACION AÑO 2004(SEGUN WEB)" xfId="7"/>
    <cellStyle name="Normal_DATOS TD" xfId="572"/>
    <cellStyle name="Normal_DATOS TD_1" xfId="575"/>
    <cellStyle name="Normal_DATOS TD_2" xfId="628"/>
    <cellStyle name="Normal_DATOS TD_3" xfId="630"/>
    <cellStyle name="Normal_Hoja5" xfId="8"/>
    <cellStyle name="Normal_INFORME AFILIADOS 2001-2006 ACTUALIZADOS enero 2007" xfId="9"/>
    <cellStyle name="Normal_TOTAL EPSS" xfId="17"/>
    <cellStyle name="Normal_v_estad" xfId="10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aje 2" xfId="578"/>
    <cellStyle name="Porcentaje 3" xfId="624"/>
    <cellStyle name="Porcentual 2" xfId="12"/>
    <cellStyle name="Porcentual 2 2" xfId="579"/>
    <cellStyle name="Porcentual 3" xfId="557"/>
    <cellStyle name="Porcentual 33" xfId="625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CC"/>
      <color rgb="FFFFFFFF"/>
      <color rgb="FFCCFFCC"/>
      <color rgb="FF008000"/>
      <color rgb="FFFF0000"/>
      <color rgb="FF66FF99"/>
      <color rgb="FF00FF00"/>
      <color rgb="FF00CC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4330368"/>
        <c:axId val="623514688"/>
      </c:barChart>
      <c:catAx>
        <c:axId val="6543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2351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351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54330368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2014</a:t>
            </a:r>
            <a:endParaRPr lang="es-CO" sz="9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Caprecom</c:v>
                </c:pt>
                <c:pt idx="3">
                  <c:v>Emdisalud</c:v>
                </c:pt>
                <c:pt idx="4">
                  <c:v>Ecoopsos</c:v>
                </c:pt>
                <c:pt idx="5">
                  <c:v>Asociación Indígena del Cauca</c:v>
                </c:pt>
                <c:pt idx="6">
                  <c:v>INPEC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1695023</c:v>
                </c:pt>
                <c:pt idx="1">
                  <c:v>297763</c:v>
                </c:pt>
                <c:pt idx="2">
                  <c:v>188507</c:v>
                </c:pt>
                <c:pt idx="3">
                  <c:v>84110</c:v>
                </c:pt>
                <c:pt idx="4">
                  <c:v>47686</c:v>
                </c:pt>
                <c:pt idx="5">
                  <c:v>31165</c:v>
                </c:pt>
                <c:pt idx="6">
                  <c:v>14635</c:v>
                </c:pt>
              </c:numCache>
            </c:numRef>
          </c:val>
        </c:ser>
        <c:ser>
          <c:idx val="1"/>
          <c:order val="1"/>
          <c:tx>
            <c:v>% Afiliados</c:v>
          </c:tx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Caprecom</c:v>
                </c:pt>
                <c:pt idx="3">
                  <c:v>Emdisalud</c:v>
                </c:pt>
                <c:pt idx="4">
                  <c:v>Ecoopsos</c:v>
                </c:pt>
                <c:pt idx="5">
                  <c:v>Asociación Indígena del Cauca</c:v>
                </c:pt>
                <c:pt idx="6">
                  <c:v>INPEC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70.733207559295124</c:v>
                </c:pt>
                <c:pt idx="1">
                  <c:v>12.425632031234025</c:v>
                </c:pt>
                <c:pt idx="2">
                  <c:v>7.8663857407126887</c:v>
                </c:pt>
                <c:pt idx="3">
                  <c:v>3.5099052271339755</c:v>
                </c:pt>
                <c:pt idx="4">
                  <c:v>1.9899339039485284</c:v>
                </c:pt>
                <c:pt idx="5">
                  <c:v>1.3005135703677366</c:v>
                </c:pt>
                <c:pt idx="6">
                  <c:v>0.61071766732975541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85572608"/>
        <c:axId val="626821376"/>
      </c:barChart>
      <c:catAx>
        <c:axId val="68557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26821376"/>
        <c:crosses val="autoZero"/>
        <c:auto val="1"/>
        <c:lblAlgn val="ctr"/>
        <c:lblOffset val="100"/>
        <c:noMultiLvlLbl val="0"/>
      </c:catAx>
      <c:valAx>
        <c:axId val="626821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85572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gradFill>
          <a:gsLst>
            <a:gs pos="25000">
              <a:schemeClr val="bg1"/>
            </a:gs>
            <a:gs pos="96000">
              <a:schemeClr val="tx2">
                <a:lumMod val="20000"/>
                <a:lumOff val="80000"/>
              </a:schemeClr>
            </a:gs>
            <a:gs pos="80000">
              <a:schemeClr val="accent5">
                <a:lumMod val="20000"/>
                <a:lumOff val="8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25000">
          <a:schemeClr val="bg1"/>
        </a:gs>
        <a:gs pos="96000">
          <a:srgbClr val="FFFF99"/>
        </a:gs>
        <a:gs pos="8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 Diciembre 2014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EPS'!$B$29:$B$47</c:f>
              <c:strCache>
                <c:ptCount val="19"/>
                <c:pt idx="0">
                  <c:v>SURA.</c:v>
                </c:pt>
                <c:pt idx="1">
                  <c:v>Coomeva S.A.</c:v>
                </c:pt>
                <c:pt idx="2">
                  <c:v>EPS Saludcoop</c:v>
                </c:pt>
                <c:pt idx="3">
                  <c:v>La Nueva EPS</c:v>
                </c:pt>
                <c:pt idx="4">
                  <c:v>Salud Total </c:v>
                </c:pt>
                <c:pt idx="5">
                  <c:v>F. Médico Preventiva</c:v>
                </c:pt>
                <c:pt idx="6">
                  <c:v>Cafesalud EPS</c:v>
                </c:pt>
                <c:pt idx="7">
                  <c:v>Cruz Blanca </c:v>
                </c:pt>
                <c:pt idx="8">
                  <c:v>Sanitas S.A.</c:v>
                </c:pt>
                <c:pt idx="9">
                  <c:v>Servicio Occidental </c:v>
                </c:pt>
                <c:pt idx="10">
                  <c:v>EPM</c:v>
                </c:pt>
                <c:pt idx="11">
                  <c:v>Universidad de Antioquia</c:v>
                </c:pt>
                <c:pt idx="12">
                  <c:v>Universidad Nacional</c:v>
                </c:pt>
                <c:pt idx="13">
                  <c:v>Fondo Ferrocarriles Nal</c:v>
                </c:pt>
                <c:pt idx="14">
                  <c:v>Ecopetrol</c:v>
                </c:pt>
                <c:pt idx="15">
                  <c:v>Famisanar </c:v>
                </c:pt>
                <c:pt idx="16">
                  <c:v>SaludVida S.A.</c:v>
                </c:pt>
                <c:pt idx="17">
                  <c:v>Aliansalud S.A.</c:v>
                </c:pt>
                <c:pt idx="18">
                  <c:v>EPS CONVIDA-CM</c:v>
                </c:pt>
              </c:strCache>
            </c:strRef>
          </c:cat>
          <c:val>
            <c:numRef>
              <c:f>'2.TOTAL EPS'!$C$29:$C$47</c:f>
              <c:numCache>
                <c:formatCode>#,##0</c:formatCode>
                <c:ptCount val="19"/>
                <c:pt idx="0">
                  <c:v>1299053</c:v>
                </c:pt>
                <c:pt idx="1">
                  <c:v>657680</c:v>
                </c:pt>
                <c:pt idx="2">
                  <c:v>498876</c:v>
                </c:pt>
                <c:pt idx="3">
                  <c:v>384260</c:v>
                </c:pt>
                <c:pt idx="4">
                  <c:v>255083</c:v>
                </c:pt>
                <c:pt idx="5">
                  <c:v>102248</c:v>
                </c:pt>
                <c:pt idx="6">
                  <c:v>82089</c:v>
                </c:pt>
                <c:pt idx="7">
                  <c:v>78168</c:v>
                </c:pt>
                <c:pt idx="8">
                  <c:v>59641</c:v>
                </c:pt>
                <c:pt idx="9">
                  <c:v>14409</c:v>
                </c:pt>
                <c:pt idx="10">
                  <c:v>11264</c:v>
                </c:pt>
                <c:pt idx="11">
                  <c:v>7690</c:v>
                </c:pt>
                <c:pt idx="12">
                  <c:v>3851</c:v>
                </c:pt>
                <c:pt idx="13">
                  <c:v>3005</c:v>
                </c:pt>
                <c:pt idx="14">
                  <c:v>2082</c:v>
                </c:pt>
                <c:pt idx="15">
                  <c:v>657</c:v>
                </c:pt>
                <c:pt idx="16">
                  <c:v>18</c:v>
                </c:pt>
                <c:pt idx="17">
                  <c:v>15</c:v>
                </c:pt>
                <c:pt idx="18">
                  <c:v>1</c:v>
                </c:pt>
              </c:numCache>
            </c:numRef>
          </c:val>
        </c:ser>
        <c:ser>
          <c:idx val="1"/>
          <c:order val="1"/>
          <c:invertIfNegative val="0"/>
          <c:dLbls>
            <c:delete val="1"/>
          </c:dLbls>
          <c:cat>
            <c:strRef>
              <c:f>'2.TOTAL EPS'!$B$29:$B$47</c:f>
              <c:strCache>
                <c:ptCount val="19"/>
                <c:pt idx="0">
                  <c:v>SURA.</c:v>
                </c:pt>
                <c:pt idx="1">
                  <c:v>Coomeva S.A.</c:v>
                </c:pt>
                <c:pt idx="2">
                  <c:v>EPS Saludcoop</c:v>
                </c:pt>
                <c:pt idx="3">
                  <c:v>La Nueva EPS</c:v>
                </c:pt>
                <c:pt idx="4">
                  <c:v>Salud Total </c:v>
                </c:pt>
                <c:pt idx="5">
                  <c:v>F. Médico Preventiva</c:v>
                </c:pt>
                <c:pt idx="6">
                  <c:v>Cafesalud EPS</c:v>
                </c:pt>
                <c:pt idx="7">
                  <c:v>Cruz Blanca </c:v>
                </c:pt>
                <c:pt idx="8">
                  <c:v>Sanitas S.A.</c:v>
                </c:pt>
                <c:pt idx="9">
                  <c:v>Servicio Occidental </c:v>
                </c:pt>
                <c:pt idx="10">
                  <c:v>EPM</c:v>
                </c:pt>
                <c:pt idx="11">
                  <c:v>Universidad de Antioquia</c:v>
                </c:pt>
                <c:pt idx="12">
                  <c:v>Universidad Nacional</c:v>
                </c:pt>
                <c:pt idx="13">
                  <c:v>Fondo Ferrocarriles Nal</c:v>
                </c:pt>
                <c:pt idx="14">
                  <c:v>Ecopetrol</c:v>
                </c:pt>
                <c:pt idx="15">
                  <c:v>Famisanar </c:v>
                </c:pt>
                <c:pt idx="16">
                  <c:v>SaludVida S.A.</c:v>
                </c:pt>
                <c:pt idx="17">
                  <c:v>Aliansalud S.A.</c:v>
                </c:pt>
                <c:pt idx="18">
                  <c:v>EPS CONVIDA-CM</c:v>
                </c:pt>
              </c:strCache>
            </c:strRef>
          </c:cat>
          <c:val>
            <c:numRef>
              <c:f>'2.TOTAL EPS'!$D$29:$D$47</c:f>
              <c:numCache>
                <c:formatCode>0.00</c:formatCode>
                <c:ptCount val="19"/>
                <c:pt idx="0">
                  <c:v>37.541021790821524</c:v>
                </c:pt>
                <c:pt idx="1">
                  <c:v>19.006136940823428</c:v>
                </c:pt>
                <c:pt idx="2">
                  <c:v>14.416898145739918</c:v>
                </c:pt>
                <c:pt idx="3">
                  <c:v>11.104637788713069</c:v>
                </c:pt>
                <c:pt idx="4">
                  <c:v>7.3715825770527657</c:v>
                </c:pt>
                <c:pt idx="5">
                  <c:v>2.9548404846206573</c:v>
                </c:pt>
                <c:pt idx="6">
                  <c:v>2.3722703675575576</c:v>
                </c:pt>
                <c:pt idx="7">
                  <c:v>2.2589583268311122</c:v>
                </c:pt>
                <c:pt idx="8">
                  <c:v>1.7235509872394632</c:v>
                </c:pt>
                <c:pt idx="9">
                  <c:v>0.41640224300621093</c:v>
                </c:pt>
                <c:pt idx="10">
                  <c:v>0.32551564058726906</c:v>
                </c:pt>
                <c:pt idx="11">
                  <c:v>0.22223146982564801</c:v>
                </c:pt>
                <c:pt idx="12">
                  <c:v>0.11128912747705728</c:v>
                </c:pt>
                <c:pt idx="13">
                  <c:v>8.6840775920165439E-2</c:v>
                </c:pt>
                <c:pt idx="14">
                  <c:v>6.0167219788946569E-2</c:v>
                </c:pt>
                <c:pt idx="15">
                  <c:v>1.8986485783543658E-2</c:v>
                </c:pt>
                <c:pt idx="16">
                  <c:v>5.2017769269982624E-4</c:v>
                </c:pt>
                <c:pt idx="17">
                  <c:v>4.3348141058318859E-4</c:v>
                </c:pt>
                <c:pt idx="18">
                  <c:v>2.8898760705545905E-5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49282048"/>
        <c:axId val="626825984"/>
      </c:barChart>
      <c:catAx>
        <c:axId val="64928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626825984"/>
        <c:crosses val="autoZero"/>
        <c:auto val="1"/>
        <c:lblAlgn val="ctr"/>
        <c:lblOffset val="100"/>
        <c:noMultiLvlLbl val="0"/>
      </c:catAx>
      <c:valAx>
        <c:axId val="62682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49282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s-CO" sz="1000" b="1" i="0" baseline="0">
                <a:effectLst/>
              </a:rPr>
              <a:t>DISTRIBUCIÓN DE AFILIADOS  AL REGIMÉN CONTRIBUTIVO EN MOVILIDAD EN SALUD ASCENDENTE</a:t>
            </a:r>
            <a:endParaRPr lang="es-CO" sz="1000">
              <a:effectLst/>
            </a:endParaRPr>
          </a:p>
          <a:p>
            <a:pPr>
              <a:defRPr sz="1000"/>
            </a:pPr>
            <a:r>
              <a:rPr lang="es-CO" sz="1000" b="1" i="0" baseline="0">
                <a:effectLst/>
              </a:rPr>
              <a:t>DEPARTAMENTO DE  ANTIOQUIA</a:t>
            </a:r>
            <a:endParaRPr lang="es-CO" sz="1000">
              <a:effectLst/>
            </a:endParaRPr>
          </a:p>
          <a:p>
            <a:pPr>
              <a:defRPr sz="1000"/>
            </a:pPr>
            <a:r>
              <a:rPr lang="es-CO" sz="1000" b="1" i="0" baseline="0">
                <a:effectLst/>
              </a:rPr>
              <a:t>FECHA DE CORTE Diciembre 2014</a:t>
            </a:r>
            <a:endParaRPr lang="es-CO" sz="1000">
              <a:effectLst/>
            </a:endParaRPr>
          </a:p>
        </c:rich>
      </c:tx>
      <c:layout>
        <c:manualLayout>
          <c:xMode val="edge"/>
          <c:yMode val="edge"/>
          <c:x val="0.12355949376153617"/>
          <c:y val="4.8484848484848485E-2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0070C0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'2.TOTAL EPS'!$B$49:$B$51</c:f>
              <c:strCache>
                <c:ptCount val="3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</c:strCache>
            </c:strRef>
          </c:cat>
          <c:val>
            <c:numRef>
              <c:f>'2.TOTAL EPS'!$C$49:$C$51</c:f>
              <c:numCache>
                <c:formatCode>#,##0</c:formatCode>
                <c:ptCount val="3"/>
                <c:pt idx="0">
                  <c:v>167</c:v>
                </c:pt>
                <c:pt idx="1">
                  <c:v>98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685575168"/>
        <c:axId val="654289152"/>
      </c:barChart>
      <c:catAx>
        <c:axId val="685575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654289152"/>
        <c:crosses val="autoZero"/>
        <c:auto val="1"/>
        <c:lblAlgn val="ctr"/>
        <c:lblOffset val="100"/>
        <c:noMultiLvlLbl val="0"/>
      </c:catAx>
      <c:valAx>
        <c:axId val="654289152"/>
        <c:scaling>
          <c:orientation val="minMax"/>
          <c:max val="220"/>
        </c:scaling>
        <c:delete val="0"/>
        <c:axPos val="l"/>
        <c:numFmt formatCode="#,##0" sourceLinked="1"/>
        <c:majorTickMark val="none"/>
        <c:minorTickMark val="none"/>
        <c:tickLblPos val="nextTo"/>
        <c:crossAx val="685575168"/>
        <c:crosses val="autoZero"/>
        <c:crossBetween val="between"/>
      </c:valAx>
      <c:spPr>
        <a:gradFill>
          <a:gsLst>
            <a:gs pos="0">
              <a:schemeClr val="accent6">
                <a:lumMod val="20000"/>
                <a:lumOff val="80000"/>
              </a:schemeClr>
            </a:gs>
            <a:gs pos="50000">
              <a:schemeClr val="accent2">
                <a:lumMod val="20000"/>
                <a:lumOff val="8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CC"/>
        </a:gs>
        <a:gs pos="100000">
          <a:srgbClr val="FFFF99"/>
        </a:gs>
      </a:gsLst>
      <a:lin ang="5400000" scaled="0"/>
    </a:gra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EN MOVILIDAD EN SALUD DESCENDENTE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2014</a:t>
            </a:r>
            <a:endParaRPr lang="es-CO" sz="9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EPS'!$B$11:$B$20</c:f>
              <c:strCache>
                <c:ptCount val="10"/>
                <c:pt idx="0">
                  <c:v>EPS Saludcoop</c:v>
                </c:pt>
                <c:pt idx="1">
                  <c:v>SURA.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Cafesalud EPS</c:v>
                </c:pt>
                <c:pt idx="7">
                  <c:v>Sanitas S.A.</c:v>
                </c:pt>
                <c:pt idx="8">
                  <c:v>Famisanar </c:v>
                </c:pt>
                <c:pt idx="9">
                  <c:v>Servicio Occidental </c:v>
                </c:pt>
              </c:strCache>
            </c:strRef>
          </c:cat>
          <c:val>
            <c:numRef>
              <c:f>'2.TOTAL EPS'!$C$11:$C$20</c:f>
              <c:numCache>
                <c:formatCode>#,##0</c:formatCode>
                <c:ptCount val="10"/>
                <c:pt idx="0">
                  <c:v>15620</c:v>
                </c:pt>
                <c:pt idx="1">
                  <c:v>13627</c:v>
                </c:pt>
                <c:pt idx="2">
                  <c:v>7448</c:v>
                </c:pt>
                <c:pt idx="3">
                  <c:v>6772</c:v>
                </c:pt>
                <c:pt idx="4">
                  <c:v>5627</c:v>
                </c:pt>
                <c:pt idx="5">
                  <c:v>1814</c:v>
                </c:pt>
                <c:pt idx="6">
                  <c:v>1093</c:v>
                </c:pt>
                <c:pt idx="7">
                  <c:v>70</c:v>
                </c:pt>
                <c:pt idx="8">
                  <c:v>23</c:v>
                </c:pt>
                <c:pt idx="9">
                  <c:v>13</c:v>
                </c:pt>
              </c:numCache>
            </c:numRef>
          </c:val>
        </c:ser>
        <c:ser>
          <c:idx val="1"/>
          <c:order val="1"/>
          <c:tx>
            <c:v>% de afiliados</c:v>
          </c:tx>
          <c:invertIfNegative val="0"/>
          <c:dLbls>
            <c:delete val="1"/>
          </c:dLbls>
          <c:cat>
            <c:strRef>
              <c:f>'2.TOTAL EPS'!$B$11:$B$20</c:f>
              <c:strCache>
                <c:ptCount val="10"/>
                <c:pt idx="0">
                  <c:v>EPS Saludcoop</c:v>
                </c:pt>
                <c:pt idx="1">
                  <c:v>SURA.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Cafesalud EPS</c:v>
                </c:pt>
                <c:pt idx="7">
                  <c:v>Sanitas S.A.</c:v>
                </c:pt>
                <c:pt idx="8">
                  <c:v>Famisanar </c:v>
                </c:pt>
                <c:pt idx="9">
                  <c:v>Servicio Occidental </c:v>
                </c:pt>
              </c:strCache>
            </c:strRef>
          </c:cat>
          <c:val>
            <c:numRef>
              <c:f>'2.TOTAL EPS'!$D$11:$D$20</c:f>
              <c:numCache>
                <c:formatCode>0.00</c:formatCode>
                <c:ptCount val="10"/>
                <c:pt idx="0">
                  <c:v>29.976778551826051</c:v>
                </c:pt>
                <c:pt idx="1">
                  <c:v>26.15195655094325</c:v>
                </c:pt>
                <c:pt idx="2">
                  <c:v>14.293664958642793</c:v>
                </c:pt>
                <c:pt idx="3">
                  <c:v>12.996334465618823</c:v>
                </c:pt>
                <c:pt idx="4">
                  <c:v>10.798932964860768</c:v>
                </c:pt>
                <c:pt idx="5">
                  <c:v>3.4812980981442032</c:v>
                </c:pt>
                <c:pt idx="6">
                  <c:v>2.0976068474485197</c:v>
                </c:pt>
                <c:pt idx="7">
                  <c:v>0.13433895637822171</c:v>
                </c:pt>
                <c:pt idx="8">
                  <c:v>4.4139942809987141E-2</c:v>
                </c:pt>
                <c:pt idx="9">
                  <c:v>2.4948663327384036E-2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49523200"/>
        <c:axId val="654290880"/>
      </c:barChart>
      <c:catAx>
        <c:axId val="6495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54290880"/>
        <c:crosses val="autoZero"/>
        <c:auto val="1"/>
        <c:lblAlgn val="ctr"/>
        <c:lblOffset val="100"/>
        <c:noMultiLvlLbl val="0"/>
      </c:catAx>
      <c:valAx>
        <c:axId val="654290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49523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gradFill>
          <a:gsLst>
            <a:gs pos="25000">
              <a:schemeClr val="bg1"/>
            </a:gs>
            <a:gs pos="96000">
              <a:schemeClr val="tx2">
                <a:lumMod val="20000"/>
                <a:lumOff val="80000"/>
              </a:schemeClr>
            </a:gs>
            <a:gs pos="80000">
              <a:schemeClr val="accent5">
                <a:lumMod val="20000"/>
                <a:lumOff val="8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25000">
          <a:schemeClr val="bg1"/>
        </a:gs>
        <a:gs pos="96000">
          <a:srgbClr val="FFFF99"/>
        </a:gs>
        <a:gs pos="8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'3. Afiliados_ Mpio y EPS '!$BK$1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Afiliados_ Mpio y EPS '!$BJ$2:$BJ$7</c:f>
              <c:strCache>
                <c:ptCount val="6"/>
                <c:pt idx="0">
                  <c:v>Savia Salud</c:v>
                </c:pt>
                <c:pt idx="1">
                  <c:v>Caprecom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Emdisalud</c:v>
                </c:pt>
              </c:strCache>
            </c:strRef>
          </c:cat>
          <c:val>
            <c:numRef>
              <c:f>'3. Afiliados_ Mpio y EPS '!$BK$2:$BK$7</c:f>
              <c:numCache>
                <c:formatCode>General</c:formatCode>
                <c:ptCount val="6"/>
                <c:pt idx="0">
                  <c:v>114</c:v>
                </c:pt>
                <c:pt idx="1">
                  <c:v>85</c:v>
                </c:pt>
                <c:pt idx="2">
                  <c:v>29</c:v>
                </c:pt>
                <c:pt idx="3">
                  <c:v>27</c:v>
                </c:pt>
                <c:pt idx="4">
                  <c:v>19</c:v>
                </c:pt>
                <c:pt idx="5">
                  <c:v>10</c:v>
                </c:pt>
              </c:numCache>
            </c:numRef>
          </c:val>
        </c:ser>
        <c:ser>
          <c:idx val="1"/>
          <c:order val="1"/>
          <c:tx>
            <c:strRef>
              <c:f>'3. Afiliados_ Mpio y EPS '!$BL$1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'3. Afiliados_ Mpio y EPS '!$BJ$2:$BJ$7</c:f>
              <c:strCache>
                <c:ptCount val="6"/>
                <c:pt idx="0">
                  <c:v>Savia Salud</c:v>
                </c:pt>
                <c:pt idx="1">
                  <c:v>Caprecom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Emdisalud</c:v>
                </c:pt>
              </c:strCache>
            </c:strRef>
          </c:cat>
          <c:val>
            <c:numRef>
              <c:f>'3. Afiliados_ Mpio y EPS '!$BL$2:$BL$7</c:f>
              <c:numCache>
                <c:formatCode>General</c:formatCode>
                <c:ptCount val="6"/>
                <c:pt idx="0">
                  <c:v>91.2</c:v>
                </c:pt>
                <c:pt idx="1">
                  <c:v>68</c:v>
                </c:pt>
                <c:pt idx="2">
                  <c:v>23.200000000000003</c:v>
                </c:pt>
                <c:pt idx="3">
                  <c:v>21.6</c:v>
                </c:pt>
                <c:pt idx="4">
                  <c:v>15.2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49883648"/>
        <c:axId val="654292032"/>
        <c:axId val="0"/>
      </c:bar3DChart>
      <c:catAx>
        <c:axId val="64988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654292032"/>
        <c:crosses val="autoZero"/>
        <c:auto val="1"/>
        <c:lblAlgn val="ctr"/>
        <c:lblOffset val="100"/>
        <c:noMultiLvlLbl val="0"/>
      </c:catAx>
      <c:valAx>
        <c:axId val="65429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649883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147</xdr:row>
      <xdr:rowOff>0</xdr:rowOff>
    </xdr:from>
    <xdr:to>
      <xdr:col>16</xdr:col>
      <xdr:colOff>0</xdr:colOff>
      <xdr:row>147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0</xdr:row>
      <xdr:rowOff>133350</xdr:rowOff>
    </xdr:from>
    <xdr:to>
      <xdr:col>13</xdr:col>
      <xdr:colOff>47625</xdr:colOff>
      <xdr:row>22</xdr:row>
      <xdr:rowOff>19051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22</xdr:row>
      <xdr:rowOff>152400</xdr:rowOff>
    </xdr:from>
    <xdr:to>
      <xdr:col>11</xdr:col>
      <xdr:colOff>200025</xdr:colOff>
      <xdr:row>24</xdr:row>
      <xdr:rowOff>187323</xdr:rowOff>
    </xdr:to>
    <xdr:sp macro="" textlink="">
      <xdr:nvSpPr>
        <xdr:cNvPr id="5" name="1 CuadroTexto"/>
        <xdr:cNvSpPr txBox="1"/>
      </xdr:nvSpPr>
      <xdr:spPr>
        <a:xfrm>
          <a:off x="6343650" y="4848225"/>
          <a:ext cx="6038850" cy="41592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Diciembre 2014. </a:t>
          </a:r>
          <a:endParaRPr lang="es-CO" sz="1100"/>
        </a:p>
      </xdr:txBody>
    </xdr:sp>
    <xdr:clientData/>
  </xdr:twoCellAnchor>
  <xdr:twoCellAnchor>
    <xdr:from>
      <xdr:col>4</xdr:col>
      <xdr:colOff>466725</xdr:colOff>
      <xdr:row>25</xdr:row>
      <xdr:rowOff>76200</xdr:rowOff>
    </xdr:from>
    <xdr:to>
      <xdr:col>13</xdr:col>
      <xdr:colOff>114300</xdr:colOff>
      <xdr:row>49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314325</xdr:colOff>
      <xdr:row>25</xdr:row>
      <xdr:rowOff>57150</xdr:rowOff>
    </xdr:from>
    <xdr:to>
      <xdr:col>20</xdr:col>
      <xdr:colOff>733424</xdr:colOff>
      <xdr:row>46</xdr:row>
      <xdr:rowOff>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276226</xdr:colOff>
      <xdr:row>0</xdr:row>
      <xdr:rowOff>142876</xdr:rowOff>
    </xdr:from>
    <xdr:to>
      <xdr:col>23</xdr:col>
      <xdr:colOff>676276</xdr:colOff>
      <xdr:row>21</xdr:row>
      <xdr:rowOff>152401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600075</xdr:colOff>
      <xdr:row>0</xdr:row>
      <xdr:rowOff>114300</xdr:rowOff>
    </xdr:from>
    <xdr:to>
      <xdr:col>69</xdr:col>
      <xdr:colOff>47625</xdr:colOff>
      <xdr:row>15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</xdr:rowOff>
    </xdr:from>
    <xdr:to>
      <xdr:col>4</xdr:col>
      <xdr:colOff>494248</xdr:colOff>
      <xdr:row>2</xdr:row>
      <xdr:rowOff>28576</xdr:rowOff>
    </xdr:to>
    <xdr:pic>
      <xdr:nvPicPr>
        <xdr:cNvPr id="3" name="2 Imagen" descr="seccional de salud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"/>
          <a:ext cx="524722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0</xdr:colOff>
      <xdr:row>1</xdr:row>
      <xdr:rowOff>133349</xdr:rowOff>
    </xdr:to>
    <xdr:pic>
      <xdr:nvPicPr>
        <xdr:cNvPr id="2" name="1 Imagen" descr="seccional de salu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lber" refreshedDate="42012.720998958335" createdVersion="4" refreshedVersion="4" minRefreshableVersion="3" recordCount="1625">
  <cacheSource type="worksheet">
    <worksheetSource ref="G1:I1626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12" maxValue="2226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ilber" refreshedDate="42012.720999305559" createdVersion="4" refreshedVersion="4" minRefreshableVersion="3" recordCount="1935">
  <cacheSource type="worksheet">
    <worksheetSource ref="A1:E1936" sheet="DATOS TD"/>
  </cacheSource>
  <cacheFields count="5">
    <cacheField name="Campo20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/>
      </sharedItems>
    </cacheField>
    <cacheField name="Campo16" numFmtId="0">
      <sharedItems containsBlank="1" count="6">
        <s v="1"/>
        <s v="2"/>
        <s v="3"/>
        <s v="N"/>
        <s v="4"/>
        <m/>
      </sharedItems>
    </cacheField>
    <cacheField name="Campo12" numFmtId="0">
      <sharedItems containsBlank="1" count="3">
        <s v="F"/>
        <s v="M"/>
        <m/>
      </sharedItems>
    </cacheField>
    <cacheField name="Campo21" numFmtId="0">
      <sharedItems containsBlank="1" count="3">
        <s v="R"/>
        <s v="U"/>
        <m/>
      </sharedItems>
    </cacheField>
    <cacheField name="CuentaDeCampo6" numFmtId="0">
      <sharedItems containsString="0" containsBlank="1" containsNumber="1" containsInteger="1" minValue="1" maxValue="2121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ilber" refreshedDate="42012.720999537036" createdVersion="4" refreshedVersion="4" minRefreshableVersion="3" recordCount="1648">
  <cacheSource type="worksheet">
    <worksheetSource ref="K1:N1667" sheet="DATOS TD"/>
  </cacheSource>
  <cacheFields count="4">
    <cacheField name="Cod_sub" numFmtId="0">
      <sharedItems containsBlank="1" count="10">
        <s v="1"/>
        <s v="2"/>
        <s v="3"/>
        <s v="4"/>
        <s v="5"/>
        <s v="6"/>
        <s v="7"/>
        <s v="8"/>
        <s v="9"/>
        <m/>
      </sharedItems>
    </cacheField>
    <cacheField name="Campo20" numFmtId="0">
      <sharedItems containsBlank="1" count="126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  <m/>
      </sharedItems>
    </cacheField>
    <cacheField name="Campo15" numFmtId="0">
      <sharedItems containsBlank="1" count="24">
        <s v="1"/>
        <s v="13"/>
        <s v="15"/>
        <s v="17"/>
        <s v="19"/>
        <s v="2"/>
        <s v="4"/>
        <s v="5"/>
        <s v="7"/>
        <s v="9"/>
        <s v="14"/>
        <s v="16"/>
        <s v="3"/>
        <s v="8"/>
        <s v="10"/>
        <s v="18"/>
        <s v="21"/>
        <s v="20"/>
        <s v="22"/>
        <s v="6"/>
        <s v="11"/>
        <s v="12"/>
        <m/>
        <s v="" u="1"/>
      </sharedItems>
    </cacheField>
    <cacheField name="CuentaDeCampo6" numFmtId="0">
      <sharedItems containsString="0" containsBlank="1" containsNumber="1" containsInteger="1" minValue="1" maxValue="5234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5">
  <r>
    <x v="0"/>
    <x v="0"/>
    <n v="4702"/>
  </r>
  <r>
    <x v="0"/>
    <x v="1"/>
    <n v="28098"/>
  </r>
  <r>
    <x v="0"/>
    <x v="2"/>
    <n v="104978"/>
  </r>
  <r>
    <x v="0"/>
    <x v="3"/>
    <n v="51741"/>
  </r>
  <r>
    <x v="0"/>
    <x v="4"/>
    <n v="222643"/>
  </r>
  <r>
    <x v="0"/>
    <x v="5"/>
    <n v="38980"/>
  </r>
  <r>
    <x v="0"/>
    <x v="6"/>
    <n v="40014"/>
  </r>
  <r>
    <x v="0"/>
    <x v="7"/>
    <n v="33855"/>
  </r>
  <r>
    <x v="0"/>
    <x v="8"/>
    <n v="25275"/>
  </r>
  <r>
    <x v="0"/>
    <x v="9"/>
    <n v="18969"/>
  </r>
  <r>
    <x v="0"/>
    <x v="10"/>
    <n v="14312"/>
  </r>
  <r>
    <x v="0"/>
    <x v="11"/>
    <n v="10578"/>
  </r>
  <r>
    <x v="0"/>
    <x v="12"/>
    <n v="13932"/>
  </r>
  <r>
    <x v="1"/>
    <x v="0"/>
    <n v="149"/>
  </r>
  <r>
    <x v="1"/>
    <x v="1"/>
    <n v="710"/>
  </r>
  <r>
    <x v="1"/>
    <x v="2"/>
    <n v="2694"/>
  </r>
  <r>
    <x v="1"/>
    <x v="3"/>
    <n v="1173"/>
  </r>
  <r>
    <x v="1"/>
    <x v="4"/>
    <n v="4822"/>
  </r>
  <r>
    <x v="1"/>
    <x v="5"/>
    <n v="862"/>
  </r>
  <r>
    <x v="1"/>
    <x v="6"/>
    <n v="835"/>
  </r>
  <r>
    <x v="1"/>
    <x v="7"/>
    <n v="827"/>
  </r>
  <r>
    <x v="1"/>
    <x v="8"/>
    <n v="655"/>
  </r>
  <r>
    <x v="1"/>
    <x v="9"/>
    <n v="495"/>
  </r>
  <r>
    <x v="1"/>
    <x v="10"/>
    <n v="407"/>
  </r>
  <r>
    <x v="1"/>
    <x v="11"/>
    <n v="269"/>
  </r>
  <r>
    <x v="1"/>
    <x v="12"/>
    <n v="311"/>
  </r>
  <r>
    <x v="2"/>
    <x v="0"/>
    <n v="23"/>
  </r>
  <r>
    <x v="2"/>
    <x v="1"/>
    <n v="76"/>
  </r>
  <r>
    <x v="2"/>
    <x v="2"/>
    <n v="251"/>
  </r>
  <r>
    <x v="2"/>
    <x v="3"/>
    <n v="133"/>
  </r>
  <r>
    <x v="2"/>
    <x v="4"/>
    <n v="499"/>
  </r>
  <r>
    <x v="2"/>
    <x v="5"/>
    <n v="95"/>
  </r>
  <r>
    <x v="2"/>
    <x v="6"/>
    <n v="96"/>
  </r>
  <r>
    <x v="2"/>
    <x v="7"/>
    <n v="66"/>
  </r>
  <r>
    <x v="2"/>
    <x v="8"/>
    <n v="49"/>
  </r>
  <r>
    <x v="2"/>
    <x v="9"/>
    <n v="53"/>
  </r>
  <r>
    <x v="2"/>
    <x v="10"/>
    <n v="35"/>
  </r>
  <r>
    <x v="2"/>
    <x v="11"/>
    <n v="33"/>
  </r>
  <r>
    <x v="2"/>
    <x v="12"/>
    <n v="35"/>
  </r>
  <r>
    <x v="3"/>
    <x v="0"/>
    <n v="37"/>
  </r>
  <r>
    <x v="3"/>
    <x v="1"/>
    <n v="192"/>
  </r>
  <r>
    <x v="3"/>
    <x v="2"/>
    <n v="485"/>
  </r>
  <r>
    <x v="3"/>
    <x v="3"/>
    <n v="261"/>
  </r>
  <r>
    <x v="3"/>
    <x v="4"/>
    <n v="1047"/>
  </r>
  <r>
    <x v="3"/>
    <x v="5"/>
    <n v="180"/>
  </r>
  <r>
    <x v="3"/>
    <x v="6"/>
    <n v="197"/>
  </r>
  <r>
    <x v="3"/>
    <x v="7"/>
    <n v="142"/>
  </r>
  <r>
    <x v="3"/>
    <x v="8"/>
    <n v="108"/>
  </r>
  <r>
    <x v="3"/>
    <x v="9"/>
    <n v="93"/>
  </r>
  <r>
    <x v="3"/>
    <x v="10"/>
    <n v="86"/>
  </r>
  <r>
    <x v="3"/>
    <x v="11"/>
    <n v="65"/>
  </r>
  <r>
    <x v="3"/>
    <x v="12"/>
    <n v="94"/>
  </r>
  <r>
    <x v="4"/>
    <x v="0"/>
    <n v="71"/>
  </r>
  <r>
    <x v="4"/>
    <x v="1"/>
    <n v="395"/>
  </r>
  <r>
    <x v="4"/>
    <x v="2"/>
    <n v="1751"/>
  </r>
  <r>
    <x v="4"/>
    <x v="3"/>
    <n v="845"/>
  </r>
  <r>
    <x v="4"/>
    <x v="4"/>
    <n v="3822"/>
  </r>
  <r>
    <x v="4"/>
    <x v="5"/>
    <n v="736"/>
  </r>
  <r>
    <x v="4"/>
    <x v="6"/>
    <n v="753"/>
  </r>
  <r>
    <x v="4"/>
    <x v="7"/>
    <n v="628"/>
  </r>
  <r>
    <x v="4"/>
    <x v="8"/>
    <n v="500"/>
  </r>
  <r>
    <x v="4"/>
    <x v="9"/>
    <n v="429"/>
  </r>
  <r>
    <x v="4"/>
    <x v="10"/>
    <n v="325"/>
  </r>
  <r>
    <x v="4"/>
    <x v="11"/>
    <n v="215"/>
  </r>
  <r>
    <x v="4"/>
    <x v="12"/>
    <n v="287"/>
  </r>
  <r>
    <x v="5"/>
    <x v="0"/>
    <n v="183"/>
  </r>
  <r>
    <x v="5"/>
    <x v="1"/>
    <n v="1169"/>
  </r>
  <r>
    <x v="5"/>
    <x v="2"/>
    <n v="3754"/>
  </r>
  <r>
    <x v="5"/>
    <x v="3"/>
    <n v="1627"/>
  </r>
  <r>
    <x v="5"/>
    <x v="4"/>
    <n v="6315"/>
  </r>
  <r>
    <x v="5"/>
    <x v="5"/>
    <n v="943"/>
  </r>
  <r>
    <x v="5"/>
    <x v="6"/>
    <n v="811"/>
  </r>
  <r>
    <x v="5"/>
    <x v="7"/>
    <n v="645"/>
  </r>
  <r>
    <x v="5"/>
    <x v="8"/>
    <n v="546"/>
  </r>
  <r>
    <x v="5"/>
    <x v="9"/>
    <n v="400"/>
  </r>
  <r>
    <x v="5"/>
    <x v="10"/>
    <n v="330"/>
  </r>
  <r>
    <x v="5"/>
    <x v="11"/>
    <n v="239"/>
  </r>
  <r>
    <x v="5"/>
    <x v="12"/>
    <n v="280"/>
  </r>
  <r>
    <x v="6"/>
    <x v="0"/>
    <n v="297"/>
  </r>
  <r>
    <x v="6"/>
    <x v="1"/>
    <n v="1737"/>
  </r>
  <r>
    <x v="6"/>
    <x v="2"/>
    <n v="5444"/>
  </r>
  <r>
    <x v="6"/>
    <x v="3"/>
    <n v="2555"/>
  </r>
  <r>
    <x v="6"/>
    <x v="4"/>
    <n v="10582"/>
  </r>
  <r>
    <x v="6"/>
    <x v="5"/>
    <n v="1779"/>
  </r>
  <r>
    <x v="6"/>
    <x v="6"/>
    <n v="1731"/>
  </r>
  <r>
    <x v="6"/>
    <x v="7"/>
    <n v="1535"/>
  </r>
  <r>
    <x v="6"/>
    <x v="8"/>
    <n v="1287"/>
  </r>
  <r>
    <x v="6"/>
    <x v="9"/>
    <n v="988"/>
  </r>
  <r>
    <x v="6"/>
    <x v="10"/>
    <n v="598"/>
  </r>
  <r>
    <x v="6"/>
    <x v="11"/>
    <n v="454"/>
  </r>
  <r>
    <x v="6"/>
    <x v="12"/>
    <n v="573"/>
  </r>
  <r>
    <x v="7"/>
    <x v="0"/>
    <n v="25"/>
  </r>
  <r>
    <x v="7"/>
    <x v="1"/>
    <n v="151"/>
  </r>
  <r>
    <x v="7"/>
    <x v="2"/>
    <n v="626"/>
  </r>
  <r>
    <x v="7"/>
    <x v="3"/>
    <n v="314"/>
  </r>
  <r>
    <x v="7"/>
    <x v="4"/>
    <n v="1106"/>
  </r>
  <r>
    <x v="7"/>
    <x v="5"/>
    <n v="170"/>
  </r>
  <r>
    <x v="7"/>
    <x v="6"/>
    <n v="215"/>
  </r>
  <r>
    <x v="7"/>
    <x v="7"/>
    <n v="194"/>
  </r>
  <r>
    <x v="7"/>
    <x v="8"/>
    <n v="165"/>
  </r>
  <r>
    <x v="7"/>
    <x v="9"/>
    <n v="125"/>
  </r>
  <r>
    <x v="7"/>
    <x v="10"/>
    <n v="87"/>
  </r>
  <r>
    <x v="7"/>
    <x v="11"/>
    <n v="58"/>
  </r>
  <r>
    <x v="7"/>
    <x v="12"/>
    <n v="82"/>
  </r>
  <r>
    <x v="8"/>
    <x v="0"/>
    <n v="123"/>
  </r>
  <r>
    <x v="8"/>
    <x v="1"/>
    <n v="537"/>
  </r>
  <r>
    <x v="8"/>
    <x v="2"/>
    <n v="1988"/>
  </r>
  <r>
    <x v="8"/>
    <x v="3"/>
    <n v="970"/>
  </r>
  <r>
    <x v="8"/>
    <x v="4"/>
    <n v="3480"/>
  </r>
  <r>
    <x v="8"/>
    <x v="5"/>
    <n v="459"/>
  </r>
  <r>
    <x v="8"/>
    <x v="6"/>
    <n v="508"/>
  </r>
  <r>
    <x v="8"/>
    <x v="7"/>
    <n v="419"/>
  </r>
  <r>
    <x v="8"/>
    <x v="8"/>
    <n v="348"/>
  </r>
  <r>
    <x v="8"/>
    <x v="9"/>
    <n v="261"/>
  </r>
  <r>
    <x v="8"/>
    <x v="10"/>
    <n v="187"/>
  </r>
  <r>
    <x v="8"/>
    <x v="11"/>
    <n v="114"/>
  </r>
  <r>
    <x v="8"/>
    <x v="12"/>
    <n v="157"/>
  </r>
  <r>
    <x v="9"/>
    <x v="0"/>
    <n v="187"/>
  </r>
  <r>
    <x v="9"/>
    <x v="1"/>
    <n v="1135"/>
  </r>
  <r>
    <x v="9"/>
    <x v="2"/>
    <n v="3241"/>
  </r>
  <r>
    <x v="9"/>
    <x v="3"/>
    <n v="1326"/>
  </r>
  <r>
    <x v="9"/>
    <x v="4"/>
    <n v="5344"/>
  </r>
  <r>
    <x v="9"/>
    <x v="5"/>
    <n v="693"/>
  </r>
  <r>
    <x v="9"/>
    <x v="6"/>
    <n v="558"/>
  </r>
  <r>
    <x v="9"/>
    <x v="7"/>
    <n v="436"/>
  </r>
  <r>
    <x v="9"/>
    <x v="8"/>
    <n v="333"/>
  </r>
  <r>
    <x v="9"/>
    <x v="9"/>
    <n v="265"/>
  </r>
  <r>
    <x v="9"/>
    <x v="10"/>
    <n v="191"/>
  </r>
  <r>
    <x v="9"/>
    <x v="11"/>
    <n v="137"/>
  </r>
  <r>
    <x v="9"/>
    <x v="12"/>
    <n v="163"/>
  </r>
  <r>
    <x v="10"/>
    <x v="0"/>
    <n v="221"/>
  </r>
  <r>
    <x v="10"/>
    <x v="1"/>
    <n v="903"/>
  </r>
  <r>
    <x v="10"/>
    <x v="2"/>
    <n v="3225"/>
  </r>
  <r>
    <x v="10"/>
    <x v="3"/>
    <n v="1431"/>
  </r>
  <r>
    <x v="10"/>
    <x v="4"/>
    <n v="6234"/>
  </r>
  <r>
    <x v="10"/>
    <x v="5"/>
    <n v="951"/>
  </r>
  <r>
    <x v="10"/>
    <x v="6"/>
    <n v="852"/>
  </r>
  <r>
    <x v="10"/>
    <x v="7"/>
    <n v="729"/>
  </r>
  <r>
    <x v="10"/>
    <x v="8"/>
    <n v="549"/>
  </r>
  <r>
    <x v="10"/>
    <x v="9"/>
    <n v="459"/>
  </r>
  <r>
    <x v="10"/>
    <x v="10"/>
    <n v="374"/>
  </r>
  <r>
    <x v="10"/>
    <x v="11"/>
    <n v="296"/>
  </r>
  <r>
    <x v="10"/>
    <x v="12"/>
    <n v="438"/>
  </r>
  <r>
    <x v="11"/>
    <x v="0"/>
    <n v="70"/>
  </r>
  <r>
    <x v="11"/>
    <x v="1"/>
    <n v="310"/>
  </r>
  <r>
    <x v="11"/>
    <x v="2"/>
    <n v="1171"/>
  </r>
  <r>
    <x v="11"/>
    <x v="3"/>
    <n v="544"/>
  </r>
  <r>
    <x v="11"/>
    <x v="4"/>
    <n v="2064"/>
  </r>
  <r>
    <x v="11"/>
    <x v="5"/>
    <n v="314"/>
  </r>
  <r>
    <x v="11"/>
    <x v="6"/>
    <n v="299"/>
  </r>
  <r>
    <x v="11"/>
    <x v="7"/>
    <n v="251"/>
  </r>
  <r>
    <x v="11"/>
    <x v="8"/>
    <n v="212"/>
  </r>
  <r>
    <x v="11"/>
    <x v="9"/>
    <n v="160"/>
  </r>
  <r>
    <x v="11"/>
    <x v="10"/>
    <n v="128"/>
  </r>
  <r>
    <x v="11"/>
    <x v="11"/>
    <n v="104"/>
  </r>
  <r>
    <x v="11"/>
    <x v="12"/>
    <n v="158"/>
  </r>
  <r>
    <x v="12"/>
    <x v="0"/>
    <n v="618"/>
  </r>
  <r>
    <x v="12"/>
    <x v="1"/>
    <n v="3751"/>
  </r>
  <r>
    <x v="12"/>
    <x v="2"/>
    <n v="11824"/>
  </r>
  <r>
    <x v="12"/>
    <x v="3"/>
    <n v="4618"/>
  </r>
  <r>
    <x v="12"/>
    <x v="4"/>
    <n v="20637"/>
  </r>
  <r>
    <x v="12"/>
    <x v="5"/>
    <n v="2560"/>
  </r>
  <r>
    <x v="12"/>
    <x v="6"/>
    <n v="2273"/>
  </r>
  <r>
    <x v="12"/>
    <x v="7"/>
    <n v="1852"/>
  </r>
  <r>
    <x v="12"/>
    <x v="8"/>
    <n v="1489"/>
  </r>
  <r>
    <x v="12"/>
    <x v="9"/>
    <n v="1096"/>
  </r>
  <r>
    <x v="12"/>
    <x v="10"/>
    <n v="864"/>
  </r>
  <r>
    <x v="12"/>
    <x v="11"/>
    <n v="755"/>
  </r>
  <r>
    <x v="12"/>
    <x v="12"/>
    <n v="838"/>
  </r>
  <r>
    <x v="13"/>
    <x v="0"/>
    <n v="272"/>
  </r>
  <r>
    <x v="13"/>
    <x v="1"/>
    <n v="1897"/>
  </r>
  <r>
    <x v="13"/>
    <x v="2"/>
    <n v="6413"/>
  </r>
  <r>
    <x v="13"/>
    <x v="3"/>
    <n v="2693"/>
  </r>
  <r>
    <x v="13"/>
    <x v="4"/>
    <n v="9496"/>
  </r>
  <r>
    <x v="13"/>
    <x v="5"/>
    <n v="1298"/>
  </r>
  <r>
    <x v="13"/>
    <x v="6"/>
    <n v="1145"/>
  </r>
  <r>
    <x v="13"/>
    <x v="7"/>
    <n v="903"/>
  </r>
  <r>
    <x v="13"/>
    <x v="8"/>
    <n v="715"/>
  </r>
  <r>
    <x v="13"/>
    <x v="9"/>
    <n v="563"/>
  </r>
  <r>
    <x v="13"/>
    <x v="10"/>
    <n v="479"/>
  </r>
  <r>
    <x v="13"/>
    <x v="11"/>
    <n v="398"/>
  </r>
  <r>
    <x v="13"/>
    <x v="12"/>
    <n v="506"/>
  </r>
  <r>
    <x v="14"/>
    <x v="0"/>
    <n v="89"/>
  </r>
  <r>
    <x v="14"/>
    <x v="1"/>
    <n v="454"/>
  </r>
  <r>
    <x v="14"/>
    <x v="2"/>
    <n v="1549"/>
  </r>
  <r>
    <x v="14"/>
    <x v="3"/>
    <n v="741"/>
  </r>
  <r>
    <x v="14"/>
    <x v="4"/>
    <n v="2246"/>
  </r>
  <r>
    <x v="14"/>
    <x v="5"/>
    <n v="354"/>
  </r>
  <r>
    <x v="14"/>
    <x v="6"/>
    <n v="315"/>
  </r>
  <r>
    <x v="14"/>
    <x v="7"/>
    <n v="320"/>
  </r>
  <r>
    <x v="14"/>
    <x v="8"/>
    <n v="246"/>
  </r>
  <r>
    <x v="14"/>
    <x v="9"/>
    <n v="199"/>
  </r>
  <r>
    <x v="14"/>
    <x v="10"/>
    <n v="150"/>
  </r>
  <r>
    <x v="14"/>
    <x v="11"/>
    <n v="112"/>
  </r>
  <r>
    <x v="14"/>
    <x v="12"/>
    <n v="125"/>
  </r>
  <r>
    <x v="15"/>
    <x v="0"/>
    <n v="25"/>
  </r>
  <r>
    <x v="15"/>
    <x v="1"/>
    <n v="117"/>
  </r>
  <r>
    <x v="15"/>
    <x v="2"/>
    <n v="463"/>
  </r>
  <r>
    <x v="15"/>
    <x v="3"/>
    <n v="280"/>
  </r>
  <r>
    <x v="15"/>
    <x v="4"/>
    <n v="949"/>
  </r>
  <r>
    <x v="15"/>
    <x v="5"/>
    <n v="183"/>
  </r>
  <r>
    <x v="15"/>
    <x v="6"/>
    <n v="222"/>
  </r>
  <r>
    <x v="15"/>
    <x v="7"/>
    <n v="227"/>
  </r>
  <r>
    <x v="15"/>
    <x v="8"/>
    <n v="169"/>
  </r>
  <r>
    <x v="15"/>
    <x v="9"/>
    <n v="136"/>
  </r>
  <r>
    <x v="15"/>
    <x v="10"/>
    <n v="111"/>
  </r>
  <r>
    <x v="15"/>
    <x v="11"/>
    <n v="87"/>
  </r>
  <r>
    <x v="15"/>
    <x v="12"/>
    <n v="101"/>
  </r>
  <r>
    <x v="16"/>
    <x v="0"/>
    <n v="143"/>
  </r>
  <r>
    <x v="16"/>
    <x v="1"/>
    <n v="698"/>
  </r>
  <r>
    <x v="16"/>
    <x v="2"/>
    <n v="3269"/>
  </r>
  <r>
    <x v="16"/>
    <x v="3"/>
    <n v="1580"/>
  </r>
  <r>
    <x v="16"/>
    <x v="4"/>
    <n v="6294"/>
  </r>
  <r>
    <x v="16"/>
    <x v="5"/>
    <n v="1146"/>
  </r>
  <r>
    <x v="16"/>
    <x v="6"/>
    <n v="1163"/>
  </r>
  <r>
    <x v="16"/>
    <x v="7"/>
    <n v="934"/>
  </r>
  <r>
    <x v="16"/>
    <x v="8"/>
    <n v="753"/>
  </r>
  <r>
    <x v="16"/>
    <x v="9"/>
    <n v="631"/>
  </r>
  <r>
    <x v="16"/>
    <x v="10"/>
    <n v="473"/>
  </r>
  <r>
    <x v="16"/>
    <x v="11"/>
    <n v="348"/>
  </r>
  <r>
    <x v="16"/>
    <x v="12"/>
    <n v="448"/>
  </r>
  <r>
    <x v="17"/>
    <x v="0"/>
    <n v="41"/>
  </r>
  <r>
    <x v="17"/>
    <x v="1"/>
    <n v="207"/>
  </r>
  <r>
    <x v="17"/>
    <x v="2"/>
    <n v="749"/>
  </r>
  <r>
    <x v="17"/>
    <x v="3"/>
    <n v="363"/>
  </r>
  <r>
    <x v="17"/>
    <x v="4"/>
    <n v="1208"/>
  </r>
  <r>
    <x v="17"/>
    <x v="5"/>
    <n v="231"/>
  </r>
  <r>
    <x v="17"/>
    <x v="6"/>
    <n v="197"/>
  </r>
  <r>
    <x v="17"/>
    <x v="7"/>
    <n v="158"/>
  </r>
  <r>
    <x v="17"/>
    <x v="8"/>
    <n v="95"/>
  </r>
  <r>
    <x v="17"/>
    <x v="9"/>
    <n v="87"/>
  </r>
  <r>
    <x v="17"/>
    <x v="10"/>
    <n v="55"/>
  </r>
  <r>
    <x v="17"/>
    <x v="11"/>
    <n v="43"/>
  </r>
  <r>
    <x v="17"/>
    <x v="12"/>
    <n v="64"/>
  </r>
  <r>
    <x v="18"/>
    <x v="0"/>
    <n v="764"/>
  </r>
  <r>
    <x v="18"/>
    <x v="1"/>
    <n v="4054"/>
  </r>
  <r>
    <x v="18"/>
    <x v="2"/>
    <n v="16107"/>
  </r>
  <r>
    <x v="18"/>
    <x v="3"/>
    <n v="8548"/>
  </r>
  <r>
    <x v="18"/>
    <x v="4"/>
    <n v="33603"/>
  </r>
  <r>
    <x v="18"/>
    <x v="5"/>
    <n v="6331"/>
  </r>
  <r>
    <x v="18"/>
    <x v="6"/>
    <n v="6416"/>
  </r>
  <r>
    <x v="18"/>
    <x v="7"/>
    <n v="5421"/>
  </r>
  <r>
    <x v="18"/>
    <x v="8"/>
    <n v="3815"/>
  </r>
  <r>
    <x v="18"/>
    <x v="9"/>
    <n v="2789"/>
  </r>
  <r>
    <x v="18"/>
    <x v="10"/>
    <n v="2094"/>
  </r>
  <r>
    <x v="18"/>
    <x v="11"/>
    <n v="1615"/>
  </r>
  <r>
    <x v="18"/>
    <x v="12"/>
    <n v="2157"/>
  </r>
  <r>
    <x v="19"/>
    <x v="0"/>
    <n v="70"/>
  </r>
  <r>
    <x v="19"/>
    <x v="1"/>
    <n v="382"/>
  </r>
  <r>
    <x v="19"/>
    <x v="2"/>
    <n v="1454"/>
  </r>
  <r>
    <x v="19"/>
    <x v="3"/>
    <n v="634"/>
  </r>
  <r>
    <x v="19"/>
    <x v="4"/>
    <n v="2552"/>
  </r>
  <r>
    <x v="19"/>
    <x v="5"/>
    <n v="430"/>
  </r>
  <r>
    <x v="19"/>
    <x v="6"/>
    <n v="399"/>
  </r>
  <r>
    <x v="19"/>
    <x v="7"/>
    <n v="381"/>
  </r>
  <r>
    <x v="19"/>
    <x v="8"/>
    <n v="293"/>
  </r>
  <r>
    <x v="19"/>
    <x v="9"/>
    <n v="222"/>
  </r>
  <r>
    <x v="19"/>
    <x v="10"/>
    <n v="163"/>
  </r>
  <r>
    <x v="19"/>
    <x v="11"/>
    <n v="104"/>
  </r>
  <r>
    <x v="19"/>
    <x v="12"/>
    <n v="120"/>
  </r>
  <r>
    <x v="20"/>
    <x v="0"/>
    <n v="179"/>
  </r>
  <r>
    <x v="20"/>
    <x v="1"/>
    <n v="968"/>
  </r>
  <r>
    <x v="20"/>
    <x v="2"/>
    <n v="3045"/>
  </r>
  <r>
    <x v="20"/>
    <x v="3"/>
    <n v="1282"/>
  </r>
  <r>
    <x v="20"/>
    <x v="4"/>
    <n v="5249"/>
  </r>
  <r>
    <x v="20"/>
    <x v="5"/>
    <n v="857"/>
  </r>
  <r>
    <x v="20"/>
    <x v="6"/>
    <n v="735"/>
  </r>
  <r>
    <x v="20"/>
    <x v="7"/>
    <n v="599"/>
  </r>
  <r>
    <x v="20"/>
    <x v="8"/>
    <n v="465"/>
  </r>
  <r>
    <x v="20"/>
    <x v="9"/>
    <n v="367"/>
  </r>
  <r>
    <x v="20"/>
    <x v="10"/>
    <n v="276"/>
  </r>
  <r>
    <x v="20"/>
    <x v="11"/>
    <n v="205"/>
  </r>
  <r>
    <x v="20"/>
    <x v="12"/>
    <n v="198"/>
  </r>
  <r>
    <x v="21"/>
    <x v="0"/>
    <n v="238"/>
  </r>
  <r>
    <x v="21"/>
    <x v="1"/>
    <n v="1207"/>
  </r>
  <r>
    <x v="21"/>
    <x v="2"/>
    <n v="3901"/>
  </r>
  <r>
    <x v="21"/>
    <x v="3"/>
    <n v="1750"/>
  </r>
  <r>
    <x v="21"/>
    <x v="4"/>
    <n v="7054"/>
  </r>
  <r>
    <x v="21"/>
    <x v="5"/>
    <n v="1301"/>
  </r>
  <r>
    <x v="21"/>
    <x v="6"/>
    <n v="1156"/>
  </r>
  <r>
    <x v="21"/>
    <x v="7"/>
    <n v="1052"/>
  </r>
  <r>
    <x v="21"/>
    <x v="8"/>
    <n v="825"/>
  </r>
  <r>
    <x v="21"/>
    <x v="9"/>
    <n v="597"/>
  </r>
  <r>
    <x v="21"/>
    <x v="10"/>
    <n v="431"/>
  </r>
  <r>
    <x v="21"/>
    <x v="11"/>
    <n v="340"/>
  </r>
  <r>
    <x v="21"/>
    <x v="12"/>
    <n v="378"/>
  </r>
  <r>
    <x v="22"/>
    <x v="0"/>
    <n v="95"/>
  </r>
  <r>
    <x v="22"/>
    <x v="1"/>
    <n v="492"/>
  </r>
  <r>
    <x v="22"/>
    <x v="2"/>
    <n v="1541"/>
  </r>
  <r>
    <x v="22"/>
    <x v="3"/>
    <n v="586"/>
  </r>
  <r>
    <x v="22"/>
    <x v="4"/>
    <n v="2424"/>
  </r>
  <r>
    <x v="22"/>
    <x v="5"/>
    <n v="275"/>
  </r>
  <r>
    <x v="22"/>
    <x v="6"/>
    <n v="272"/>
  </r>
  <r>
    <x v="22"/>
    <x v="7"/>
    <n v="214"/>
  </r>
  <r>
    <x v="22"/>
    <x v="8"/>
    <n v="197"/>
  </r>
  <r>
    <x v="22"/>
    <x v="9"/>
    <n v="128"/>
  </r>
  <r>
    <x v="22"/>
    <x v="10"/>
    <n v="85"/>
  </r>
  <r>
    <x v="22"/>
    <x v="11"/>
    <n v="67"/>
  </r>
  <r>
    <x v="22"/>
    <x v="12"/>
    <n v="89"/>
  </r>
  <r>
    <x v="23"/>
    <x v="0"/>
    <n v="78"/>
  </r>
  <r>
    <x v="23"/>
    <x v="1"/>
    <n v="366"/>
  </r>
  <r>
    <x v="23"/>
    <x v="2"/>
    <n v="1207"/>
  </r>
  <r>
    <x v="23"/>
    <x v="3"/>
    <n v="538"/>
  </r>
  <r>
    <x v="23"/>
    <x v="4"/>
    <n v="1935"/>
  </r>
  <r>
    <x v="23"/>
    <x v="5"/>
    <n v="297"/>
  </r>
  <r>
    <x v="23"/>
    <x v="6"/>
    <n v="276"/>
  </r>
  <r>
    <x v="23"/>
    <x v="7"/>
    <n v="216"/>
  </r>
  <r>
    <x v="23"/>
    <x v="8"/>
    <n v="174"/>
  </r>
  <r>
    <x v="23"/>
    <x v="9"/>
    <n v="159"/>
  </r>
  <r>
    <x v="23"/>
    <x v="10"/>
    <n v="153"/>
  </r>
  <r>
    <x v="23"/>
    <x v="11"/>
    <n v="118"/>
  </r>
  <r>
    <x v="23"/>
    <x v="12"/>
    <n v="185"/>
  </r>
  <r>
    <x v="24"/>
    <x v="0"/>
    <n v="340"/>
  </r>
  <r>
    <x v="24"/>
    <x v="1"/>
    <n v="2208"/>
  </r>
  <r>
    <x v="24"/>
    <x v="2"/>
    <n v="6724"/>
  </r>
  <r>
    <x v="24"/>
    <x v="3"/>
    <n v="2374"/>
  </r>
  <r>
    <x v="24"/>
    <x v="4"/>
    <n v="8683"/>
  </r>
  <r>
    <x v="24"/>
    <x v="5"/>
    <n v="1159"/>
  </r>
  <r>
    <x v="24"/>
    <x v="6"/>
    <n v="1049"/>
  </r>
  <r>
    <x v="24"/>
    <x v="7"/>
    <n v="844"/>
  </r>
  <r>
    <x v="24"/>
    <x v="8"/>
    <n v="641"/>
  </r>
  <r>
    <x v="24"/>
    <x v="9"/>
    <n v="482"/>
  </r>
  <r>
    <x v="24"/>
    <x v="10"/>
    <n v="410"/>
  </r>
  <r>
    <x v="24"/>
    <x v="11"/>
    <n v="332"/>
  </r>
  <r>
    <x v="24"/>
    <x v="12"/>
    <n v="351"/>
  </r>
  <r>
    <x v="25"/>
    <x v="0"/>
    <n v="96"/>
  </r>
  <r>
    <x v="25"/>
    <x v="1"/>
    <n v="416"/>
  </r>
  <r>
    <x v="25"/>
    <x v="2"/>
    <n v="1422"/>
  </r>
  <r>
    <x v="25"/>
    <x v="3"/>
    <n v="618"/>
  </r>
  <r>
    <x v="25"/>
    <x v="4"/>
    <n v="2512"/>
  </r>
  <r>
    <x v="25"/>
    <x v="5"/>
    <n v="364"/>
  </r>
  <r>
    <x v="25"/>
    <x v="6"/>
    <n v="309"/>
  </r>
  <r>
    <x v="25"/>
    <x v="7"/>
    <n v="240"/>
  </r>
  <r>
    <x v="25"/>
    <x v="8"/>
    <n v="191"/>
  </r>
  <r>
    <x v="25"/>
    <x v="9"/>
    <n v="179"/>
  </r>
  <r>
    <x v="25"/>
    <x v="10"/>
    <n v="133"/>
  </r>
  <r>
    <x v="25"/>
    <x v="11"/>
    <n v="84"/>
  </r>
  <r>
    <x v="25"/>
    <x v="12"/>
    <n v="98"/>
  </r>
  <r>
    <x v="26"/>
    <x v="0"/>
    <n v="125"/>
  </r>
  <r>
    <x v="26"/>
    <x v="1"/>
    <n v="611"/>
  </r>
  <r>
    <x v="26"/>
    <x v="2"/>
    <n v="2421"/>
  </r>
  <r>
    <x v="26"/>
    <x v="3"/>
    <n v="1368"/>
  </r>
  <r>
    <x v="26"/>
    <x v="4"/>
    <n v="5709"/>
  </r>
  <r>
    <x v="26"/>
    <x v="5"/>
    <n v="1226"/>
  </r>
  <r>
    <x v="26"/>
    <x v="6"/>
    <n v="1426"/>
  </r>
  <r>
    <x v="26"/>
    <x v="7"/>
    <n v="1273"/>
  </r>
  <r>
    <x v="26"/>
    <x v="8"/>
    <n v="948"/>
  </r>
  <r>
    <x v="26"/>
    <x v="9"/>
    <n v="646"/>
  </r>
  <r>
    <x v="26"/>
    <x v="10"/>
    <n v="468"/>
  </r>
  <r>
    <x v="26"/>
    <x v="11"/>
    <n v="334"/>
  </r>
  <r>
    <x v="26"/>
    <x v="12"/>
    <n v="458"/>
  </r>
  <r>
    <x v="27"/>
    <x v="0"/>
    <n v="80"/>
  </r>
  <r>
    <x v="27"/>
    <x v="1"/>
    <n v="468"/>
  </r>
  <r>
    <x v="27"/>
    <x v="2"/>
    <n v="1488"/>
  </r>
  <r>
    <x v="27"/>
    <x v="3"/>
    <n v="676"/>
  </r>
  <r>
    <x v="27"/>
    <x v="4"/>
    <n v="2230"/>
  </r>
  <r>
    <x v="27"/>
    <x v="5"/>
    <n v="302"/>
  </r>
  <r>
    <x v="27"/>
    <x v="6"/>
    <n v="303"/>
  </r>
  <r>
    <x v="27"/>
    <x v="7"/>
    <n v="241"/>
  </r>
  <r>
    <x v="27"/>
    <x v="8"/>
    <n v="192"/>
  </r>
  <r>
    <x v="27"/>
    <x v="9"/>
    <n v="173"/>
  </r>
  <r>
    <x v="27"/>
    <x v="10"/>
    <n v="141"/>
  </r>
  <r>
    <x v="27"/>
    <x v="11"/>
    <n v="95"/>
  </r>
  <r>
    <x v="27"/>
    <x v="12"/>
    <n v="106"/>
  </r>
  <r>
    <x v="28"/>
    <x v="0"/>
    <n v="145"/>
  </r>
  <r>
    <x v="28"/>
    <x v="1"/>
    <n v="698"/>
  </r>
  <r>
    <x v="28"/>
    <x v="2"/>
    <n v="2424"/>
  </r>
  <r>
    <x v="28"/>
    <x v="3"/>
    <n v="1245"/>
  </r>
  <r>
    <x v="28"/>
    <x v="4"/>
    <n v="3976"/>
  </r>
  <r>
    <x v="28"/>
    <x v="5"/>
    <n v="620"/>
  </r>
  <r>
    <x v="28"/>
    <x v="6"/>
    <n v="630"/>
  </r>
  <r>
    <x v="28"/>
    <x v="7"/>
    <n v="612"/>
  </r>
  <r>
    <x v="28"/>
    <x v="8"/>
    <n v="477"/>
  </r>
  <r>
    <x v="28"/>
    <x v="9"/>
    <n v="407"/>
  </r>
  <r>
    <x v="28"/>
    <x v="10"/>
    <n v="323"/>
  </r>
  <r>
    <x v="28"/>
    <x v="11"/>
    <n v="245"/>
  </r>
  <r>
    <x v="28"/>
    <x v="12"/>
    <n v="337"/>
  </r>
  <r>
    <x v="29"/>
    <x v="0"/>
    <n v="24"/>
  </r>
  <r>
    <x v="29"/>
    <x v="1"/>
    <n v="166"/>
  </r>
  <r>
    <x v="29"/>
    <x v="2"/>
    <n v="547"/>
  </r>
  <r>
    <x v="29"/>
    <x v="3"/>
    <n v="275"/>
  </r>
  <r>
    <x v="29"/>
    <x v="4"/>
    <n v="1094"/>
  </r>
  <r>
    <x v="29"/>
    <x v="5"/>
    <n v="197"/>
  </r>
  <r>
    <x v="29"/>
    <x v="6"/>
    <n v="176"/>
  </r>
  <r>
    <x v="29"/>
    <x v="7"/>
    <n v="169"/>
  </r>
  <r>
    <x v="29"/>
    <x v="8"/>
    <n v="129"/>
  </r>
  <r>
    <x v="29"/>
    <x v="9"/>
    <n v="119"/>
  </r>
  <r>
    <x v="29"/>
    <x v="10"/>
    <n v="105"/>
  </r>
  <r>
    <x v="29"/>
    <x v="11"/>
    <n v="80"/>
  </r>
  <r>
    <x v="29"/>
    <x v="12"/>
    <n v="98"/>
  </r>
  <r>
    <x v="30"/>
    <x v="0"/>
    <n v="30"/>
  </r>
  <r>
    <x v="30"/>
    <x v="1"/>
    <n v="183"/>
  </r>
  <r>
    <x v="30"/>
    <x v="2"/>
    <n v="646"/>
  </r>
  <r>
    <x v="30"/>
    <x v="3"/>
    <n v="291"/>
  </r>
  <r>
    <x v="30"/>
    <x v="4"/>
    <n v="1190"/>
  </r>
  <r>
    <x v="30"/>
    <x v="5"/>
    <n v="234"/>
  </r>
  <r>
    <x v="30"/>
    <x v="6"/>
    <n v="250"/>
  </r>
  <r>
    <x v="30"/>
    <x v="7"/>
    <n v="222"/>
  </r>
  <r>
    <x v="30"/>
    <x v="8"/>
    <n v="195"/>
  </r>
  <r>
    <x v="30"/>
    <x v="9"/>
    <n v="150"/>
  </r>
  <r>
    <x v="30"/>
    <x v="10"/>
    <n v="108"/>
  </r>
  <r>
    <x v="30"/>
    <x v="11"/>
    <n v="80"/>
  </r>
  <r>
    <x v="30"/>
    <x v="12"/>
    <n v="85"/>
  </r>
  <r>
    <x v="31"/>
    <x v="0"/>
    <n v="271"/>
  </r>
  <r>
    <x v="31"/>
    <x v="1"/>
    <n v="2144"/>
  </r>
  <r>
    <x v="31"/>
    <x v="2"/>
    <n v="6312"/>
  </r>
  <r>
    <x v="31"/>
    <x v="3"/>
    <n v="2552"/>
  </r>
  <r>
    <x v="31"/>
    <x v="4"/>
    <n v="9825"/>
  </r>
  <r>
    <x v="31"/>
    <x v="5"/>
    <n v="1087"/>
  </r>
  <r>
    <x v="31"/>
    <x v="6"/>
    <n v="988"/>
  </r>
  <r>
    <x v="31"/>
    <x v="7"/>
    <n v="767"/>
  </r>
  <r>
    <x v="31"/>
    <x v="8"/>
    <n v="618"/>
  </r>
  <r>
    <x v="31"/>
    <x v="9"/>
    <n v="531"/>
  </r>
  <r>
    <x v="31"/>
    <x v="10"/>
    <n v="421"/>
  </r>
  <r>
    <x v="31"/>
    <x v="11"/>
    <n v="367"/>
  </r>
  <r>
    <x v="31"/>
    <x v="12"/>
    <n v="339"/>
  </r>
  <r>
    <x v="32"/>
    <x v="0"/>
    <n v="151"/>
  </r>
  <r>
    <x v="32"/>
    <x v="1"/>
    <n v="719"/>
  </r>
  <r>
    <x v="32"/>
    <x v="2"/>
    <n v="2472"/>
  </r>
  <r>
    <x v="32"/>
    <x v="3"/>
    <n v="1297"/>
  </r>
  <r>
    <x v="32"/>
    <x v="4"/>
    <n v="4937"/>
  </r>
  <r>
    <x v="32"/>
    <x v="5"/>
    <n v="860"/>
  </r>
  <r>
    <x v="32"/>
    <x v="6"/>
    <n v="828"/>
  </r>
  <r>
    <x v="32"/>
    <x v="7"/>
    <n v="717"/>
  </r>
  <r>
    <x v="32"/>
    <x v="8"/>
    <n v="577"/>
  </r>
  <r>
    <x v="32"/>
    <x v="9"/>
    <n v="469"/>
  </r>
  <r>
    <x v="32"/>
    <x v="10"/>
    <n v="355"/>
  </r>
  <r>
    <x v="32"/>
    <x v="11"/>
    <n v="275"/>
  </r>
  <r>
    <x v="32"/>
    <x v="12"/>
    <n v="370"/>
  </r>
  <r>
    <x v="33"/>
    <x v="0"/>
    <n v="12"/>
  </r>
  <r>
    <x v="33"/>
    <x v="1"/>
    <n v="70"/>
  </r>
  <r>
    <x v="33"/>
    <x v="2"/>
    <n v="262"/>
  </r>
  <r>
    <x v="33"/>
    <x v="3"/>
    <n v="138"/>
  </r>
  <r>
    <x v="33"/>
    <x v="4"/>
    <n v="562"/>
  </r>
  <r>
    <x v="33"/>
    <x v="5"/>
    <n v="108"/>
  </r>
  <r>
    <x v="33"/>
    <x v="6"/>
    <n v="110"/>
  </r>
  <r>
    <x v="33"/>
    <x v="7"/>
    <n v="109"/>
  </r>
  <r>
    <x v="33"/>
    <x v="8"/>
    <n v="79"/>
  </r>
  <r>
    <x v="33"/>
    <x v="9"/>
    <n v="62"/>
  </r>
  <r>
    <x v="33"/>
    <x v="10"/>
    <n v="62"/>
  </r>
  <r>
    <x v="33"/>
    <x v="11"/>
    <n v="33"/>
  </r>
  <r>
    <x v="33"/>
    <x v="12"/>
    <n v="74"/>
  </r>
  <r>
    <x v="34"/>
    <x v="0"/>
    <n v="863"/>
  </r>
  <r>
    <x v="34"/>
    <x v="1"/>
    <n v="4775"/>
  </r>
  <r>
    <x v="34"/>
    <x v="2"/>
    <n v="15687"/>
  </r>
  <r>
    <x v="34"/>
    <x v="3"/>
    <n v="5729"/>
  </r>
  <r>
    <x v="34"/>
    <x v="4"/>
    <n v="24180"/>
  </r>
  <r>
    <x v="34"/>
    <x v="5"/>
    <n v="3477"/>
  </r>
  <r>
    <x v="34"/>
    <x v="6"/>
    <n v="3183"/>
  </r>
  <r>
    <x v="34"/>
    <x v="7"/>
    <n v="2600"/>
  </r>
  <r>
    <x v="34"/>
    <x v="8"/>
    <n v="1994"/>
  </r>
  <r>
    <x v="34"/>
    <x v="9"/>
    <n v="1384"/>
  </r>
  <r>
    <x v="34"/>
    <x v="10"/>
    <n v="1138"/>
  </r>
  <r>
    <x v="34"/>
    <x v="11"/>
    <n v="896"/>
  </r>
  <r>
    <x v="34"/>
    <x v="12"/>
    <n v="1063"/>
  </r>
  <r>
    <x v="35"/>
    <x v="0"/>
    <n v="448"/>
  </r>
  <r>
    <x v="35"/>
    <x v="1"/>
    <n v="2861"/>
  </r>
  <r>
    <x v="35"/>
    <x v="2"/>
    <n v="9447"/>
  </r>
  <r>
    <x v="35"/>
    <x v="3"/>
    <n v="3662"/>
  </r>
  <r>
    <x v="35"/>
    <x v="4"/>
    <n v="13853"/>
  </r>
  <r>
    <x v="35"/>
    <x v="5"/>
    <n v="1647"/>
  </r>
  <r>
    <x v="35"/>
    <x v="6"/>
    <n v="1469"/>
  </r>
  <r>
    <x v="35"/>
    <x v="7"/>
    <n v="1227"/>
  </r>
  <r>
    <x v="35"/>
    <x v="8"/>
    <n v="942"/>
  </r>
  <r>
    <x v="35"/>
    <x v="9"/>
    <n v="789"/>
  </r>
  <r>
    <x v="35"/>
    <x v="10"/>
    <n v="585"/>
  </r>
  <r>
    <x v="35"/>
    <x v="11"/>
    <n v="538"/>
  </r>
  <r>
    <x v="35"/>
    <x v="12"/>
    <n v="576"/>
  </r>
  <r>
    <x v="36"/>
    <x v="0"/>
    <n v="71"/>
  </r>
  <r>
    <x v="36"/>
    <x v="1"/>
    <n v="340"/>
  </r>
  <r>
    <x v="36"/>
    <x v="2"/>
    <n v="1204"/>
  </r>
  <r>
    <x v="36"/>
    <x v="3"/>
    <n v="607"/>
  </r>
  <r>
    <x v="36"/>
    <x v="4"/>
    <n v="2352"/>
  </r>
  <r>
    <x v="36"/>
    <x v="5"/>
    <n v="423"/>
  </r>
  <r>
    <x v="36"/>
    <x v="6"/>
    <n v="450"/>
  </r>
  <r>
    <x v="36"/>
    <x v="7"/>
    <n v="373"/>
  </r>
  <r>
    <x v="36"/>
    <x v="8"/>
    <n v="290"/>
  </r>
  <r>
    <x v="36"/>
    <x v="9"/>
    <n v="236"/>
  </r>
  <r>
    <x v="36"/>
    <x v="10"/>
    <n v="207"/>
  </r>
  <r>
    <x v="36"/>
    <x v="11"/>
    <n v="139"/>
  </r>
  <r>
    <x v="36"/>
    <x v="12"/>
    <n v="184"/>
  </r>
  <r>
    <x v="37"/>
    <x v="0"/>
    <n v="117"/>
  </r>
  <r>
    <x v="37"/>
    <x v="1"/>
    <n v="617"/>
  </r>
  <r>
    <x v="37"/>
    <x v="2"/>
    <n v="1992"/>
  </r>
  <r>
    <x v="37"/>
    <x v="3"/>
    <n v="1056"/>
  </r>
  <r>
    <x v="37"/>
    <x v="4"/>
    <n v="3534"/>
  </r>
  <r>
    <x v="37"/>
    <x v="5"/>
    <n v="628"/>
  </r>
  <r>
    <x v="37"/>
    <x v="6"/>
    <n v="669"/>
  </r>
  <r>
    <x v="37"/>
    <x v="7"/>
    <n v="559"/>
  </r>
  <r>
    <x v="37"/>
    <x v="8"/>
    <n v="473"/>
  </r>
  <r>
    <x v="37"/>
    <x v="9"/>
    <n v="414"/>
  </r>
  <r>
    <x v="37"/>
    <x v="10"/>
    <n v="329"/>
  </r>
  <r>
    <x v="37"/>
    <x v="11"/>
    <n v="269"/>
  </r>
  <r>
    <x v="37"/>
    <x v="12"/>
    <n v="289"/>
  </r>
  <r>
    <x v="38"/>
    <x v="0"/>
    <n v="24"/>
  </r>
  <r>
    <x v="38"/>
    <x v="1"/>
    <n v="150"/>
  </r>
  <r>
    <x v="38"/>
    <x v="2"/>
    <n v="525"/>
  </r>
  <r>
    <x v="38"/>
    <x v="3"/>
    <n v="278"/>
  </r>
  <r>
    <x v="38"/>
    <x v="4"/>
    <n v="1050"/>
  </r>
  <r>
    <x v="38"/>
    <x v="5"/>
    <n v="205"/>
  </r>
  <r>
    <x v="38"/>
    <x v="6"/>
    <n v="206"/>
  </r>
  <r>
    <x v="38"/>
    <x v="7"/>
    <n v="164"/>
  </r>
  <r>
    <x v="38"/>
    <x v="8"/>
    <n v="139"/>
  </r>
  <r>
    <x v="38"/>
    <x v="9"/>
    <n v="96"/>
  </r>
  <r>
    <x v="38"/>
    <x v="10"/>
    <n v="84"/>
  </r>
  <r>
    <x v="38"/>
    <x v="11"/>
    <n v="71"/>
  </r>
  <r>
    <x v="38"/>
    <x v="12"/>
    <n v="111"/>
  </r>
  <r>
    <x v="39"/>
    <x v="0"/>
    <n v="136"/>
  </r>
  <r>
    <x v="39"/>
    <x v="1"/>
    <n v="745"/>
  </r>
  <r>
    <x v="39"/>
    <x v="2"/>
    <n v="2824"/>
  </r>
  <r>
    <x v="39"/>
    <x v="3"/>
    <n v="1377"/>
  </r>
  <r>
    <x v="39"/>
    <x v="4"/>
    <n v="5038"/>
  </r>
  <r>
    <x v="39"/>
    <x v="5"/>
    <n v="880"/>
  </r>
  <r>
    <x v="39"/>
    <x v="6"/>
    <n v="807"/>
  </r>
  <r>
    <x v="39"/>
    <x v="7"/>
    <n v="677"/>
  </r>
  <r>
    <x v="39"/>
    <x v="8"/>
    <n v="542"/>
  </r>
  <r>
    <x v="39"/>
    <x v="9"/>
    <n v="460"/>
  </r>
  <r>
    <x v="39"/>
    <x v="10"/>
    <n v="329"/>
  </r>
  <r>
    <x v="39"/>
    <x v="11"/>
    <n v="229"/>
  </r>
  <r>
    <x v="39"/>
    <x v="12"/>
    <n v="240"/>
  </r>
  <r>
    <x v="40"/>
    <x v="0"/>
    <n v="98"/>
  </r>
  <r>
    <x v="40"/>
    <x v="1"/>
    <n v="594"/>
  </r>
  <r>
    <x v="40"/>
    <x v="2"/>
    <n v="2604"/>
  </r>
  <r>
    <x v="40"/>
    <x v="3"/>
    <n v="1546"/>
  </r>
  <r>
    <x v="40"/>
    <x v="4"/>
    <n v="5825"/>
  </r>
  <r>
    <x v="40"/>
    <x v="5"/>
    <n v="1136"/>
  </r>
  <r>
    <x v="40"/>
    <x v="6"/>
    <n v="1252"/>
  </r>
  <r>
    <x v="40"/>
    <x v="7"/>
    <n v="1048"/>
  </r>
  <r>
    <x v="40"/>
    <x v="8"/>
    <n v="729"/>
  </r>
  <r>
    <x v="40"/>
    <x v="9"/>
    <n v="458"/>
  </r>
  <r>
    <x v="40"/>
    <x v="10"/>
    <n v="407"/>
  </r>
  <r>
    <x v="40"/>
    <x v="11"/>
    <n v="312"/>
  </r>
  <r>
    <x v="40"/>
    <x v="12"/>
    <n v="413"/>
  </r>
  <r>
    <x v="41"/>
    <x v="0"/>
    <n v="285"/>
  </r>
  <r>
    <x v="41"/>
    <x v="1"/>
    <n v="1580"/>
  </r>
  <r>
    <x v="41"/>
    <x v="2"/>
    <n v="4765"/>
  </r>
  <r>
    <x v="41"/>
    <x v="3"/>
    <n v="1872"/>
  </r>
  <r>
    <x v="41"/>
    <x v="4"/>
    <n v="6316"/>
  </r>
  <r>
    <x v="41"/>
    <x v="5"/>
    <n v="861"/>
  </r>
  <r>
    <x v="41"/>
    <x v="6"/>
    <n v="816"/>
  </r>
  <r>
    <x v="41"/>
    <x v="7"/>
    <n v="617"/>
  </r>
  <r>
    <x v="41"/>
    <x v="8"/>
    <n v="493"/>
  </r>
  <r>
    <x v="41"/>
    <x v="9"/>
    <n v="434"/>
  </r>
  <r>
    <x v="41"/>
    <x v="10"/>
    <n v="364"/>
  </r>
  <r>
    <x v="41"/>
    <x v="11"/>
    <n v="266"/>
  </r>
  <r>
    <x v="41"/>
    <x v="12"/>
    <n v="374"/>
  </r>
  <r>
    <x v="42"/>
    <x v="0"/>
    <n v="76"/>
  </r>
  <r>
    <x v="42"/>
    <x v="1"/>
    <n v="342"/>
  </r>
  <r>
    <x v="42"/>
    <x v="2"/>
    <n v="1292"/>
  </r>
  <r>
    <x v="42"/>
    <x v="3"/>
    <n v="653"/>
  </r>
  <r>
    <x v="42"/>
    <x v="4"/>
    <n v="2532"/>
  </r>
  <r>
    <x v="42"/>
    <x v="5"/>
    <n v="385"/>
  </r>
  <r>
    <x v="42"/>
    <x v="6"/>
    <n v="368"/>
  </r>
  <r>
    <x v="42"/>
    <x v="7"/>
    <n v="300"/>
  </r>
  <r>
    <x v="42"/>
    <x v="8"/>
    <n v="249"/>
  </r>
  <r>
    <x v="42"/>
    <x v="9"/>
    <n v="193"/>
  </r>
  <r>
    <x v="42"/>
    <x v="10"/>
    <n v="138"/>
  </r>
  <r>
    <x v="42"/>
    <x v="11"/>
    <n v="86"/>
  </r>
  <r>
    <x v="42"/>
    <x v="12"/>
    <n v="124"/>
  </r>
  <r>
    <x v="43"/>
    <x v="0"/>
    <n v="61"/>
  </r>
  <r>
    <x v="43"/>
    <x v="1"/>
    <n v="341"/>
  </r>
  <r>
    <x v="43"/>
    <x v="2"/>
    <n v="1395"/>
  </r>
  <r>
    <x v="43"/>
    <x v="3"/>
    <n v="708"/>
  </r>
  <r>
    <x v="43"/>
    <x v="4"/>
    <n v="2559"/>
  </r>
  <r>
    <x v="43"/>
    <x v="5"/>
    <n v="567"/>
  </r>
  <r>
    <x v="43"/>
    <x v="6"/>
    <n v="565"/>
  </r>
  <r>
    <x v="43"/>
    <x v="7"/>
    <n v="485"/>
  </r>
  <r>
    <x v="43"/>
    <x v="8"/>
    <n v="448"/>
  </r>
  <r>
    <x v="43"/>
    <x v="9"/>
    <n v="348"/>
  </r>
  <r>
    <x v="43"/>
    <x v="10"/>
    <n v="269"/>
  </r>
  <r>
    <x v="43"/>
    <x v="11"/>
    <n v="196"/>
  </r>
  <r>
    <x v="43"/>
    <x v="12"/>
    <n v="273"/>
  </r>
  <r>
    <x v="44"/>
    <x v="0"/>
    <n v="711"/>
  </r>
  <r>
    <x v="44"/>
    <x v="1"/>
    <n v="3925"/>
  </r>
  <r>
    <x v="44"/>
    <x v="2"/>
    <n v="11241"/>
  </r>
  <r>
    <x v="44"/>
    <x v="3"/>
    <n v="4247"/>
  </r>
  <r>
    <x v="44"/>
    <x v="4"/>
    <n v="15877"/>
  </r>
  <r>
    <x v="44"/>
    <x v="5"/>
    <n v="2153"/>
  </r>
  <r>
    <x v="44"/>
    <x v="6"/>
    <n v="1996"/>
  </r>
  <r>
    <x v="44"/>
    <x v="7"/>
    <n v="1518"/>
  </r>
  <r>
    <x v="44"/>
    <x v="8"/>
    <n v="1127"/>
  </r>
  <r>
    <x v="44"/>
    <x v="9"/>
    <n v="783"/>
  </r>
  <r>
    <x v="44"/>
    <x v="10"/>
    <n v="541"/>
  </r>
  <r>
    <x v="44"/>
    <x v="11"/>
    <n v="415"/>
  </r>
  <r>
    <x v="44"/>
    <x v="12"/>
    <n v="533"/>
  </r>
  <r>
    <x v="45"/>
    <x v="0"/>
    <n v="26"/>
  </r>
  <r>
    <x v="45"/>
    <x v="1"/>
    <n v="144"/>
  </r>
  <r>
    <x v="45"/>
    <x v="2"/>
    <n v="520"/>
  </r>
  <r>
    <x v="45"/>
    <x v="3"/>
    <n v="245"/>
  </r>
  <r>
    <x v="45"/>
    <x v="4"/>
    <n v="951"/>
  </r>
  <r>
    <x v="45"/>
    <x v="5"/>
    <n v="194"/>
  </r>
  <r>
    <x v="45"/>
    <x v="6"/>
    <n v="161"/>
  </r>
  <r>
    <x v="45"/>
    <x v="7"/>
    <n v="113"/>
  </r>
  <r>
    <x v="45"/>
    <x v="8"/>
    <n v="92"/>
  </r>
  <r>
    <x v="45"/>
    <x v="9"/>
    <n v="77"/>
  </r>
  <r>
    <x v="45"/>
    <x v="10"/>
    <n v="51"/>
  </r>
  <r>
    <x v="45"/>
    <x v="11"/>
    <n v="57"/>
  </r>
  <r>
    <x v="45"/>
    <x v="12"/>
    <n v="46"/>
  </r>
  <r>
    <x v="46"/>
    <x v="0"/>
    <n v="89"/>
  </r>
  <r>
    <x v="46"/>
    <x v="1"/>
    <n v="531"/>
  </r>
  <r>
    <x v="46"/>
    <x v="2"/>
    <n v="2058"/>
  </r>
  <r>
    <x v="46"/>
    <x v="3"/>
    <n v="1238"/>
  </r>
  <r>
    <x v="46"/>
    <x v="4"/>
    <n v="5800"/>
  </r>
  <r>
    <x v="46"/>
    <x v="5"/>
    <n v="1369"/>
  </r>
  <r>
    <x v="46"/>
    <x v="6"/>
    <n v="1491"/>
  </r>
  <r>
    <x v="46"/>
    <x v="7"/>
    <n v="1422"/>
  </r>
  <r>
    <x v="46"/>
    <x v="8"/>
    <n v="999"/>
  </r>
  <r>
    <x v="46"/>
    <x v="9"/>
    <n v="718"/>
  </r>
  <r>
    <x v="46"/>
    <x v="10"/>
    <n v="600"/>
  </r>
  <r>
    <x v="46"/>
    <x v="11"/>
    <n v="421"/>
  </r>
  <r>
    <x v="46"/>
    <x v="12"/>
    <n v="659"/>
  </r>
  <r>
    <x v="47"/>
    <x v="0"/>
    <n v="41"/>
  </r>
  <r>
    <x v="47"/>
    <x v="1"/>
    <n v="306"/>
  </r>
  <r>
    <x v="47"/>
    <x v="2"/>
    <n v="1369"/>
  </r>
  <r>
    <x v="47"/>
    <x v="3"/>
    <n v="736"/>
  </r>
  <r>
    <x v="47"/>
    <x v="4"/>
    <n v="2721"/>
  </r>
  <r>
    <x v="47"/>
    <x v="5"/>
    <n v="571"/>
  </r>
  <r>
    <x v="47"/>
    <x v="6"/>
    <n v="635"/>
  </r>
  <r>
    <x v="47"/>
    <x v="7"/>
    <n v="640"/>
  </r>
  <r>
    <x v="47"/>
    <x v="8"/>
    <n v="465"/>
  </r>
  <r>
    <x v="47"/>
    <x v="9"/>
    <n v="368"/>
  </r>
  <r>
    <x v="47"/>
    <x v="10"/>
    <n v="356"/>
  </r>
  <r>
    <x v="47"/>
    <x v="11"/>
    <n v="222"/>
  </r>
  <r>
    <x v="47"/>
    <x v="12"/>
    <n v="298"/>
  </r>
  <r>
    <x v="48"/>
    <x v="0"/>
    <n v="269"/>
  </r>
  <r>
    <x v="48"/>
    <x v="1"/>
    <n v="1452"/>
  </r>
  <r>
    <x v="48"/>
    <x v="2"/>
    <n v="4296"/>
  </r>
  <r>
    <x v="48"/>
    <x v="3"/>
    <n v="1914"/>
  </r>
  <r>
    <x v="48"/>
    <x v="4"/>
    <n v="6785"/>
  </r>
  <r>
    <x v="48"/>
    <x v="5"/>
    <n v="967"/>
  </r>
  <r>
    <x v="48"/>
    <x v="6"/>
    <n v="898"/>
  </r>
  <r>
    <x v="48"/>
    <x v="7"/>
    <n v="711"/>
  </r>
  <r>
    <x v="48"/>
    <x v="8"/>
    <n v="536"/>
  </r>
  <r>
    <x v="48"/>
    <x v="9"/>
    <n v="454"/>
  </r>
  <r>
    <x v="48"/>
    <x v="10"/>
    <n v="361"/>
  </r>
  <r>
    <x v="48"/>
    <x v="11"/>
    <n v="306"/>
  </r>
  <r>
    <x v="48"/>
    <x v="12"/>
    <n v="335"/>
  </r>
  <r>
    <x v="49"/>
    <x v="0"/>
    <n v="46"/>
  </r>
  <r>
    <x v="49"/>
    <x v="1"/>
    <n v="225"/>
  </r>
  <r>
    <x v="49"/>
    <x v="2"/>
    <n v="678"/>
  </r>
  <r>
    <x v="49"/>
    <x v="3"/>
    <n v="308"/>
  </r>
  <r>
    <x v="49"/>
    <x v="4"/>
    <n v="1053"/>
  </r>
  <r>
    <x v="49"/>
    <x v="5"/>
    <n v="189"/>
  </r>
  <r>
    <x v="49"/>
    <x v="6"/>
    <n v="158"/>
  </r>
  <r>
    <x v="49"/>
    <x v="7"/>
    <n v="148"/>
  </r>
  <r>
    <x v="49"/>
    <x v="8"/>
    <n v="143"/>
  </r>
  <r>
    <x v="49"/>
    <x v="9"/>
    <n v="118"/>
  </r>
  <r>
    <x v="49"/>
    <x v="10"/>
    <n v="95"/>
  </r>
  <r>
    <x v="49"/>
    <x v="11"/>
    <n v="93"/>
  </r>
  <r>
    <x v="49"/>
    <x v="12"/>
    <n v="87"/>
  </r>
  <r>
    <x v="50"/>
    <x v="0"/>
    <n v="97"/>
  </r>
  <r>
    <x v="50"/>
    <x v="1"/>
    <n v="466"/>
  </r>
  <r>
    <x v="50"/>
    <x v="2"/>
    <n v="1977"/>
  </r>
  <r>
    <x v="50"/>
    <x v="3"/>
    <n v="1088"/>
  </r>
  <r>
    <x v="50"/>
    <x v="4"/>
    <n v="4578"/>
  </r>
  <r>
    <x v="50"/>
    <x v="5"/>
    <n v="878"/>
  </r>
  <r>
    <x v="50"/>
    <x v="6"/>
    <n v="886"/>
  </r>
  <r>
    <x v="50"/>
    <x v="7"/>
    <n v="774"/>
  </r>
  <r>
    <x v="50"/>
    <x v="8"/>
    <n v="518"/>
  </r>
  <r>
    <x v="50"/>
    <x v="9"/>
    <n v="440"/>
  </r>
  <r>
    <x v="50"/>
    <x v="10"/>
    <n v="308"/>
  </r>
  <r>
    <x v="50"/>
    <x v="11"/>
    <n v="228"/>
  </r>
  <r>
    <x v="50"/>
    <x v="12"/>
    <n v="341"/>
  </r>
  <r>
    <x v="51"/>
    <x v="0"/>
    <n v="52"/>
  </r>
  <r>
    <x v="51"/>
    <x v="1"/>
    <n v="226"/>
  </r>
  <r>
    <x v="51"/>
    <x v="2"/>
    <n v="949"/>
  </r>
  <r>
    <x v="51"/>
    <x v="3"/>
    <n v="458"/>
  </r>
  <r>
    <x v="51"/>
    <x v="4"/>
    <n v="1675"/>
  </r>
  <r>
    <x v="51"/>
    <x v="5"/>
    <n v="329"/>
  </r>
  <r>
    <x v="51"/>
    <x v="6"/>
    <n v="329"/>
  </r>
  <r>
    <x v="51"/>
    <x v="7"/>
    <n v="311"/>
  </r>
  <r>
    <x v="51"/>
    <x v="8"/>
    <n v="228"/>
  </r>
  <r>
    <x v="51"/>
    <x v="9"/>
    <n v="208"/>
  </r>
  <r>
    <x v="51"/>
    <x v="10"/>
    <n v="152"/>
  </r>
  <r>
    <x v="51"/>
    <x v="11"/>
    <n v="134"/>
  </r>
  <r>
    <x v="51"/>
    <x v="12"/>
    <n v="167"/>
  </r>
  <r>
    <x v="52"/>
    <x v="0"/>
    <n v="88"/>
  </r>
  <r>
    <x v="52"/>
    <x v="1"/>
    <n v="415"/>
  </r>
  <r>
    <x v="52"/>
    <x v="2"/>
    <n v="1340"/>
  </r>
  <r>
    <x v="52"/>
    <x v="3"/>
    <n v="726"/>
  </r>
  <r>
    <x v="52"/>
    <x v="4"/>
    <n v="2181"/>
  </r>
  <r>
    <x v="52"/>
    <x v="5"/>
    <n v="389"/>
  </r>
  <r>
    <x v="52"/>
    <x v="6"/>
    <n v="385"/>
  </r>
  <r>
    <x v="52"/>
    <x v="7"/>
    <n v="348"/>
  </r>
  <r>
    <x v="52"/>
    <x v="8"/>
    <n v="276"/>
  </r>
  <r>
    <x v="52"/>
    <x v="9"/>
    <n v="226"/>
  </r>
  <r>
    <x v="52"/>
    <x v="10"/>
    <n v="204"/>
  </r>
  <r>
    <x v="52"/>
    <x v="11"/>
    <n v="118"/>
  </r>
  <r>
    <x v="52"/>
    <x v="12"/>
    <n v="206"/>
  </r>
  <r>
    <x v="53"/>
    <x v="0"/>
    <n v="48"/>
  </r>
  <r>
    <x v="53"/>
    <x v="1"/>
    <n v="232"/>
  </r>
  <r>
    <x v="53"/>
    <x v="2"/>
    <n v="834"/>
  </r>
  <r>
    <x v="53"/>
    <x v="3"/>
    <n v="417"/>
  </r>
  <r>
    <x v="53"/>
    <x v="4"/>
    <n v="1441"/>
  </r>
  <r>
    <x v="53"/>
    <x v="5"/>
    <n v="223"/>
  </r>
  <r>
    <x v="53"/>
    <x v="6"/>
    <n v="234"/>
  </r>
  <r>
    <x v="53"/>
    <x v="7"/>
    <n v="207"/>
  </r>
  <r>
    <x v="53"/>
    <x v="8"/>
    <n v="161"/>
  </r>
  <r>
    <x v="53"/>
    <x v="9"/>
    <n v="158"/>
  </r>
  <r>
    <x v="53"/>
    <x v="10"/>
    <n v="115"/>
  </r>
  <r>
    <x v="53"/>
    <x v="11"/>
    <n v="71"/>
  </r>
  <r>
    <x v="53"/>
    <x v="12"/>
    <n v="76"/>
  </r>
  <r>
    <x v="54"/>
    <x v="0"/>
    <n v="93"/>
  </r>
  <r>
    <x v="54"/>
    <x v="1"/>
    <n v="550"/>
  </r>
  <r>
    <x v="54"/>
    <x v="2"/>
    <n v="1902"/>
  </r>
  <r>
    <x v="54"/>
    <x v="3"/>
    <n v="1141"/>
  </r>
  <r>
    <x v="54"/>
    <x v="4"/>
    <n v="4282"/>
  </r>
  <r>
    <x v="54"/>
    <x v="5"/>
    <n v="807"/>
  </r>
  <r>
    <x v="54"/>
    <x v="6"/>
    <n v="804"/>
  </r>
  <r>
    <x v="54"/>
    <x v="7"/>
    <n v="627"/>
  </r>
  <r>
    <x v="54"/>
    <x v="8"/>
    <n v="498"/>
  </r>
  <r>
    <x v="54"/>
    <x v="9"/>
    <n v="450"/>
  </r>
  <r>
    <x v="54"/>
    <x v="10"/>
    <n v="359"/>
  </r>
  <r>
    <x v="54"/>
    <x v="11"/>
    <n v="285"/>
  </r>
  <r>
    <x v="54"/>
    <x v="12"/>
    <n v="357"/>
  </r>
  <r>
    <x v="55"/>
    <x v="0"/>
    <n v="27"/>
  </r>
  <r>
    <x v="55"/>
    <x v="1"/>
    <n v="120"/>
  </r>
  <r>
    <x v="55"/>
    <x v="2"/>
    <n v="416"/>
  </r>
  <r>
    <x v="55"/>
    <x v="3"/>
    <n v="236"/>
  </r>
  <r>
    <x v="55"/>
    <x v="4"/>
    <n v="963"/>
  </r>
  <r>
    <x v="55"/>
    <x v="5"/>
    <n v="192"/>
  </r>
  <r>
    <x v="55"/>
    <x v="6"/>
    <n v="181"/>
  </r>
  <r>
    <x v="55"/>
    <x v="7"/>
    <n v="135"/>
  </r>
  <r>
    <x v="55"/>
    <x v="8"/>
    <n v="98"/>
  </r>
  <r>
    <x v="55"/>
    <x v="9"/>
    <n v="91"/>
  </r>
  <r>
    <x v="55"/>
    <x v="10"/>
    <n v="82"/>
  </r>
  <r>
    <x v="55"/>
    <x v="11"/>
    <n v="70"/>
  </r>
  <r>
    <x v="55"/>
    <x v="12"/>
    <n v="92"/>
  </r>
  <r>
    <x v="56"/>
    <x v="0"/>
    <n v="33"/>
  </r>
  <r>
    <x v="56"/>
    <x v="1"/>
    <n v="151"/>
  </r>
  <r>
    <x v="56"/>
    <x v="2"/>
    <n v="700"/>
  </r>
  <r>
    <x v="56"/>
    <x v="3"/>
    <n v="343"/>
  </r>
  <r>
    <x v="56"/>
    <x v="4"/>
    <n v="1325"/>
  </r>
  <r>
    <x v="56"/>
    <x v="5"/>
    <n v="287"/>
  </r>
  <r>
    <x v="56"/>
    <x v="6"/>
    <n v="298"/>
  </r>
  <r>
    <x v="56"/>
    <x v="7"/>
    <n v="242"/>
  </r>
  <r>
    <x v="56"/>
    <x v="8"/>
    <n v="212"/>
  </r>
  <r>
    <x v="56"/>
    <x v="9"/>
    <n v="134"/>
  </r>
  <r>
    <x v="56"/>
    <x v="10"/>
    <n v="142"/>
  </r>
  <r>
    <x v="56"/>
    <x v="11"/>
    <n v="89"/>
  </r>
  <r>
    <x v="56"/>
    <x v="12"/>
    <n v="111"/>
  </r>
  <r>
    <x v="57"/>
    <x v="0"/>
    <n v="32"/>
  </r>
  <r>
    <x v="57"/>
    <x v="1"/>
    <n v="128"/>
  </r>
  <r>
    <x v="57"/>
    <x v="2"/>
    <n v="553"/>
  </r>
  <r>
    <x v="57"/>
    <x v="3"/>
    <n v="245"/>
  </r>
  <r>
    <x v="57"/>
    <x v="4"/>
    <n v="1027"/>
  </r>
  <r>
    <x v="57"/>
    <x v="5"/>
    <n v="202"/>
  </r>
  <r>
    <x v="57"/>
    <x v="6"/>
    <n v="193"/>
  </r>
  <r>
    <x v="57"/>
    <x v="7"/>
    <n v="149"/>
  </r>
  <r>
    <x v="57"/>
    <x v="8"/>
    <n v="154"/>
  </r>
  <r>
    <x v="57"/>
    <x v="9"/>
    <n v="150"/>
  </r>
  <r>
    <x v="57"/>
    <x v="10"/>
    <n v="82"/>
  </r>
  <r>
    <x v="57"/>
    <x v="11"/>
    <n v="69"/>
  </r>
  <r>
    <x v="57"/>
    <x v="12"/>
    <n v="99"/>
  </r>
  <r>
    <x v="58"/>
    <x v="0"/>
    <n v="274"/>
  </r>
  <r>
    <x v="58"/>
    <x v="1"/>
    <n v="1564"/>
  </r>
  <r>
    <x v="58"/>
    <x v="2"/>
    <n v="7136"/>
  </r>
  <r>
    <x v="58"/>
    <x v="3"/>
    <n v="4303"/>
  </r>
  <r>
    <x v="58"/>
    <x v="4"/>
    <n v="16440"/>
  </r>
  <r>
    <x v="58"/>
    <x v="5"/>
    <n v="3446"/>
  </r>
  <r>
    <x v="58"/>
    <x v="6"/>
    <n v="3576"/>
  </r>
  <r>
    <x v="58"/>
    <x v="7"/>
    <n v="3056"/>
  </r>
  <r>
    <x v="58"/>
    <x v="8"/>
    <n v="2233"/>
  </r>
  <r>
    <x v="58"/>
    <x v="9"/>
    <n v="1622"/>
  </r>
  <r>
    <x v="58"/>
    <x v="10"/>
    <n v="1217"/>
  </r>
  <r>
    <x v="58"/>
    <x v="11"/>
    <n v="920"/>
  </r>
  <r>
    <x v="58"/>
    <x v="12"/>
    <n v="1209"/>
  </r>
  <r>
    <x v="59"/>
    <x v="0"/>
    <n v="253"/>
  </r>
  <r>
    <x v="59"/>
    <x v="1"/>
    <n v="1425"/>
  </r>
  <r>
    <x v="59"/>
    <x v="2"/>
    <n v="4804"/>
  </r>
  <r>
    <x v="59"/>
    <x v="3"/>
    <n v="2108"/>
  </r>
  <r>
    <x v="59"/>
    <x v="4"/>
    <n v="6520"/>
  </r>
  <r>
    <x v="59"/>
    <x v="5"/>
    <n v="925"/>
  </r>
  <r>
    <x v="59"/>
    <x v="6"/>
    <n v="852"/>
  </r>
  <r>
    <x v="59"/>
    <x v="7"/>
    <n v="678"/>
  </r>
  <r>
    <x v="59"/>
    <x v="8"/>
    <n v="560"/>
  </r>
  <r>
    <x v="59"/>
    <x v="9"/>
    <n v="501"/>
  </r>
  <r>
    <x v="59"/>
    <x v="10"/>
    <n v="413"/>
  </r>
  <r>
    <x v="59"/>
    <x v="11"/>
    <n v="298"/>
  </r>
  <r>
    <x v="59"/>
    <x v="12"/>
    <n v="396"/>
  </r>
  <r>
    <x v="60"/>
    <x v="0"/>
    <n v="113"/>
  </r>
  <r>
    <x v="60"/>
    <x v="1"/>
    <n v="521"/>
  </r>
  <r>
    <x v="60"/>
    <x v="2"/>
    <n v="1821"/>
  </r>
  <r>
    <x v="60"/>
    <x v="3"/>
    <n v="851"/>
  </r>
  <r>
    <x v="60"/>
    <x v="4"/>
    <n v="3625"/>
  </r>
  <r>
    <x v="60"/>
    <x v="5"/>
    <n v="624"/>
  </r>
  <r>
    <x v="60"/>
    <x v="6"/>
    <n v="585"/>
  </r>
  <r>
    <x v="60"/>
    <x v="7"/>
    <n v="516"/>
  </r>
  <r>
    <x v="60"/>
    <x v="8"/>
    <n v="448"/>
  </r>
  <r>
    <x v="60"/>
    <x v="9"/>
    <n v="339"/>
  </r>
  <r>
    <x v="60"/>
    <x v="10"/>
    <n v="260"/>
  </r>
  <r>
    <x v="60"/>
    <x v="11"/>
    <n v="172"/>
  </r>
  <r>
    <x v="60"/>
    <x v="12"/>
    <n v="251"/>
  </r>
  <r>
    <x v="61"/>
    <x v="0"/>
    <n v="78"/>
  </r>
  <r>
    <x v="61"/>
    <x v="1"/>
    <n v="332"/>
  </r>
  <r>
    <x v="61"/>
    <x v="2"/>
    <n v="1067"/>
  </r>
  <r>
    <x v="61"/>
    <x v="3"/>
    <n v="602"/>
  </r>
  <r>
    <x v="61"/>
    <x v="4"/>
    <n v="2221"/>
  </r>
  <r>
    <x v="61"/>
    <x v="5"/>
    <n v="444"/>
  </r>
  <r>
    <x v="61"/>
    <x v="6"/>
    <n v="418"/>
  </r>
  <r>
    <x v="61"/>
    <x v="7"/>
    <n v="448"/>
  </r>
  <r>
    <x v="61"/>
    <x v="8"/>
    <n v="387"/>
  </r>
  <r>
    <x v="61"/>
    <x v="9"/>
    <n v="301"/>
  </r>
  <r>
    <x v="61"/>
    <x v="10"/>
    <n v="225"/>
  </r>
  <r>
    <x v="61"/>
    <x v="11"/>
    <n v="156"/>
  </r>
  <r>
    <x v="61"/>
    <x v="12"/>
    <n v="220"/>
  </r>
  <r>
    <x v="62"/>
    <x v="0"/>
    <n v="118"/>
  </r>
  <r>
    <x v="62"/>
    <x v="1"/>
    <n v="547"/>
  </r>
  <r>
    <x v="62"/>
    <x v="2"/>
    <n v="1842"/>
  </r>
  <r>
    <x v="62"/>
    <x v="3"/>
    <n v="947"/>
  </r>
  <r>
    <x v="62"/>
    <x v="4"/>
    <n v="3493"/>
  </r>
  <r>
    <x v="62"/>
    <x v="5"/>
    <n v="635"/>
  </r>
  <r>
    <x v="62"/>
    <x v="6"/>
    <n v="687"/>
  </r>
  <r>
    <x v="62"/>
    <x v="7"/>
    <n v="600"/>
  </r>
  <r>
    <x v="62"/>
    <x v="8"/>
    <n v="447"/>
  </r>
  <r>
    <x v="62"/>
    <x v="9"/>
    <n v="392"/>
  </r>
  <r>
    <x v="62"/>
    <x v="10"/>
    <n v="310"/>
  </r>
  <r>
    <x v="62"/>
    <x v="11"/>
    <n v="256"/>
  </r>
  <r>
    <x v="62"/>
    <x v="12"/>
    <n v="342"/>
  </r>
  <r>
    <x v="63"/>
    <x v="0"/>
    <n v="76"/>
  </r>
  <r>
    <x v="63"/>
    <x v="1"/>
    <n v="352"/>
  </r>
  <r>
    <x v="63"/>
    <x v="2"/>
    <n v="1374"/>
  </r>
  <r>
    <x v="63"/>
    <x v="3"/>
    <n v="889"/>
  </r>
  <r>
    <x v="63"/>
    <x v="4"/>
    <n v="3400"/>
  </r>
  <r>
    <x v="63"/>
    <x v="5"/>
    <n v="705"/>
  </r>
  <r>
    <x v="63"/>
    <x v="6"/>
    <n v="737"/>
  </r>
  <r>
    <x v="63"/>
    <x v="7"/>
    <n v="708"/>
  </r>
  <r>
    <x v="63"/>
    <x v="8"/>
    <n v="500"/>
  </r>
  <r>
    <x v="63"/>
    <x v="9"/>
    <n v="438"/>
  </r>
  <r>
    <x v="63"/>
    <x v="10"/>
    <n v="334"/>
  </r>
  <r>
    <x v="63"/>
    <x v="11"/>
    <n v="227"/>
  </r>
  <r>
    <x v="63"/>
    <x v="12"/>
    <n v="334"/>
  </r>
  <r>
    <x v="64"/>
    <x v="0"/>
    <n v="41"/>
  </r>
  <r>
    <x v="64"/>
    <x v="1"/>
    <n v="238"/>
  </r>
  <r>
    <x v="64"/>
    <x v="2"/>
    <n v="848"/>
  </r>
  <r>
    <x v="64"/>
    <x v="3"/>
    <n v="473"/>
  </r>
  <r>
    <x v="64"/>
    <x v="4"/>
    <n v="1718"/>
  </r>
  <r>
    <x v="64"/>
    <x v="5"/>
    <n v="301"/>
  </r>
  <r>
    <x v="64"/>
    <x v="6"/>
    <n v="248"/>
  </r>
  <r>
    <x v="64"/>
    <x v="7"/>
    <n v="214"/>
  </r>
  <r>
    <x v="64"/>
    <x v="8"/>
    <n v="178"/>
  </r>
  <r>
    <x v="64"/>
    <x v="9"/>
    <n v="130"/>
  </r>
  <r>
    <x v="64"/>
    <x v="10"/>
    <n v="91"/>
  </r>
  <r>
    <x v="64"/>
    <x v="11"/>
    <n v="76"/>
  </r>
  <r>
    <x v="64"/>
    <x v="12"/>
    <n v="110"/>
  </r>
  <r>
    <x v="65"/>
    <x v="0"/>
    <n v="103"/>
  </r>
  <r>
    <x v="65"/>
    <x v="1"/>
    <n v="487"/>
  </r>
  <r>
    <x v="65"/>
    <x v="2"/>
    <n v="1737"/>
  </r>
  <r>
    <x v="65"/>
    <x v="3"/>
    <n v="792"/>
  </r>
  <r>
    <x v="65"/>
    <x v="4"/>
    <n v="3128"/>
  </r>
  <r>
    <x v="65"/>
    <x v="5"/>
    <n v="565"/>
  </r>
  <r>
    <x v="65"/>
    <x v="6"/>
    <n v="508"/>
  </r>
  <r>
    <x v="65"/>
    <x v="7"/>
    <n v="473"/>
  </r>
  <r>
    <x v="65"/>
    <x v="8"/>
    <n v="340"/>
  </r>
  <r>
    <x v="65"/>
    <x v="9"/>
    <n v="270"/>
  </r>
  <r>
    <x v="65"/>
    <x v="10"/>
    <n v="198"/>
  </r>
  <r>
    <x v="65"/>
    <x v="11"/>
    <n v="148"/>
  </r>
  <r>
    <x v="65"/>
    <x v="12"/>
    <n v="184"/>
  </r>
  <r>
    <x v="66"/>
    <x v="0"/>
    <n v="65"/>
  </r>
  <r>
    <x v="66"/>
    <x v="1"/>
    <n v="380"/>
  </r>
  <r>
    <x v="66"/>
    <x v="2"/>
    <n v="1478"/>
  </r>
  <r>
    <x v="66"/>
    <x v="3"/>
    <n v="651"/>
  </r>
  <r>
    <x v="66"/>
    <x v="4"/>
    <n v="2548"/>
  </r>
  <r>
    <x v="66"/>
    <x v="5"/>
    <n v="448"/>
  </r>
  <r>
    <x v="66"/>
    <x v="6"/>
    <n v="439"/>
  </r>
  <r>
    <x v="66"/>
    <x v="7"/>
    <n v="376"/>
  </r>
  <r>
    <x v="66"/>
    <x v="8"/>
    <n v="329"/>
  </r>
  <r>
    <x v="66"/>
    <x v="9"/>
    <n v="236"/>
  </r>
  <r>
    <x v="66"/>
    <x v="10"/>
    <n v="169"/>
  </r>
  <r>
    <x v="66"/>
    <x v="11"/>
    <n v="128"/>
  </r>
  <r>
    <x v="66"/>
    <x v="12"/>
    <n v="249"/>
  </r>
  <r>
    <x v="67"/>
    <x v="0"/>
    <n v="67"/>
  </r>
  <r>
    <x v="67"/>
    <x v="1"/>
    <n v="376"/>
  </r>
  <r>
    <x v="67"/>
    <x v="2"/>
    <n v="1271"/>
  </r>
  <r>
    <x v="67"/>
    <x v="3"/>
    <n v="546"/>
  </r>
  <r>
    <x v="67"/>
    <x v="4"/>
    <n v="2106"/>
  </r>
  <r>
    <x v="67"/>
    <x v="5"/>
    <n v="386"/>
  </r>
  <r>
    <x v="67"/>
    <x v="6"/>
    <n v="365"/>
  </r>
  <r>
    <x v="67"/>
    <x v="7"/>
    <n v="315"/>
  </r>
  <r>
    <x v="67"/>
    <x v="8"/>
    <n v="260"/>
  </r>
  <r>
    <x v="67"/>
    <x v="9"/>
    <n v="204"/>
  </r>
  <r>
    <x v="67"/>
    <x v="10"/>
    <n v="162"/>
  </r>
  <r>
    <x v="67"/>
    <x v="11"/>
    <n v="131"/>
  </r>
  <r>
    <x v="67"/>
    <x v="12"/>
    <n v="163"/>
  </r>
  <r>
    <x v="68"/>
    <x v="0"/>
    <n v="188"/>
  </r>
  <r>
    <x v="68"/>
    <x v="1"/>
    <n v="887"/>
  </r>
  <r>
    <x v="68"/>
    <x v="2"/>
    <n v="2935"/>
  </r>
  <r>
    <x v="68"/>
    <x v="3"/>
    <n v="1553"/>
  </r>
  <r>
    <x v="68"/>
    <x v="4"/>
    <n v="5712"/>
  </r>
  <r>
    <x v="68"/>
    <x v="5"/>
    <n v="1026"/>
  </r>
  <r>
    <x v="68"/>
    <x v="6"/>
    <n v="954"/>
  </r>
  <r>
    <x v="68"/>
    <x v="7"/>
    <n v="800"/>
  </r>
  <r>
    <x v="68"/>
    <x v="8"/>
    <n v="580"/>
  </r>
  <r>
    <x v="68"/>
    <x v="9"/>
    <n v="500"/>
  </r>
  <r>
    <x v="68"/>
    <x v="10"/>
    <n v="411"/>
  </r>
  <r>
    <x v="68"/>
    <x v="11"/>
    <n v="288"/>
  </r>
  <r>
    <x v="68"/>
    <x v="12"/>
    <n v="413"/>
  </r>
  <r>
    <x v="69"/>
    <x v="0"/>
    <n v="33"/>
  </r>
  <r>
    <x v="69"/>
    <x v="1"/>
    <n v="210"/>
  </r>
  <r>
    <x v="69"/>
    <x v="2"/>
    <n v="824"/>
  </r>
  <r>
    <x v="69"/>
    <x v="3"/>
    <n v="383"/>
  </r>
  <r>
    <x v="69"/>
    <x v="4"/>
    <n v="1447"/>
  </r>
  <r>
    <x v="69"/>
    <x v="5"/>
    <n v="300"/>
  </r>
  <r>
    <x v="69"/>
    <x v="6"/>
    <n v="334"/>
  </r>
  <r>
    <x v="69"/>
    <x v="7"/>
    <n v="315"/>
  </r>
  <r>
    <x v="69"/>
    <x v="8"/>
    <n v="278"/>
  </r>
  <r>
    <x v="69"/>
    <x v="9"/>
    <n v="206"/>
  </r>
  <r>
    <x v="69"/>
    <x v="10"/>
    <n v="152"/>
  </r>
  <r>
    <x v="69"/>
    <x v="11"/>
    <n v="88"/>
  </r>
  <r>
    <x v="69"/>
    <x v="12"/>
    <n v="133"/>
  </r>
  <r>
    <x v="70"/>
    <x v="0"/>
    <n v="72"/>
  </r>
  <r>
    <x v="70"/>
    <x v="1"/>
    <n v="442"/>
  </r>
  <r>
    <x v="70"/>
    <x v="2"/>
    <n v="1167"/>
  </r>
  <r>
    <x v="70"/>
    <x v="3"/>
    <n v="351"/>
  </r>
  <r>
    <x v="70"/>
    <x v="4"/>
    <n v="1219"/>
  </r>
  <r>
    <x v="70"/>
    <x v="5"/>
    <n v="129"/>
  </r>
  <r>
    <x v="70"/>
    <x v="6"/>
    <n v="117"/>
  </r>
  <r>
    <x v="70"/>
    <x v="7"/>
    <n v="101"/>
  </r>
  <r>
    <x v="70"/>
    <x v="8"/>
    <n v="72"/>
  </r>
  <r>
    <x v="70"/>
    <x v="9"/>
    <n v="44"/>
  </r>
  <r>
    <x v="70"/>
    <x v="10"/>
    <n v="40"/>
  </r>
  <r>
    <x v="70"/>
    <x v="11"/>
    <n v="43"/>
  </r>
  <r>
    <x v="70"/>
    <x v="12"/>
    <n v="34"/>
  </r>
  <r>
    <x v="71"/>
    <x v="0"/>
    <n v="220"/>
  </r>
  <r>
    <x v="71"/>
    <x v="1"/>
    <n v="1745"/>
  </r>
  <r>
    <x v="71"/>
    <x v="2"/>
    <n v="4640"/>
  </r>
  <r>
    <x v="71"/>
    <x v="3"/>
    <n v="1724"/>
  </r>
  <r>
    <x v="71"/>
    <x v="4"/>
    <n v="6280"/>
  </r>
  <r>
    <x v="71"/>
    <x v="5"/>
    <n v="753"/>
  </r>
  <r>
    <x v="71"/>
    <x v="6"/>
    <n v="641"/>
  </r>
  <r>
    <x v="71"/>
    <x v="7"/>
    <n v="488"/>
  </r>
  <r>
    <x v="71"/>
    <x v="8"/>
    <n v="396"/>
  </r>
  <r>
    <x v="71"/>
    <x v="9"/>
    <n v="246"/>
  </r>
  <r>
    <x v="71"/>
    <x v="10"/>
    <n v="194"/>
  </r>
  <r>
    <x v="71"/>
    <x v="11"/>
    <n v="172"/>
  </r>
  <r>
    <x v="71"/>
    <x v="12"/>
    <n v="188"/>
  </r>
  <r>
    <x v="72"/>
    <x v="0"/>
    <n v="86"/>
  </r>
  <r>
    <x v="72"/>
    <x v="1"/>
    <n v="541"/>
  </r>
  <r>
    <x v="72"/>
    <x v="2"/>
    <n v="2004"/>
  </r>
  <r>
    <x v="72"/>
    <x v="3"/>
    <n v="867"/>
  </r>
  <r>
    <x v="72"/>
    <x v="4"/>
    <n v="2759"/>
  </r>
  <r>
    <x v="72"/>
    <x v="5"/>
    <n v="500"/>
  </r>
  <r>
    <x v="72"/>
    <x v="6"/>
    <n v="474"/>
  </r>
  <r>
    <x v="72"/>
    <x v="7"/>
    <n v="493"/>
  </r>
  <r>
    <x v="72"/>
    <x v="8"/>
    <n v="408"/>
  </r>
  <r>
    <x v="72"/>
    <x v="9"/>
    <n v="283"/>
  </r>
  <r>
    <x v="72"/>
    <x v="10"/>
    <n v="228"/>
  </r>
  <r>
    <x v="72"/>
    <x v="11"/>
    <n v="148"/>
  </r>
  <r>
    <x v="72"/>
    <x v="12"/>
    <n v="223"/>
  </r>
  <r>
    <x v="73"/>
    <x v="0"/>
    <n v="518"/>
  </r>
  <r>
    <x v="73"/>
    <x v="1"/>
    <n v="4057"/>
  </r>
  <r>
    <x v="73"/>
    <x v="2"/>
    <n v="13209"/>
  </r>
  <r>
    <x v="73"/>
    <x v="3"/>
    <n v="4793"/>
  </r>
  <r>
    <x v="73"/>
    <x v="4"/>
    <n v="17345"/>
  </r>
  <r>
    <x v="73"/>
    <x v="5"/>
    <n v="1935"/>
  </r>
  <r>
    <x v="73"/>
    <x v="6"/>
    <n v="1693"/>
  </r>
  <r>
    <x v="73"/>
    <x v="7"/>
    <n v="1443"/>
  </r>
  <r>
    <x v="73"/>
    <x v="8"/>
    <n v="1153"/>
  </r>
  <r>
    <x v="73"/>
    <x v="9"/>
    <n v="794"/>
  </r>
  <r>
    <x v="73"/>
    <x v="10"/>
    <n v="605"/>
  </r>
  <r>
    <x v="73"/>
    <x v="11"/>
    <n v="606"/>
  </r>
  <r>
    <x v="73"/>
    <x v="12"/>
    <n v="686"/>
  </r>
  <r>
    <x v="74"/>
    <x v="0"/>
    <n v="328"/>
  </r>
  <r>
    <x v="74"/>
    <x v="1"/>
    <n v="2094"/>
  </r>
  <r>
    <x v="74"/>
    <x v="2"/>
    <n v="6027"/>
  </r>
  <r>
    <x v="74"/>
    <x v="3"/>
    <n v="2006"/>
  </r>
  <r>
    <x v="74"/>
    <x v="4"/>
    <n v="7919"/>
  </r>
  <r>
    <x v="74"/>
    <x v="5"/>
    <n v="1084"/>
  </r>
  <r>
    <x v="74"/>
    <x v="6"/>
    <n v="1010"/>
  </r>
  <r>
    <x v="74"/>
    <x v="7"/>
    <n v="777"/>
  </r>
  <r>
    <x v="74"/>
    <x v="8"/>
    <n v="601"/>
  </r>
  <r>
    <x v="74"/>
    <x v="9"/>
    <n v="467"/>
  </r>
  <r>
    <x v="74"/>
    <x v="10"/>
    <n v="353"/>
  </r>
  <r>
    <x v="74"/>
    <x v="11"/>
    <n v="276"/>
  </r>
  <r>
    <x v="74"/>
    <x v="12"/>
    <n v="332"/>
  </r>
  <r>
    <x v="75"/>
    <x v="0"/>
    <n v="18"/>
  </r>
  <r>
    <x v="75"/>
    <x v="1"/>
    <n v="85"/>
  </r>
  <r>
    <x v="75"/>
    <x v="2"/>
    <n v="353"/>
  </r>
  <r>
    <x v="75"/>
    <x v="3"/>
    <n v="179"/>
  </r>
  <r>
    <x v="75"/>
    <x v="4"/>
    <n v="593"/>
  </r>
  <r>
    <x v="75"/>
    <x v="5"/>
    <n v="120"/>
  </r>
  <r>
    <x v="75"/>
    <x v="6"/>
    <n v="119"/>
  </r>
  <r>
    <x v="75"/>
    <x v="7"/>
    <n v="98"/>
  </r>
  <r>
    <x v="75"/>
    <x v="8"/>
    <n v="78"/>
  </r>
  <r>
    <x v="75"/>
    <x v="9"/>
    <n v="71"/>
  </r>
  <r>
    <x v="75"/>
    <x v="10"/>
    <n v="68"/>
  </r>
  <r>
    <x v="75"/>
    <x v="11"/>
    <n v="53"/>
  </r>
  <r>
    <x v="75"/>
    <x v="12"/>
    <n v="70"/>
  </r>
  <r>
    <x v="76"/>
    <x v="0"/>
    <n v="131"/>
  </r>
  <r>
    <x v="76"/>
    <x v="1"/>
    <n v="625"/>
  </r>
  <r>
    <x v="76"/>
    <x v="2"/>
    <n v="1962"/>
  </r>
  <r>
    <x v="76"/>
    <x v="3"/>
    <n v="987"/>
  </r>
  <r>
    <x v="76"/>
    <x v="4"/>
    <n v="4015"/>
  </r>
  <r>
    <x v="76"/>
    <x v="5"/>
    <n v="715"/>
  </r>
  <r>
    <x v="76"/>
    <x v="6"/>
    <n v="669"/>
  </r>
  <r>
    <x v="76"/>
    <x v="7"/>
    <n v="578"/>
  </r>
  <r>
    <x v="76"/>
    <x v="8"/>
    <n v="446"/>
  </r>
  <r>
    <x v="76"/>
    <x v="9"/>
    <n v="355"/>
  </r>
  <r>
    <x v="76"/>
    <x v="10"/>
    <n v="281"/>
  </r>
  <r>
    <x v="76"/>
    <x v="11"/>
    <n v="225"/>
  </r>
  <r>
    <x v="76"/>
    <x v="12"/>
    <n v="339"/>
  </r>
  <r>
    <x v="77"/>
    <x v="0"/>
    <n v="89"/>
  </r>
  <r>
    <x v="77"/>
    <x v="1"/>
    <n v="475"/>
  </r>
  <r>
    <x v="77"/>
    <x v="2"/>
    <n v="1462"/>
  </r>
  <r>
    <x v="77"/>
    <x v="3"/>
    <n v="685"/>
  </r>
  <r>
    <x v="77"/>
    <x v="4"/>
    <n v="2241"/>
  </r>
  <r>
    <x v="77"/>
    <x v="5"/>
    <n v="317"/>
  </r>
  <r>
    <x v="77"/>
    <x v="6"/>
    <n v="291"/>
  </r>
  <r>
    <x v="77"/>
    <x v="7"/>
    <n v="212"/>
  </r>
  <r>
    <x v="77"/>
    <x v="8"/>
    <n v="186"/>
  </r>
  <r>
    <x v="77"/>
    <x v="9"/>
    <n v="162"/>
  </r>
  <r>
    <x v="77"/>
    <x v="10"/>
    <n v="186"/>
  </r>
  <r>
    <x v="77"/>
    <x v="11"/>
    <n v="161"/>
  </r>
  <r>
    <x v="77"/>
    <x v="12"/>
    <n v="173"/>
  </r>
  <r>
    <x v="78"/>
    <x v="0"/>
    <n v="65"/>
  </r>
  <r>
    <x v="78"/>
    <x v="1"/>
    <n v="332"/>
  </r>
  <r>
    <x v="78"/>
    <x v="2"/>
    <n v="1163"/>
  </r>
  <r>
    <x v="78"/>
    <x v="3"/>
    <n v="545"/>
  </r>
  <r>
    <x v="78"/>
    <x v="4"/>
    <n v="2054"/>
  </r>
  <r>
    <x v="78"/>
    <x v="5"/>
    <n v="351"/>
  </r>
  <r>
    <x v="78"/>
    <x v="6"/>
    <n v="372"/>
  </r>
  <r>
    <x v="78"/>
    <x v="7"/>
    <n v="354"/>
  </r>
  <r>
    <x v="78"/>
    <x v="8"/>
    <n v="273"/>
  </r>
  <r>
    <x v="78"/>
    <x v="9"/>
    <n v="202"/>
  </r>
  <r>
    <x v="78"/>
    <x v="10"/>
    <n v="139"/>
  </r>
  <r>
    <x v="78"/>
    <x v="11"/>
    <n v="99"/>
  </r>
  <r>
    <x v="78"/>
    <x v="12"/>
    <n v="155"/>
  </r>
  <r>
    <x v="79"/>
    <x v="0"/>
    <n v="304"/>
  </r>
  <r>
    <x v="79"/>
    <x v="1"/>
    <n v="1868"/>
  </r>
  <r>
    <x v="79"/>
    <x v="2"/>
    <n v="5756"/>
  </r>
  <r>
    <x v="79"/>
    <x v="3"/>
    <n v="2314"/>
  </r>
  <r>
    <x v="79"/>
    <x v="4"/>
    <n v="9769"/>
  </r>
  <r>
    <x v="79"/>
    <x v="5"/>
    <n v="1537"/>
  </r>
  <r>
    <x v="79"/>
    <x v="6"/>
    <n v="1540"/>
  </r>
  <r>
    <x v="79"/>
    <x v="7"/>
    <n v="1320"/>
  </r>
  <r>
    <x v="79"/>
    <x v="8"/>
    <n v="1030"/>
  </r>
  <r>
    <x v="79"/>
    <x v="9"/>
    <n v="827"/>
  </r>
  <r>
    <x v="79"/>
    <x v="10"/>
    <n v="648"/>
  </r>
  <r>
    <x v="79"/>
    <x v="11"/>
    <n v="509"/>
  </r>
  <r>
    <x v="79"/>
    <x v="12"/>
    <n v="527"/>
  </r>
  <r>
    <x v="80"/>
    <x v="0"/>
    <n v="82"/>
  </r>
  <r>
    <x v="80"/>
    <x v="1"/>
    <n v="493"/>
  </r>
  <r>
    <x v="80"/>
    <x v="2"/>
    <n v="1704"/>
  </r>
  <r>
    <x v="80"/>
    <x v="3"/>
    <n v="720"/>
  </r>
  <r>
    <x v="80"/>
    <x v="4"/>
    <n v="2640"/>
  </r>
  <r>
    <x v="80"/>
    <x v="5"/>
    <n v="461"/>
  </r>
  <r>
    <x v="80"/>
    <x v="6"/>
    <n v="457"/>
  </r>
  <r>
    <x v="80"/>
    <x v="7"/>
    <n v="399"/>
  </r>
  <r>
    <x v="80"/>
    <x v="8"/>
    <n v="332"/>
  </r>
  <r>
    <x v="80"/>
    <x v="9"/>
    <n v="264"/>
  </r>
  <r>
    <x v="80"/>
    <x v="10"/>
    <n v="219"/>
  </r>
  <r>
    <x v="80"/>
    <x v="11"/>
    <n v="151"/>
  </r>
  <r>
    <x v="80"/>
    <x v="12"/>
    <n v="187"/>
  </r>
  <r>
    <x v="81"/>
    <x v="0"/>
    <n v="111"/>
  </r>
  <r>
    <x v="81"/>
    <x v="1"/>
    <n v="656"/>
  </r>
  <r>
    <x v="81"/>
    <x v="2"/>
    <n v="2041"/>
  </r>
  <r>
    <x v="81"/>
    <x v="3"/>
    <n v="890"/>
  </r>
  <r>
    <x v="81"/>
    <x v="4"/>
    <n v="3157"/>
  </r>
  <r>
    <x v="81"/>
    <x v="5"/>
    <n v="432"/>
  </r>
  <r>
    <x v="81"/>
    <x v="6"/>
    <n v="417"/>
  </r>
  <r>
    <x v="81"/>
    <x v="7"/>
    <n v="379"/>
  </r>
  <r>
    <x v="81"/>
    <x v="8"/>
    <n v="319"/>
  </r>
  <r>
    <x v="81"/>
    <x v="9"/>
    <n v="256"/>
  </r>
  <r>
    <x v="81"/>
    <x v="10"/>
    <n v="208"/>
  </r>
  <r>
    <x v="81"/>
    <x v="11"/>
    <n v="133"/>
  </r>
  <r>
    <x v="81"/>
    <x v="12"/>
    <n v="163"/>
  </r>
  <r>
    <x v="82"/>
    <x v="0"/>
    <n v="277"/>
  </r>
  <r>
    <x v="82"/>
    <x v="1"/>
    <n v="1283"/>
  </r>
  <r>
    <x v="82"/>
    <x v="2"/>
    <n v="4316"/>
  </r>
  <r>
    <x v="82"/>
    <x v="3"/>
    <n v="1744"/>
  </r>
  <r>
    <x v="82"/>
    <x v="4"/>
    <n v="6319"/>
  </r>
  <r>
    <x v="82"/>
    <x v="5"/>
    <n v="988"/>
  </r>
  <r>
    <x v="82"/>
    <x v="6"/>
    <n v="902"/>
  </r>
  <r>
    <x v="82"/>
    <x v="7"/>
    <n v="645"/>
  </r>
  <r>
    <x v="82"/>
    <x v="8"/>
    <n v="523"/>
  </r>
  <r>
    <x v="82"/>
    <x v="9"/>
    <n v="338"/>
  </r>
  <r>
    <x v="82"/>
    <x v="10"/>
    <n v="310"/>
  </r>
  <r>
    <x v="82"/>
    <x v="11"/>
    <n v="196"/>
  </r>
  <r>
    <x v="82"/>
    <x v="12"/>
    <n v="239"/>
  </r>
  <r>
    <x v="83"/>
    <x v="0"/>
    <n v="39"/>
  </r>
  <r>
    <x v="83"/>
    <x v="1"/>
    <n v="193"/>
  </r>
  <r>
    <x v="83"/>
    <x v="2"/>
    <n v="673"/>
  </r>
  <r>
    <x v="83"/>
    <x v="3"/>
    <n v="358"/>
  </r>
  <r>
    <x v="83"/>
    <x v="4"/>
    <n v="1411"/>
  </r>
  <r>
    <x v="83"/>
    <x v="5"/>
    <n v="251"/>
  </r>
  <r>
    <x v="83"/>
    <x v="6"/>
    <n v="289"/>
  </r>
  <r>
    <x v="83"/>
    <x v="7"/>
    <n v="241"/>
  </r>
  <r>
    <x v="83"/>
    <x v="8"/>
    <n v="199"/>
  </r>
  <r>
    <x v="83"/>
    <x v="9"/>
    <n v="167"/>
  </r>
  <r>
    <x v="83"/>
    <x v="10"/>
    <n v="102"/>
  </r>
  <r>
    <x v="83"/>
    <x v="11"/>
    <n v="77"/>
  </r>
  <r>
    <x v="83"/>
    <x v="12"/>
    <n v="100"/>
  </r>
  <r>
    <x v="84"/>
    <x v="0"/>
    <n v="152"/>
  </r>
  <r>
    <x v="84"/>
    <x v="1"/>
    <n v="811"/>
  </r>
  <r>
    <x v="84"/>
    <x v="2"/>
    <n v="2991"/>
  </r>
  <r>
    <x v="84"/>
    <x v="3"/>
    <n v="1602"/>
  </r>
  <r>
    <x v="84"/>
    <x v="4"/>
    <n v="6288"/>
  </r>
  <r>
    <x v="84"/>
    <x v="5"/>
    <n v="1291"/>
  </r>
  <r>
    <x v="84"/>
    <x v="6"/>
    <n v="1304"/>
  </r>
  <r>
    <x v="84"/>
    <x v="7"/>
    <n v="1143"/>
  </r>
  <r>
    <x v="84"/>
    <x v="8"/>
    <n v="884"/>
  </r>
  <r>
    <x v="84"/>
    <x v="9"/>
    <n v="731"/>
  </r>
  <r>
    <x v="84"/>
    <x v="10"/>
    <n v="635"/>
  </r>
  <r>
    <x v="84"/>
    <x v="11"/>
    <n v="492"/>
  </r>
  <r>
    <x v="84"/>
    <x v="12"/>
    <n v="698"/>
  </r>
  <r>
    <x v="85"/>
    <x v="0"/>
    <n v="117"/>
  </r>
  <r>
    <x v="85"/>
    <x v="1"/>
    <n v="603"/>
  </r>
  <r>
    <x v="85"/>
    <x v="2"/>
    <n v="1558"/>
  </r>
  <r>
    <x v="85"/>
    <x v="3"/>
    <n v="743"/>
  </r>
  <r>
    <x v="85"/>
    <x v="4"/>
    <n v="2523"/>
  </r>
  <r>
    <x v="85"/>
    <x v="5"/>
    <n v="397"/>
  </r>
  <r>
    <x v="85"/>
    <x v="6"/>
    <n v="324"/>
  </r>
  <r>
    <x v="85"/>
    <x v="7"/>
    <n v="275"/>
  </r>
  <r>
    <x v="85"/>
    <x v="8"/>
    <n v="226"/>
  </r>
  <r>
    <x v="85"/>
    <x v="9"/>
    <n v="193"/>
  </r>
  <r>
    <x v="85"/>
    <x v="10"/>
    <n v="160"/>
  </r>
  <r>
    <x v="85"/>
    <x v="11"/>
    <n v="90"/>
  </r>
  <r>
    <x v="85"/>
    <x v="12"/>
    <n v="145"/>
  </r>
  <r>
    <x v="86"/>
    <x v="0"/>
    <n v="32"/>
  </r>
  <r>
    <x v="86"/>
    <x v="1"/>
    <n v="170"/>
  </r>
  <r>
    <x v="86"/>
    <x v="2"/>
    <n v="623"/>
  </r>
  <r>
    <x v="86"/>
    <x v="3"/>
    <n v="419"/>
  </r>
  <r>
    <x v="86"/>
    <x v="4"/>
    <n v="1705"/>
  </r>
  <r>
    <x v="86"/>
    <x v="5"/>
    <n v="365"/>
  </r>
  <r>
    <x v="86"/>
    <x v="6"/>
    <n v="452"/>
  </r>
  <r>
    <x v="86"/>
    <x v="7"/>
    <n v="413"/>
  </r>
  <r>
    <x v="86"/>
    <x v="8"/>
    <n v="266"/>
  </r>
  <r>
    <x v="86"/>
    <x v="9"/>
    <n v="209"/>
  </r>
  <r>
    <x v="86"/>
    <x v="10"/>
    <n v="146"/>
  </r>
  <r>
    <x v="86"/>
    <x v="11"/>
    <n v="100"/>
  </r>
  <r>
    <x v="86"/>
    <x v="12"/>
    <n v="157"/>
  </r>
  <r>
    <x v="87"/>
    <x v="0"/>
    <n v="125"/>
  </r>
  <r>
    <x v="87"/>
    <x v="1"/>
    <n v="864"/>
  </r>
  <r>
    <x v="87"/>
    <x v="2"/>
    <n v="2792"/>
  </r>
  <r>
    <x v="87"/>
    <x v="3"/>
    <n v="1185"/>
  </r>
  <r>
    <x v="87"/>
    <x v="4"/>
    <n v="4752"/>
  </r>
  <r>
    <x v="87"/>
    <x v="5"/>
    <n v="853"/>
  </r>
  <r>
    <x v="87"/>
    <x v="6"/>
    <n v="805"/>
  </r>
  <r>
    <x v="87"/>
    <x v="7"/>
    <n v="660"/>
  </r>
  <r>
    <x v="87"/>
    <x v="8"/>
    <n v="540"/>
  </r>
  <r>
    <x v="87"/>
    <x v="9"/>
    <n v="414"/>
  </r>
  <r>
    <x v="87"/>
    <x v="10"/>
    <n v="298"/>
  </r>
  <r>
    <x v="87"/>
    <x v="11"/>
    <n v="221"/>
  </r>
  <r>
    <x v="87"/>
    <x v="12"/>
    <n v="222"/>
  </r>
  <r>
    <x v="88"/>
    <x v="0"/>
    <n v="62"/>
  </r>
  <r>
    <x v="88"/>
    <x v="1"/>
    <n v="323"/>
  </r>
  <r>
    <x v="88"/>
    <x v="2"/>
    <n v="1020"/>
  </r>
  <r>
    <x v="88"/>
    <x v="3"/>
    <n v="448"/>
  </r>
  <r>
    <x v="88"/>
    <x v="4"/>
    <n v="1562"/>
  </r>
  <r>
    <x v="88"/>
    <x v="5"/>
    <n v="250"/>
  </r>
  <r>
    <x v="88"/>
    <x v="6"/>
    <n v="271"/>
  </r>
  <r>
    <x v="88"/>
    <x v="7"/>
    <n v="219"/>
  </r>
  <r>
    <x v="88"/>
    <x v="8"/>
    <n v="159"/>
  </r>
  <r>
    <x v="88"/>
    <x v="9"/>
    <n v="113"/>
  </r>
  <r>
    <x v="88"/>
    <x v="10"/>
    <n v="101"/>
  </r>
  <r>
    <x v="88"/>
    <x v="11"/>
    <n v="74"/>
  </r>
  <r>
    <x v="88"/>
    <x v="12"/>
    <n v="98"/>
  </r>
  <r>
    <x v="89"/>
    <x v="0"/>
    <n v="123"/>
  </r>
  <r>
    <x v="89"/>
    <x v="1"/>
    <n v="582"/>
  </r>
  <r>
    <x v="89"/>
    <x v="2"/>
    <n v="1927"/>
  </r>
  <r>
    <x v="89"/>
    <x v="3"/>
    <n v="897"/>
  </r>
  <r>
    <x v="89"/>
    <x v="4"/>
    <n v="3180"/>
  </r>
  <r>
    <x v="89"/>
    <x v="5"/>
    <n v="571"/>
  </r>
  <r>
    <x v="89"/>
    <x v="6"/>
    <n v="611"/>
  </r>
  <r>
    <x v="89"/>
    <x v="7"/>
    <n v="523"/>
  </r>
  <r>
    <x v="89"/>
    <x v="8"/>
    <n v="428"/>
  </r>
  <r>
    <x v="89"/>
    <x v="9"/>
    <n v="330"/>
  </r>
  <r>
    <x v="89"/>
    <x v="10"/>
    <n v="278"/>
  </r>
  <r>
    <x v="89"/>
    <x v="11"/>
    <n v="215"/>
  </r>
  <r>
    <x v="89"/>
    <x v="12"/>
    <n v="288"/>
  </r>
  <r>
    <x v="90"/>
    <x v="0"/>
    <n v="79"/>
  </r>
  <r>
    <x v="90"/>
    <x v="1"/>
    <n v="307"/>
  </r>
  <r>
    <x v="90"/>
    <x v="2"/>
    <n v="1009"/>
  </r>
  <r>
    <x v="90"/>
    <x v="3"/>
    <n v="490"/>
  </r>
  <r>
    <x v="90"/>
    <x v="4"/>
    <n v="1658"/>
  </r>
  <r>
    <x v="90"/>
    <x v="5"/>
    <n v="251"/>
  </r>
  <r>
    <x v="90"/>
    <x v="6"/>
    <n v="255"/>
  </r>
  <r>
    <x v="90"/>
    <x v="7"/>
    <n v="242"/>
  </r>
  <r>
    <x v="90"/>
    <x v="8"/>
    <n v="198"/>
  </r>
  <r>
    <x v="90"/>
    <x v="9"/>
    <n v="182"/>
  </r>
  <r>
    <x v="90"/>
    <x v="10"/>
    <n v="139"/>
  </r>
  <r>
    <x v="90"/>
    <x v="11"/>
    <n v="118"/>
  </r>
  <r>
    <x v="90"/>
    <x v="12"/>
    <n v="131"/>
  </r>
  <r>
    <x v="91"/>
    <x v="0"/>
    <n v="78"/>
  </r>
  <r>
    <x v="91"/>
    <x v="1"/>
    <n v="327"/>
  </r>
  <r>
    <x v="91"/>
    <x v="2"/>
    <n v="1193"/>
  </r>
  <r>
    <x v="91"/>
    <x v="3"/>
    <n v="529"/>
  </r>
  <r>
    <x v="91"/>
    <x v="4"/>
    <n v="2325"/>
  </r>
  <r>
    <x v="91"/>
    <x v="5"/>
    <n v="388"/>
  </r>
  <r>
    <x v="91"/>
    <x v="6"/>
    <n v="358"/>
  </r>
  <r>
    <x v="91"/>
    <x v="7"/>
    <n v="343"/>
  </r>
  <r>
    <x v="91"/>
    <x v="8"/>
    <n v="259"/>
  </r>
  <r>
    <x v="91"/>
    <x v="9"/>
    <n v="208"/>
  </r>
  <r>
    <x v="91"/>
    <x v="10"/>
    <n v="150"/>
  </r>
  <r>
    <x v="91"/>
    <x v="11"/>
    <n v="105"/>
  </r>
  <r>
    <x v="91"/>
    <x v="12"/>
    <n v="174"/>
  </r>
  <r>
    <x v="92"/>
    <x v="0"/>
    <n v="24"/>
  </r>
  <r>
    <x v="92"/>
    <x v="1"/>
    <n v="149"/>
  </r>
  <r>
    <x v="92"/>
    <x v="2"/>
    <n v="513"/>
  </r>
  <r>
    <x v="92"/>
    <x v="3"/>
    <n v="204"/>
  </r>
  <r>
    <x v="92"/>
    <x v="4"/>
    <n v="757"/>
  </r>
  <r>
    <x v="92"/>
    <x v="5"/>
    <n v="95"/>
  </r>
  <r>
    <x v="92"/>
    <x v="6"/>
    <n v="102"/>
  </r>
  <r>
    <x v="92"/>
    <x v="7"/>
    <n v="69"/>
  </r>
  <r>
    <x v="92"/>
    <x v="8"/>
    <n v="71"/>
  </r>
  <r>
    <x v="92"/>
    <x v="9"/>
    <n v="46"/>
  </r>
  <r>
    <x v="92"/>
    <x v="10"/>
    <n v="33"/>
  </r>
  <r>
    <x v="92"/>
    <x v="11"/>
    <n v="20"/>
  </r>
  <r>
    <x v="92"/>
    <x v="12"/>
    <n v="29"/>
  </r>
  <r>
    <x v="93"/>
    <x v="0"/>
    <n v="232"/>
  </r>
  <r>
    <x v="93"/>
    <x v="1"/>
    <n v="1824"/>
  </r>
  <r>
    <x v="93"/>
    <x v="2"/>
    <n v="5509"/>
  </r>
  <r>
    <x v="93"/>
    <x v="3"/>
    <n v="1950"/>
  </r>
  <r>
    <x v="93"/>
    <x v="4"/>
    <n v="7444"/>
  </r>
  <r>
    <x v="93"/>
    <x v="5"/>
    <n v="842"/>
  </r>
  <r>
    <x v="93"/>
    <x v="6"/>
    <n v="713"/>
  </r>
  <r>
    <x v="93"/>
    <x v="7"/>
    <n v="613"/>
  </r>
  <r>
    <x v="93"/>
    <x v="8"/>
    <n v="499"/>
  </r>
  <r>
    <x v="93"/>
    <x v="9"/>
    <n v="351"/>
  </r>
  <r>
    <x v="93"/>
    <x v="10"/>
    <n v="287"/>
  </r>
  <r>
    <x v="93"/>
    <x v="11"/>
    <n v="266"/>
  </r>
  <r>
    <x v="93"/>
    <x v="12"/>
    <n v="310"/>
  </r>
  <r>
    <x v="94"/>
    <x v="0"/>
    <n v="117"/>
  </r>
  <r>
    <x v="94"/>
    <x v="1"/>
    <n v="630"/>
  </r>
  <r>
    <x v="94"/>
    <x v="2"/>
    <n v="2027"/>
  </r>
  <r>
    <x v="94"/>
    <x v="3"/>
    <n v="871"/>
  </r>
  <r>
    <x v="94"/>
    <x v="4"/>
    <n v="3522"/>
  </r>
  <r>
    <x v="94"/>
    <x v="5"/>
    <n v="536"/>
  </r>
  <r>
    <x v="94"/>
    <x v="6"/>
    <n v="504"/>
  </r>
  <r>
    <x v="94"/>
    <x v="7"/>
    <n v="394"/>
  </r>
  <r>
    <x v="94"/>
    <x v="8"/>
    <n v="354"/>
  </r>
  <r>
    <x v="94"/>
    <x v="9"/>
    <n v="257"/>
  </r>
  <r>
    <x v="94"/>
    <x v="10"/>
    <n v="206"/>
  </r>
  <r>
    <x v="94"/>
    <x v="11"/>
    <n v="188"/>
  </r>
  <r>
    <x v="94"/>
    <x v="12"/>
    <n v="202"/>
  </r>
  <r>
    <x v="95"/>
    <x v="0"/>
    <n v="121"/>
  </r>
  <r>
    <x v="95"/>
    <x v="1"/>
    <n v="523"/>
  </r>
  <r>
    <x v="95"/>
    <x v="2"/>
    <n v="1973"/>
  </r>
  <r>
    <x v="95"/>
    <x v="3"/>
    <n v="919"/>
  </r>
  <r>
    <x v="95"/>
    <x v="4"/>
    <n v="3492"/>
  </r>
  <r>
    <x v="95"/>
    <x v="5"/>
    <n v="617"/>
  </r>
  <r>
    <x v="95"/>
    <x v="6"/>
    <n v="511"/>
  </r>
  <r>
    <x v="95"/>
    <x v="7"/>
    <n v="389"/>
  </r>
  <r>
    <x v="95"/>
    <x v="8"/>
    <n v="314"/>
  </r>
  <r>
    <x v="95"/>
    <x v="9"/>
    <n v="263"/>
  </r>
  <r>
    <x v="95"/>
    <x v="10"/>
    <n v="215"/>
  </r>
  <r>
    <x v="95"/>
    <x v="11"/>
    <n v="131"/>
  </r>
  <r>
    <x v="95"/>
    <x v="12"/>
    <n v="131"/>
  </r>
  <r>
    <x v="96"/>
    <x v="0"/>
    <n v="267"/>
  </r>
  <r>
    <x v="96"/>
    <x v="1"/>
    <n v="2439"/>
  </r>
  <r>
    <x v="96"/>
    <x v="2"/>
    <n v="7661"/>
  </r>
  <r>
    <x v="96"/>
    <x v="3"/>
    <n v="2696"/>
  </r>
  <r>
    <x v="96"/>
    <x v="4"/>
    <n v="10828"/>
  </r>
  <r>
    <x v="96"/>
    <x v="5"/>
    <n v="1454"/>
  </r>
  <r>
    <x v="96"/>
    <x v="6"/>
    <n v="1188"/>
  </r>
  <r>
    <x v="96"/>
    <x v="7"/>
    <n v="927"/>
  </r>
  <r>
    <x v="96"/>
    <x v="8"/>
    <n v="807"/>
  </r>
  <r>
    <x v="96"/>
    <x v="9"/>
    <n v="596"/>
  </r>
  <r>
    <x v="96"/>
    <x v="10"/>
    <n v="431"/>
  </r>
  <r>
    <x v="96"/>
    <x v="11"/>
    <n v="383"/>
  </r>
  <r>
    <x v="96"/>
    <x v="12"/>
    <n v="453"/>
  </r>
  <r>
    <x v="97"/>
    <x v="0"/>
    <n v="122"/>
  </r>
  <r>
    <x v="97"/>
    <x v="1"/>
    <n v="445"/>
  </r>
  <r>
    <x v="97"/>
    <x v="2"/>
    <n v="1693"/>
  </r>
  <r>
    <x v="97"/>
    <x v="3"/>
    <n v="859"/>
  </r>
  <r>
    <x v="97"/>
    <x v="4"/>
    <n v="3368"/>
  </r>
  <r>
    <x v="97"/>
    <x v="5"/>
    <n v="546"/>
  </r>
  <r>
    <x v="97"/>
    <x v="6"/>
    <n v="521"/>
  </r>
  <r>
    <x v="97"/>
    <x v="7"/>
    <n v="466"/>
  </r>
  <r>
    <x v="97"/>
    <x v="8"/>
    <n v="397"/>
  </r>
  <r>
    <x v="97"/>
    <x v="9"/>
    <n v="282"/>
  </r>
  <r>
    <x v="97"/>
    <x v="10"/>
    <n v="292"/>
  </r>
  <r>
    <x v="97"/>
    <x v="11"/>
    <n v="194"/>
  </r>
  <r>
    <x v="97"/>
    <x v="12"/>
    <n v="316"/>
  </r>
  <r>
    <x v="98"/>
    <x v="0"/>
    <n v="137"/>
  </r>
  <r>
    <x v="98"/>
    <x v="1"/>
    <n v="814"/>
  </r>
  <r>
    <x v="98"/>
    <x v="2"/>
    <n v="2715"/>
  </r>
  <r>
    <x v="98"/>
    <x v="3"/>
    <n v="1212"/>
  </r>
  <r>
    <x v="98"/>
    <x v="4"/>
    <n v="4719"/>
  </r>
  <r>
    <x v="98"/>
    <x v="5"/>
    <n v="759"/>
  </r>
  <r>
    <x v="98"/>
    <x v="6"/>
    <n v="704"/>
  </r>
  <r>
    <x v="98"/>
    <x v="7"/>
    <n v="639"/>
  </r>
  <r>
    <x v="98"/>
    <x v="8"/>
    <n v="540"/>
  </r>
  <r>
    <x v="98"/>
    <x v="9"/>
    <n v="439"/>
  </r>
  <r>
    <x v="98"/>
    <x v="10"/>
    <n v="359"/>
  </r>
  <r>
    <x v="98"/>
    <x v="11"/>
    <n v="228"/>
  </r>
  <r>
    <x v="98"/>
    <x v="12"/>
    <n v="302"/>
  </r>
  <r>
    <x v="99"/>
    <x v="0"/>
    <n v="154"/>
  </r>
  <r>
    <x v="99"/>
    <x v="1"/>
    <n v="650"/>
  </r>
  <r>
    <x v="99"/>
    <x v="2"/>
    <n v="2348"/>
  </r>
  <r>
    <x v="99"/>
    <x v="3"/>
    <n v="1314"/>
  </r>
  <r>
    <x v="99"/>
    <x v="4"/>
    <n v="5030"/>
  </r>
  <r>
    <x v="99"/>
    <x v="5"/>
    <n v="852"/>
  </r>
  <r>
    <x v="99"/>
    <x v="6"/>
    <n v="708"/>
  </r>
  <r>
    <x v="99"/>
    <x v="7"/>
    <n v="616"/>
  </r>
  <r>
    <x v="99"/>
    <x v="8"/>
    <n v="545"/>
  </r>
  <r>
    <x v="99"/>
    <x v="9"/>
    <n v="430"/>
  </r>
  <r>
    <x v="99"/>
    <x v="10"/>
    <n v="369"/>
  </r>
  <r>
    <x v="99"/>
    <x v="11"/>
    <n v="236"/>
  </r>
  <r>
    <x v="99"/>
    <x v="12"/>
    <n v="262"/>
  </r>
  <r>
    <x v="100"/>
    <x v="0"/>
    <n v="115"/>
  </r>
  <r>
    <x v="100"/>
    <x v="1"/>
    <n v="648"/>
  </r>
  <r>
    <x v="100"/>
    <x v="2"/>
    <n v="2401"/>
  </r>
  <r>
    <x v="100"/>
    <x v="3"/>
    <n v="1137"/>
  </r>
  <r>
    <x v="100"/>
    <x v="4"/>
    <n v="4530"/>
  </r>
  <r>
    <x v="100"/>
    <x v="5"/>
    <n v="905"/>
  </r>
  <r>
    <x v="100"/>
    <x v="6"/>
    <n v="915"/>
  </r>
  <r>
    <x v="100"/>
    <x v="7"/>
    <n v="957"/>
  </r>
  <r>
    <x v="100"/>
    <x v="8"/>
    <n v="784"/>
  </r>
  <r>
    <x v="100"/>
    <x v="9"/>
    <n v="609"/>
  </r>
  <r>
    <x v="100"/>
    <x v="10"/>
    <n v="434"/>
  </r>
  <r>
    <x v="100"/>
    <x v="11"/>
    <n v="352"/>
  </r>
  <r>
    <x v="100"/>
    <x v="12"/>
    <n v="418"/>
  </r>
  <r>
    <x v="101"/>
    <x v="0"/>
    <n v="185"/>
  </r>
  <r>
    <x v="101"/>
    <x v="1"/>
    <n v="915"/>
  </r>
  <r>
    <x v="101"/>
    <x v="2"/>
    <n v="3177"/>
  </r>
  <r>
    <x v="101"/>
    <x v="3"/>
    <n v="1586"/>
  </r>
  <r>
    <x v="101"/>
    <x v="4"/>
    <n v="5893"/>
  </r>
  <r>
    <x v="101"/>
    <x v="5"/>
    <n v="1019"/>
  </r>
  <r>
    <x v="101"/>
    <x v="6"/>
    <n v="935"/>
  </r>
  <r>
    <x v="101"/>
    <x v="7"/>
    <n v="723"/>
  </r>
  <r>
    <x v="101"/>
    <x v="8"/>
    <n v="571"/>
  </r>
  <r>
    <x v="101"/>
    <x v="9"/>
    <n v="444"/>
  </r>
  <r>
    <x v="101"/>
    <x v="10"/>
    <n v="380"/>
  </r>
  <r>
    <x v="101"/>
    <x v="11"/>
    <n v="260"/>
  </r>
  <r>
    <x v="101"/>
    <x v="12"/>
    <n v="280"/>
  </r>
  <r>
    <x v="102"/>
    <x v="0"/>
    <n v="49"/>
  </r>
  <r>
    <x v="102"/>
    <x v="1"/>
    <n v="298"/>
  </r>
  <r>
    <x v="102"/>
    <x v="2"/>
    <n v="1240"/>
  </r>
  <r>
    <x v="102"/>
    <x v="3"/>
    <n v="625"/>
  </r>
  <r>
    <x v="102"/>
    <x v="4"/>
    <n v="2234"/>
  </r>
  <r>
    <x v="102"/>
    <x v="5"/>
    <n v="455"/>
  </r>
  <r>
    <x v="102"/>
    <x v="6"/>
    <n v="478"/>
  </r>
  <r>
    <x v="102"/>
    <x v="7"/>
    <n v="382"/>
  </r>
  <r>
    <x v="102"/>
    <x v="8"/>
    <n v="304"/>
  </r>
  <r>
    <x v="102"/>
    <x v="9"/>
    <n v="282"/>
  </r>
  <r>
    <x v="102"/>
    <x v="10"/>
    <n v="165"/>
  </r>
  <r>
    <x v="102"/>
    <x v="11"/>
    <n v="135"/>
  </r>
  <r>
    <x v="102"/>
    <x v="12"/>
    <n v="209"/>
  </r>
  <r>
    <x v="103"/>
    <x v="0"/>
    <n v="198"/>
  </r>
  <r>
    <x v="103"/>
    <x v="1"/>
    <n v="913"/>
  </r>
  <r>
    <x v="103"/>
    <x v="2"/>
    <n v="3060"/>
  </r>
  <r>
    <x v="103"/>
    <x v="3"/>
    <n v="1528"/>
  </r>
  <r>
    <x v="103"/>
    <x v="4"/>
    <n v="5315"/>
  </r>
  <r>
    <x v="103"/>
    <x v="5"/>
    <n v="888"/>
  </r>
  <r>
    <x v="103"/>
    <x v="6"/>
    <n v="810"/>
  </r>
  <r>
    <x v="103"/>
    <x v="7"/>
    <n v="656"/>
  </r>
  <r>
    <x v="103"/>
    <x v="8"/>
    <n v="536"/>
  </r>
  <r>
    <x v="103"/>
    <x v="9"/>
    <n v="394"/>
  </r>
  <r>
    <x v="103"/>
    <x v="10"/>
    <n v="330"/>
  </r>
  <r>
    <x v="103"/>
    <x v="11"/>
    <n v="273"/>
  </r>
  <r>
    <x v="103"/>
    <x v="12"/>
    <n v="304"/>
  </r>
  <r>
    <x v="104"/>
    <x v="0"/>
    <n v="279"/>
  </r>
  <r>
    <x v="104"/>
    <x v="1"/>
    <n v="1806"/>
  </r>
  <r>
    <x v="104"/>
    <x v="2"/>
    <n v="5707"/>
  </r>
  <r>
    <x v="104"/>
    <x v="3"/>
    <n v="2273"/>
  </r>
  <r>
    <x v="104"/>
    <x v="4"/>
    <n v="8519"/>
  </r>
  <r>
    <x v="104"/>
    <x v="5"/>
    <n v="1270"/>
  </r>
  <r>
    <x v="104"/>
    <x v="6"/>
    <n v="1177"/>
  </r>
  <r>
    <x v="104"/>
    <x v="7"/>
    <n v="928"/>
  </r>
  <r>
    <x v="104"/>
    <x v="8"/>
    <n v="625"/>
  </r>
  <r>
    <x v="104"/>
    <x v="9"/>
    <n v="466"/>
  </r>
  <r>
    <x v="104"/>
    <x v="10"/>
    <n v="351"/>
  </r>
  <r>
    <x v="104"/>
    <x v="11"/>
    <n v="217"/>
  </r>
  <r>
    <x v="104"/>
    <x v="12"/>
    <n v="255"/>
  </r>
  <r>
    <x v="105"/>
    <x v="0"/>
    <n v="247"/>
  </r>
  <r>
    <x v="105"/>
    <x v="1"/>
    <n v="1388"/>
  </r>
  <r>
    <x v="105"/>
    <x v="2"/>
    <n v="4988"/>
  </r>
  <r>
    <x v="105"/>
    <x v="3"/>
    <n v="2301"/>
  </r>
  <r>
    <x v="105"/>
    <x v="4"/>
    <n v="8646"/>
  </r>
  <r>
    <x v="105"/>
    <x v="5"/>
    <n v="1417"/>
  </r>
  <r>
    <x v="105"/>
    <x v="6"/>
    <n v="1415"/>
  </r>
  <r>
    <x v="105"/>
    <x v="7"/>
    <n v="1203"/>
  </r>
  <r>
    <x v="105"/>
    <x v="8"/>
    <n v="1012"/>
  </r>
  <r>
    <x v="105"/>
    <x v="9"/>
    <n v="788"/>
  </r>
  <r>
    <x v="105"/>
    <x v="10"/>
    <n v="618"/>
  </r>
  <r>
    <x v="105"/>
    <x v="11"/>
    <n v="497"/>
  </r>
  <r>
    <x v="105"/>
    <x v="12"/>
    <n v="590"/>
  </r>
  <r>
    <x v="106"/>
    <x v="0"/>
    <n v="64"/>
  </r>
  <r>
    <x v="106"/>
    <x v="1"/>
    <n v="390"/>
  </r>
  <r>
    <x v="106"/>
    <x v="2"/>
    <n v="1491"/>
  </r>
  <r>
    <x v="106"/>
    <x v="3"/>
    <n v="775"/>
  </r>
  <r>
    <x v="106"/>
    <x v="4"/>
    <n v="2715"/>
  </r>
  <r>
    <x v="106"/>
    <x v="5"/>
    <n v="526"/>
  </r>
  <r>
    <x v="106"/>
    <x v="6"/>
    <n v="503"/>
  </r>
  <r>
    <x v="106"/>
    <x v="7"/>
    <n v="409"/>
  </r>
  <r>
    <x v="106"/>
    <x v="8"/>
    <n v="319"/>
  </r>
  <r>
    <x v="106"/>
    <x v="9"/>
    <n v="267"/>
  </r>
  <r>
    <x v="106"/>
    <x v="10"/>
    <n v="214"/>
  </r>
  <r>
    <x v="106"/>
    <x v="11"/>
    <n v="148"/>
  </r>
  <r>
    <x v="106"/>
    <x v="12"/>
    <n v="227"/>
  </r>
  <r>
    <x v="107"/>
    <x v="0"/>
    <n v="86"/>
  </r>
  <r>
    <x v="107"/>
    <x v="1"/>
    <n v="400"/>
  </r>
  <r>
    <x v="107"/>
    <x v="2"/>
    <n v="1568"/>
  </r>
  <r>
    <x v="107"/>
    <x v="3"/>
    <n v="821"/>
  </r>
  <r>
    <x v="107"/>
    <x v="4"/>
    <n v="3045"/>
  </r>
  <r>
    <x v="107"/>
    <x v="5"/>
    <n v="638"/>
  </r>
  <r>
    <x v="107"/>
    <x v="6"/>
    <n v="640"/>
  </r>
  <r>
    <x v="107"/>
    <x v="7"/>
    <n v="571"/>
  </r>
  <r>
    <x v="107"/>
    <x v="8"/>
    <n v="517"/>
  </r>
  <r>
    <x v="107"/>
    <x v="9"/>
    <n v="398"/>
  </r>
  <r>
    <x v="107"/>
    <x v="10"/>
    <n v="335"/>
  </r>
  <r>
    <x v="107"/>
    <x v="11"/>
    <n v="259"/>
  </r>
  <r>
    <x v="107"/>
    <x v="12"/>
    <n v="353"/>
  </r>
  <r>
    <x v="108"/>
    <x v="0"/>
    <n v="439"/>
  </r>
  <r>
    <x v="108"/>
    <x v="1"/>
    <n v="2391"/>
  </r>
  <r>
    <x v="108"/>
    <x v="2"/>
    <n v="8539"/>
  </r>
  <r>
    <x v="108"/>
    <x v="3"/>
    <n v="3040"/>
  </r>
  <r>
    <x v="108"/>
    <x v="4"/>
    <n v="11562"/>
  </r>
  <r>
    <x v="108"/>
    <x v="5"/>
    <n v="1419"/>
  </r>
  <r>
    <x v="108"/>
    <x v="6"/>
    <n v="1213"/>
  </r>
  <r>
    <x v="108"/>
    <x v="7"/>
    <n v="955"/>
  </r>
  <r>
    <x v="108"/>
    <x v="8"/>
    <n v="716"/>
  </r>
  <r>
    <x v="108"/>
    <x v="9"/>
    <n v="517"/>
  </r>
  <r>
    <x v="108"/>
    <x v="10"/>
    <n v="421"/>
  </r>
  <r>
    <x v="108"/>
    <x v="11"/>
    <n v="283"/>
  </r>
  <r>
    <x v="108"/>
    <x v="12"/>
    <n v="380"/>
  </r>
  <r>
    <x v="109"/>
    <x v="0"/>
    <n v="20"/>
  </r>
  <r>
    <x v="109"/>
    <x v="1"/>
    <n v="148"/>
  </r>
  <r>
    <x v="109"/>
    <x v="2"/>
    <n v="635"/>
  </r>
  <r>
    <x v="109"/>
    <x v="3"/>
    <n v="342"/>
  </r>
  <r>
    <x v="109"/>
    <x v="4"/>
    <n v="1233"/>
  </r>
  <r>
    <x v="109"/>
    <x v="5"/>
    <n v="213"/>
  </r>
  <r>
    <x v="109"/>
    <x v="6"/>
    <n v="204"/>
  </r>
  <r>
    <x v="109"/>
    <x v="7"/>
    <n v="172"/>
  </r>
  <r>
    <x v="109"/>
    <x v="8"/>
    <n v="170"/>
  </r>
  <r>
    <x v="109"/>
    <x v="9"/>
    <n v="125"/>
  </r>
  <r>
    <x v="109"/>
    <x v="10"/>
    <n v="102"/>
  </r>
  <r>
    <x v="109"/>
    <x v="11"/>
    <n v="76"/>
  </r>
  <r>
    <x v="109"/>
    <x v="12"/>
    <n v="99"/>
  </r>
  <r>
    <x v="110"/>
    <x v="0"/>
    <n v="15"/>
  </r>
  <r>
    <x v="110"/>
    <x v="1"/>
    <n v="145"/>
  </r>
  <r>
    <x v="110"/>
    <x v="2"/>
    <n v="572"/>
  </r>
  <r>
    <x v="110"/>
    <x v="3"/>
    <n v="318"/>
  </r>
  <r>
    <x v="110"/>
    <x v="4"/>
    <n v="1181"/>
  </r>
  <r>
    <x v="110"/>
    <x v="5"/>
    <n v="290"/>
  </r>
  <r>
    <x v="110"/>
    <x v="6"/>
    <n v="282"/>
  </r>
  <r>
    <x v="110"/>
    <x v="7"/>
    <n v="296"/>
  </r>
  <r>
    <x v="110"/>
    <x v="8"/>
    <n v="239"/>
  </r>
  <r>
    <x v="110"/>
    <x v="9"/>
    <n v="199"/>
  </r>
  <r>
    <x v="110"/>
    <x v="10"/>
    <n v="162"/>
  </r>
  <r>
    <x v="110"/>
    <x v="11"/>
    <n v="131"/>
  </r>
  <r>
    <x v="110"/>
    <x v="12"/>
    <n v="184"/>
  </r>
  <r>
    <x v="111"/>
    <x v="0"/>
    <n v="46"/>
  </r>
  <r>
    <x v="111"/>
    <x v="1"/>
    <n v="310"/>
  </r>
  <r>
    <x v="111"/>
    <x v="2"/>
    <n v="985"/>
  </r>
  <r>
    <x v="111"/>
    <x v="3"/>
    <n v="407"/>
  </r>
  <r>
    <x v="111"/>
    <x v="4"/>
    <n v="1497"/>
  </r>
  <r>
    <x v="111"/>
    <x v="5"/>
    <n v="207"/>
  </r>
  <r>
    <x v="111"/>
    <x v="6"/>
    <n v="182"/>
  </r>
  <r>
    <x v="111"/>
    <x v="7"/>
    <n v="163"/>
  </r>
  <r>
    <x v="111"/>
    <x v="8"/>
    <n v="158"/>
  </r>
  <r>
    <x v="111"/>
    <x v="9"/>
    <n v="116"/>
  </r>
  <r>
    <x v="111"/>
    <x v="10"/>
    <n v="82"/>
  </r>
  <r>
    <x v="111"/>
    <x v="11"/>
    <n v="83"/>
  </r>
  <r>
    <x v="111"/>
    <x v="12"/>
    <n v="98"/>
  </r>
  <r>
    <x v="112"/>
    <x v="0"/>
    <n v="1181"/>
  </r>
  <r>
    <x v="112"/>
    <x v="1"/>
    <n v="8358"/>
  </r>
  <r>
    <x v="112"/>
    <x v="2"/>
    <n v="25393"/>
  </r>
  <r>
    <x v="112"/>
    <x v="3"/>
    <n v="9761"/>
  </r>
  <r>
    <x v="112"/>
    <x v="4"/>
    <n v="37341"/>
  </r>
  <r>
    <x v="112"/>
    <x v="5"/>
    <n v="3983"/>
  </r>
  <r>
    <x v="112"/>
    <x v="6"/>
    <n v="3530"/>
  </r>
  <r>
    <x v="112"/>
    <x v="7"/>
    <n v="2951"/>
  </r>
  <r>
    <x v="112"/>
    <x v="8"/>
    <n v="2227"/>
  </r>
  <r>
    <x v="112"/>
    <x v="9"/>
    <n v="1685"/>
  </r>
  <r>
    <x v="112"/>
    <x v="10"/>
    <n v="1248"/>
  </r>
  <r>
    <x v="112"/>
    <x v="11"/>
    <n v="1169"/>
  </r>
  <r>
    <x v="112"/>
    <x v="12"/>
    <n v="1123"/>
  </r>
  <r>
    <x v="113"/>
    <x v="0"/>
    <n v="83"/>
  </r>
  <r>
    <x v="113"/>
    <x v="1"/>
    <n v="420"/>
  </r>
  <r>
    <x v="113"/>
    <x v="2"/>
    <n v="1257"/>
  </r>
  <r>
    <x v="113"/>
    <x v="3"/>
    <n v="564"/>
  </r>
  <r>
    <x v="113"/>
    <x v="4"/>
    <n v="1918"/>
  </r>
  <r>
    <x v="113"/>
    <x v="5"/>
    <n v="291"/>
  </r>
  <r>
    <x v="113"/>
    <x v="6"/>
    <n v="278"/>
  </r>
  <r>
    <x v="113"/>
    <x v="7"/>
    <n v="271"/>
  </r>
  <r>
    <x v="113"/>
    <x v="8"/>
    <n v="186"/>
  </r>
  <r>
    <x v="113"/>
    <x v="9"/>
    <n v="161"/>
  </r>
  <r>
    <x v="113"/>
    <x v="10"/>
    <n v="148"/>
  </r>
  <r>
    <x v="113"/>
    <x v="11"/>
    <n v="97"/>
  </r>
  <r>
    <x v="113"/>
    <x v="12"/>
    <n v="139"/>
  </r>
  <r>
    <x v="114"/>
    <x v="0"/>
    <n v="321"/>
  </r>
  <r>
    <x v="114"/>
    <x v="1"/>
    <n v="1739"/>
  </r>
  <r>
    <x v="114"/>
    <x v="2"/>
    <n v="5591"/>
  </r>
  <r>
    <x v="114"/>
    <x v="3"/>
    <n v="2359"/>
  </r>
  <r>
    <x v="114"/>
    <x v="4"/>
    <n v="9005"/>
  </r>
  <r>
    <x v="114"/>
    <x v="5"/>
    <n v="1377"/>
  </r>
  <r>
    <x v="114"/>
    <x v="6"/>
    <n v="1200"/>
  </r>
  <r>
    <x v="114"/>
    <x v="7"/>
    <n v="975"/>
  </r>
  <r>
    <x v="114"/>
    <x v="8"/>
    <n v="687"/>
  </r>
  <r>
    <x v="114"/>
    <x v="9"/>
    <n v="656"/>
  </r>
  <r>
    <x v="114"/>
    <x v="10"/>
    <n v="522"/>
  </r>
  <r>
    <x v="114"/>
    <x v="11"/>
    <n v="407"/>
  </r>
  <r>
    <x v="114"/>
    <x v="12"/>
    <n v="480"/>
  </r>
  <r>
    <x v="115"/>
    <x v="0"/>
    <n v="165"/>
  </r>
  <r>
    <x v="115"/>
    <x v="1"/>
    <n v="1021"/>
  </r>
  <r>
    <x v="115"/>
    <x v="2"/>
    <n v="3436"/>
  </r>
  <r>
    <x v="115"/>
    <x v="3"/>
    <n v="1296"/>
  </r>
  <r>
    <x v="115"/>
    <x v="4"/>
    <n v="4882"/>
  </r>
  <r>
    <x v="115"/>
    <x v="5"/>
    <n v="617"/>
  </r>
  <r>
    <x v="115"/>
    <x v="6"/>
    <n v="591"/>
  </r>
  <r>
    <x v="115"/>
    <x v="7"/>
    <n v="484"/>
  </r>
  <r>
    <x v="115"/>
    <x v="8"/>
    <n v="351"/>
  </r>
  <r>
    <x v="115"/>
    <x v="9"/>
    <n v="287"/>
  </r>
  <r>
    <x v="115"/>
    <x v="10"/>
    <n v="203"/>
  </r>
  <r>
    <x v="115"/>
    <x v="11"/>
    <n v="159"/>
  </r>
  <r>
    <x v="115"/>
    <x v="12"/>
    <n v="194"/>
  </r>
  <r>
    <x v="116"/>
    <x v="0"/>
    <n v="32"/>
  </r>
  <r>
    <x v="116"/>
    <x v="1"/>
    <n v="162"/>
  </r>
  <r>
    <x v="116"/>
    <x v="2"/>
    <n v="548"/>
  </r>
  <r>
    <x v="116"/>
    <x v="3"/>
    <n v="334"/>
  </r>
  <r>
    <x v="116"/>
    <x v="4"/>
    <n v="1184"/>
  </r>
  <r>
    <x v="116"/>
    <x v="5"/>
    <n v="265"/>
  </r>
  <r>
    <x v="116"/>
    <x v="6"/>
    <n v="266"/>
  </r>
  <r>
    <x v="116"/>
    <x v="7"/>
    <n v="214"/>
  </r>
  <r>
    <x v="116"/>
    <x v="8"/>
    <n v="191"/>
  </r>
  <r>
    <x v="116"/>
    <x v="9"/>
    <n v="148"/>
  </r>
  <r>
    <x v="116"/>
    <x v="10"/>
    <n v="123"/>
  </r>
  <r>
    <x v="116"/>
    <x v="11"/>
    <n v="83"/>
  </r>
  <r>
    <x v="116"/>
    <x v="12"/>
    <n v="111"/>
  </r>
  <r>
    <x v="117"/>
    <x v="0"/>
    <n v="118"/>
  </r>
  <r>
    <x v="117"/>
    <x v="1"/>
    <n v="698"/>
  </r>
  <r>
    <x v="117"/>
    <x v="2"/>
    <n v="2276"/>
  </r>
  <r>
    <x v="117"/>
    <x v="3"/>
    <n v="921"/>
  </r>
  <r>
    <x v="117"/>
    <x v="4"/>
    <n v="3572"/>
  </r>
  <r>
    <x v="117"/>
    <x v="5"/>
    <n v="550"/>
  </r>
  <r>
    <x v="117"/>
    <x v="6"/>
    <n v="537"/>
  </r>
  <r>
    <x v="117"/>
    <x v="7"/>
    <n v="442"/>
  </r>
  <r>
    <x v="117"/>
    <x v="8"/>
    <n v="371"/>
  </r>
  <r>
    <x v="117"/>
    <x v="9"/>
    <n v="241"/>
  </r>
  <r>
    <x v="117"/>
    <x v="10"/>
    <n v="216"/>
  </r>
  <r>
    <x v="117"/>
    <x v="11"/>
    <n v="158"/>
  </r>
  <r>
    <x v="117"/>
    <x v="12"/>
    <n v="193"/>
  </r>
  <r>
    <x v="118"/>
    <x v="0"/>
    <n v="48"/>
  </r>
  <r>
    <x v="118"/>
    <x v="1"/>
    <n v="280"/>
  </r>
  <r>
    <x v="118"/>
    <x v="2"/>
    <n v="1210"/>
  </r>
  <r>
    <x v="118"/>
    <x v="3"/>
    <n v="571"/>
  </r>
  <r>
    <x v="118"/>
    <x v="4"/>
    <n v="2216"/>
  </r>
  <r>
    <x v="118"/>
    <x v="5"/>
    <n v="461"/>
  </r>
  <r>
    <x v="118"/>
    <x v="6"/>
    <n v="471"/>
  </r>
  <r>
    <x v="118"/>
    <x v="7"/>
    <n v="383"/>
  </r>
  <r>
    <x v="118"/>
    <x v="8"/>
    <n v="341"/>
  </r>
  <r>
    <x v="118"/>
    <x v="9"/>
    <n v="235"/>
  </r>
  <r>
    <x v="118"/>
    <x v="10"/>
    <n v="197"/>
  </r>
  <r>
    <x v="118"/>
    <x v="11"/>
    <n v="132"/>
  </r>
  <r>
    <x v="118"/>
    <x v="12"/>
    <n v="167"/>
  </r>
  <r>
    <x v="119"/>
    <x v="0"/>
    <n v="58"/>
  </r>
  <r>
    <x v="119"/>
    <x v="1"/>
    <n v="696"/>
  </r>
  <r>
    <x v="119"/>
    <x v="2"/>
    <n v="2053"/>
  </r>
  <r>
    <x v="119"/>
    <x v="3"/>
    <n v="860"/>
  </r>
  <r>
    <x v="119"/>
    <x v="4"/>
    <n v="1998"/>
  </r>
  <r>
    <x v="119"/>
    <x v="5"/>
    <n v="234"/>
  </r>
  <r>
    <x v="119"/>
    <x v="6"/>
    <n v="230"/>
  </r>
  <r>
    <x v="119"/>
    <x v="7"/>
    <n v="193"/>
  </r>
  <r>
    <x v="119"/>
    <x v="8"/>
    <n v="156"/>
  </r>
  <r>
    <x v="119"/>
    <x v="9"/>
    <n v="104"/>
  </r>
  <r>
    <x v="119"/>
    <x v="10"/>
    <n v="109"/>
  </r>
  <r>
    <x v="119"/>
    <x v="11"/>
    <n v="140"/>
  </r>
  <r>
    <x v="119"/>
    <x v="12"/>
    <n v="100"/>
  </r>
  <r>
    <x v="120"/>
    <x v="0"/>
    <n v="64"/>
  </r>
  <r>
    <x v="120"/>
    <x v="1"/>
    <n v="297"/>
  </r>
  <r>
    <x v="120"/>
    <x v="2"/>
    <n v="1014"/>
  </r>
  <r>
    <x v="120"/>
    <x v="3"/>
    <n v="485"/>
  </r>
  <r>
    <x v="120"/>
    <x v="4"/>
    <n v="1921"/>
  </r>
  <r>
    <x v="120"/>
    <x v="5"/>
    <n v="276"/>
  </r>
  <r>
    <x v="120"/>
    <x v="6"/>
    <n v="298"/>
  </r>
  <r>
    <x v="120"/>
    <x v="7"/>
    <n v="275"/>
  </r>
  <r>
    <x v="120"/>
    <x v="8"/>
    <n v="178"/>
  </r>
  <r>
    <x v="120"/>
    <x v="9"/>
    <n v="138"/>
  </r>
  <r>
    <x v="120"/>
    <x v="10"/>
    <n v="112"/>
  </r>
  <r>
    <x v="120"/>
    <x v="11"/>
    <n v="74"/>
  </r>
  <r>
    <x v="120"/>
    <x v="12"/>
    <n v="113"/>
  </r>
  <r>
    <x v="121"/>
    <x v="0"/>
    <n v="413"/>
  </r>
  <r>
    <x v="121"/>
    <x v="1"/>
    <n v="1930"/>
  </r>
  <r>
    <x v="121"/>
    <x v="2"/>
    <n v="6490"/>
  </r>
  <r>
    <x v="121"/>
    <x v="3"/>
    <n v="2951"/>
  </r>
  <r>
    <x v="121"/>
    <x v="4"/>
    <n v="11248"/>
  </r>
  <r>
    <x v="121"/>
    <x v="5"/>
    <n v="1616"/>
  </r>
  <r>
    <x v="121"/>
    <x v="6"/>
    <n v="1548"/>
  </r>
  <r>
    <x v="121"/>
    <x v="7"/>
    <n v="1225"/>
  </r>
  <r>
    <x v="121"/>
    <x v="8"/>
    <n v="969"/>
  </r>
  <r>
    <x v="121"/>
    <x v="9"/>
    <n v="746"/>
  </r>
  <r>
    <x v="121"/>
    <x v="10"/>
    <n v="547"/>
  </r>
  <r>
    <x v="121"/>
    <x v="11"/>
    <n v="391"/>
  </r>
  <r>
    <x v="121"/>
    <x v="12"/>
    <n v="482"/>
  </r>
  <r>
    <x v="122"/>
    <x v="0"/>
    <n v="136"/>
  </r>
  <r>
    <x v="122"/>
    <x v="1"/>
    <n v="792"/>
  </r>
  <r>
    <x v="122"/>
    <x v="2"/>
    <n v="3139"/>
  </r>
  <r>
    <x v="122"/>
    <x v="3"/>
    <n v="1363"/>
  </r>
  <r>
    <x v="122"/>
    <x v="4"/>
    <n v="5159"/>
  </r>
  <r>
    <x v="122"/>
    <x v="5"/>
    <n v="907"/>
  </r>
  <r>
    <x v="122"/>
    <x v="6"/>
    <n v="893"/>
  </r>
  <r>
    <x v="122"/>
    <x v="7"/>
    <n v="787"/>
  </r>
  <r>
    <x v="122"/>
    <x v="8"/>
    <n v="639"/>
  </r>
  <r>
    <x v="122"/>
    <x v="9"/>
    <n v="523"/>
  </r>
  <r>
    <x v="122"/>
    <x v="10"/>
    <n v="361"/>
  </r>
  <r>
    <x v="122"/>
    <x v="11"/>
    <n v="298"/>
  </r>
  <r>
    <x v="122"/>
    <x v="12"/>
    <n v="384"/>
  </r>
  <r>
    <x v="123"/>
    <x v="0"/>
    <n v="164"/>
  </r>
  <r>
    <x v="123"/>
    <x v="1"/>
    <n v="841"/>
  </r>
  <r>
    <x v="123"/>
    <x v="2"/>
    <n v="2634"/>
  </r>
  <r>
    <x v="123"/>
    <x v="3"/>
    <n v="963"/>
  </r>
  <r>
    <x v="123"/>
    <x v="4"/>
    <n v="3522"/>
  </r>
  <r>
    <x v="123"/>
    <x v="5"/>
    <n v="459"/>
  </r>
  <r>
    <x v="123"/>
    <x v="6"/>
    <n v="425"/>
  </r>
  <r>
    <x v="123"/>
    <x v="7"/>
    <n v="390"/>
  </r>
  <r>
    <x v="123"/>
    <x v="8"/>
    <n v="306"/>
  </r>
  <r>
    <x v="123"/>
    <x v="9"/>
    <n v="272"/>
  </r>
  <r>
    <x v="123"/>
    <x v="10"/>
    <n v="226"/>
  </r>
  <r>
    <x v="123"/>
    <x v="11"/>
    <n v="175"/>
  </r>
  <r>
    <x v="123"/>
    <x v="12"/>
    <n v="161"/>
  </r>
  <r>
    <x v="124"/>
    <x v="0"/>
    <n v="328"/>
  </r>
  <r>
    <x v="124"/>
    <x v="1"/>
    <n v="1979"/>
  </r>
  <r>
    <x v="124"/>
    <x v="2"/>
    <n v="5806"/>
  </r>
  <r>
    <x v="124"/>
    <x v="3"/>
    <n v="2007"/>
  </r>
  <r>
    <x v="124"/>
    <x v="4"/>
    <n v="7953"/>
  </r>
  <r>
    <x v="124"/>
    <x v="5"/>
    <n v="1085"/>
  </r>
  <r>
    <x v="124"/>
    <x v="6"/>
    <n v="943"/>
  </r>
  <r>
    <x v="124"/>
    <x v="7"/>
    <n v="775"/>
  </r>
  <r>
    <x v="124"/>
    <x v="8"/>
    <n v="592"/>
  </r>
  <r>
    <x v="124"/>
    <x v="9"/>
    <n v="390"/>
  </r>
  <r>
    <x v="124"/>
    <x v="10"/>
    <n v="284"/>
  </r>
  <r>
    <x v="124"/>
    <x v="11"/>
    <n v="232"/>
  </r>
  <r>
    <x v="124"/>
    <x v="12"/>
    <n v="2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35">
  <r>
    <x v="0"/>
    <x v="0"/>
    <x v="0"/>
    <x v="0"/>
    <n v="5988"/>
  </r>
  <r>
    <x v="0"/>
    <x v="0"/>
    <x v="0"/>
    <x v="1"/>
    <n v="212117"/>
  </r>
  <r>
    <x v="0"/>
    <x v="0"/>
    <x v="1"/>
    <x v="0"/>
    <n v="4500"/>
  </r>
  <r>
    <x v="0"/>
    <x v="0"/>
    <x v="1"/>
    <x v="1"/>
    <n v="174541"/>
  </r>
  <r>
    <x v="0"/>
    <x v="1"/>
    <x v="0"/>
    <x v="0"/>
    <n v="1508"/>
  </r>
  <r>
    <x v="0"/>
    <x v="1"/>
    <x v="0"/>
    <x v="1"/>
    <n v="46549"/>
  </r>
  <r>
    <x v="0"/>
    <x v="1"/>
    <x v="1"/>
    <x v="0"/>
    <n v="1351"/>
  </r>
  <r>
    <x v="0"/>
    <x v="1"/>
    <x v="1"/>
    <x v="1"/>
    <n v="43780"/>
  </r>
  <r>
    <x v="0"/>
    <x v="2"/>
    <x v="0"/>
    <x v="0"/>
    <n v="80"/>
  </r>
  <r>
    <x v="0"/>
    <x v="2"/>
    <x v="0"/>
    <x v="1"/>
    <n v="8679"/>
  </r>
  <r>
    <x v="0"/>
    <x v="2"/>
    <x v="1"/>
    <x v="0"/>
    <n v="82"/>
  </r>
  <r>
    <x v="0"/>
    <x v="2"/>
    <x v="1"/>
    <x v="1"/>
    <n v="8991"/>
  </r>
  <r>
    <x v="0"/>
    <x v="3"/>
    <x v="0"/>
    <x v="0"/>
    <n v="1640"/>
  </r>
  <r>
    <x v="0"/>
    <x v="3"/>
    <x v="0"/>
    <x v="1"/>
    <n v="55491"/>
  </r>
  <r>
    <x v="0"/>
    <x v="3"/>
    <x v="1"/>
    <x v="0"/>
    <n v="1142"/>
  </r>
  <r>
    <x v="0"/>
    <x v="3"/>
    <x v="1"/>
    <x v="1"/>
    <n v="41638"/>
  </r>
  <r>
    <x v="1"/>
    <x v="0"/>
    <x v="0"/>
    <x v="1"/>
    <n v="1"/>
  </r>
  <r>
    <x v="1"/>
    <x v="0"/>
    <x v="0"/>
    <x v="0"/>
    <n v="2355"/>
  </r>
  <r>
    <x v="1"/>
    <x v="0"/>
    <x v="0"/>
    <x v="1"/>
    <n v="1190"/>
  </r>
  <r>
    <x v="1"/>
    <x v="0"/>
    <x v="1"/>
    <x v="0"/>
    <n v="2627"/>
  </r>
  <r>
    <x v="1"/>
    <x v="0"/>
    <x v="1"/>
    <x v="1"/>
    <n v="1115"/>
  </r>
  <r>
    <x v="1"/>
    <x v="1"/>
    <x v="0"/>
    <x v="0"/>
    <n v="1590"/>
  </r>
  <r>
    <x v="1"/>
    <x v="1"/>
    <x v="0"/>
    <x v="1"/>
    <n v="619"/>
  </r>
  <r>
    <x v="1"/>
    <x v="1"/>
    <x v="1"/>
    <x v="0"/>
    <n v="1858"/>
  </r>
  <r>
    <x v="1"/>
    <x v="1"/>
    <x v="1"/>
    <x v="1"/>
    <n v="529"/>
  </r>
  <r>
    <x v="1"/>
    <x v="2"/>
    <x v="0"/>
    <x v="0"/>
    <n v="4"/>
  </r>
  <r>
    <x v="1"/>
    <x v="2"/>
    <x v="0"/>
    <x v="1"/>
    <n v="1"/>
  </r>
  <r>
    <x v="1"/>
    <x v="2"/>
    <x v="1"/>
    <x v="0"/>
    <n v="9"/>
  </r>
  <r>
    <x v="1"/>
    <x v="2"/>
    <x v="1"/>
    <x v="1"/>
    <n v="3"/>
  </r>
  <r>
    <x v="1"/>
    <x v="3"/>
    <x v="0"/>
    <x v="0"/>
    <n v="819"/>
  </r>
  <r>
    <x v="1"/>
    <x v="3"/>
    <x v="0"/>
    <x v="1"/>
    <n v="319"/>
  </r>
  <r>
    <x v="1"/>
    <x v="3"/>
    <x v="1"/>
    <x v="0"/>
    <n v="873"/>
  </r>
  <r>
    <x v="1"/>
    <x v="3"/>
    <x v="1"/>
    <x v="1"/>
    <n v="297"/>
  </r>
  <r>
    <x v="2"/>
    <x v="0"/>
    <x v="0"/>
    <x v="0"/>
    <n v="234"/>
  </r>
  <r>
    <x v="2"/>
    <x v="0"/>
    <x v="0"/>
    <x v="1"/>
    <n v="103"/>
  </r>
  <r>
    <x v="2"/>
    <x v="0"/>
    <x v="1"/>
    <x v="0"/>
    <n v="292"/>
  </r>
  <r>
    <x v="2"/>
    <x v="0"/>
    <x v="1"/>
    <x v="1"/>
    <n v="99"/>
  </r>
  <r>
    <x v="2"/>
    <x v="1"/>
    <x v="0"/>
    <x v="0"/>
    <n v="175"/>
  </r>
  <r>
    <x v="2"/>
    <x v="1"/>
    <x v="0"/>
    <x v="1"/>
    <n v="64"/>
  </r>
  <r>
    <x v="2"/>
    <x v="1"/>
    <x v="1"/>
    <x v="0"/>
    <n v="203"/>
  </r>
  <r>
    <x v="2"/>
    <x v="1"/>
    <x v="1"/>
    <x v="1"/>
    <n v="57"/>
  </r>
  <r>
    <x v="2"/>
    <x v="3"/>
    <x v="0"/>
    <x v="0"/>
    <n v="75"/>
  </r>
  <r>
    <x v="2"/>
    <x v="3"/>
    <x v="0"/>
    <x v="1"/>
    <n v="38"/>
  </r>
  <r>
    <x v="2"/>
    <x v="3"/>
    <x v="1"/>
    <x v="0"/>
    <n v="73"/>
  </r>
  <r>
    <x v="2"/>
    <x v="3"/>
    <x v="1"/>
    <x v="1"/>
    <n v="31"/>
  </r>
  <r>
    <x v="3"/>
    <x v="0"/>
    <x v="0"/>
    <x v="0"/>
    <n v="294"/>
  </r>
  <r>
    <x v="3"/>
    <x v="0"/>
    <x v="0"/>
    <x v="1"/>
    <n v="202"/>
  </r>
  <r>
    <x v="3"/>
    <x v="0"/>
    <x v="1"/>
    <x v="0"/>
    <n v="344"/>
  </r>
  <r>
    <x v="3"/>
    <x v="0"/>
    <x v="1"/>
    <x v="1"/>
    <n v="179"/>
  </r>
  <r>
    <x v="3"/>
    <x v="1"/>
    <x v="0"/>
    <x v="0"/>
    <n v="73"/>
  </r>
  <r>
    <x v="3"/>
    <x v="1"/>
    <x v="0"/>
    <x v="1"/>
    <n v="188"/>
  </r>
  <r>
    <x v="3"/>
    <x v="1"/>
    <x v="1"/>
    <x v="0"/>
    <n v="96"/>
  </r>
  <r>
    <x v="3"/>
    <x v="1"/>
    <x v="1"/>
    <x v="1"/>
    <n v="168"/>
  </r>
  <r>
    <x v="3"/>
    <x v="2"/>
    <x v="0"/>
    <x v="1"/>
    <n v="1"/>
  </r>
  <r>
    <x v="3"/>
    <x v="3"/>
    <x v="0"/>
    <x v="0"/>
    <n v="468"/>
  </r>
  <r>
    <x v="3"/>
    <x v="3"/>
    <x v="0"/>
    <x v="1"/>
    <n v="263"/>
  </r>
  <r>
    <x v="3"/>
    <x v="3"/>
    <x v="1"/>
    <x v="0"/>
    <n v="490"/>
  </r>
  <r>
    <x v="3"/>
    <x v="3"/>
    <x v="1"/>
    <x v="1"/>
    <n v="221"/>
  </r>
  <r>
    <x v="4"/>
    <x v="0"/>
    <x v="0"/>
    <x v="0"/>
    <n v="2"/>
  </r>
  <r>
    <x v="4"/>
    <x v="0"/>
    <x v="0"/>
    <x v="1"/>
    <n v="3"/>
  </r>
  <r>
    <x v="4"/>
    <x v="0"/>
    <x v="0"/>
    <x v="0"/>
    <n v="1484"/>
  </r>
  <r>
    <x v="4"/>
    <x v="0"/>
    <x v="0"/>
    <x v="1"/>
    <n v="1945"/>
  </r>
  <r>
    <x v="4"/>
    <x v="0"/>
    <x v="1"/>
    <x v="0"/>
    <n v="1277"/>
  </r>
  <r>
    <x v="4"/>
    <x v="0"/>
    <x v="1"/>
    <x v="1"/>
    <n v="1765"/>
  </r>
  <r>
    <x v="4"/>
    <x v="1"/>
    <x v="0"/>
    <x v="0"/>
    <n v="978"/>
  </r>
  <r>
    <x v="4"/>
    <x v="1"/>
    <x v="0"/>
    <x v="1"/>
    <n v="1305"/>
  </r>
  <r>
    <x v="4"/>
    <x v="1"/>
    <x v="1"/>
    <x v="0"/>
    <n v="774"/>
  </r>
  <r>
    <x v="4"/>
    <x v="1"/>
    <x v="1"/>
    <x v="1"/>
    <n v="1082"/>
  </r>
  <r>
    <x v="4"/>
    <x v="2"/>
    <x v="0"/>
    <x v="0"/>
    <n v="6"/>
  </r>
  <r>
    <x v="4"/>
    <x v="2"/>
    <x v="0"/>
    <x v="1"/>
    <n v="5"/>
  </r>
  <r>
    <x v="4"/>
    <x v="2"/>
    <x v="1"/>
    <x v="0"/>
    <n v="1"/>
  </r>
  <r>
    <x v="4"/>
    <x v="2"/>
    <x v="1"/>
    <x v="1"/>
    <n v="6"/>
  </r>
  <r>
    <x v="4"/>
    <x v="3"/>
    <x v="0"/>
    <x v="0"/>
    <n v="26"/>
  </r>
  <r>
    <x v="4"/>
    <x v="3"/>
    <x v="0"/>
    <x v="1"/>
    <n v="41"/>
  </r>
  <r>
    <x v="4"/>
    <x v="3"/>
    <x v="1"/>
    <x v="0"/>
    <n v="27"/>
  </r>
  <r>
    <x v="4"/>
    <x v="3"/>
    <x v="1"/>
    <x v="1"/>
    <n v="30"/>
  </r>
  <r>
    <x v="5"/>
    <x v="0"/>
    <x v="0"/>
    <x v="0"/>
    <n v="1"/>
  </r>
  <r>
    <x v="5"/>
    <x v="0"/>
    <x v="0"/>
    <x v="1"/>
    <n v="2"/>
  </r>
  <r>
    <x v="5"/>
    <x v="0"/>
    <x v="0"/>
    <x v="0"/>
    <n v="3173"/>
  </r>
  <r>
    <x v="5"/>
    <x v="0"/>
    <x v="0"/>
    <x v="1"/>
    <n v="2715"/>
  </r>
  <r>
    <x v="5"/>
    <x v="0"/>
    <x v="1"/>
    <x v="0"/>
    <n v="3392"/>
  </r>
  <r>
    <x v="5"/>
    <x v="0"/>
    <x v="1"/>
    <x v="1"/>
    <n v="2485"/>
  </r>
  <r>
    <x v="5"/>
    <x v="1"/>
    <x v="0"/>
    <x v="0"/>
    <n v="940"/>
  </r>
  <r>
    <x v="5"/>
    <x v="1"/>
    <x v="0"/>
    <x v="1"/>
    <n v="1215"/>
  </r>
  <r>
    <x v="5"/>
    <x v="1"/>
    <x v="1"/>
    <x v="0"/>
    <n v="1061"/>
  </r>
  <r>
    <x v="5"/>
    <x v="1"/>
    <x v="1"/>
    <x v="1"/>
    <n v="1004"/>
  </r>
  <r>
    <x v="5"/>
    <x v="2"/>
    <x v="0"/>
    <x v="0"/>
    <n v="1"/>
  </r>
  <r>
    <x v="5"/>
    <x v="2"/>
    <x v="0"/>
    <x v="1"/>
    <n v="35"/>
  </r>
  <r>
    <x v="5"/>
    <x v="2"/>
    <x v="1"/>
    <x v="0"/>
    <n v="1"/>
  </r>
  <r>
    <x v="5"/>
    <x v="2"/>
    <x v="1"/>
    <x v="1"/>
    <n v="28"/>
  </r>
  <r>
    <x v="5"/>
    <x v="3"/>
    <x v="0"/>
    <x v="0"/>
    <n v="258"/>
  </r>
  <r>
    <x v="5"/>
    <x v="3"/>
    <x v="0"/>
    <x v="1"/>
    <n v="418"/>
  </r>
  <r>
    <x v="5"/>
    <x v="3"/>
    <x v="1"/>
    <x v="0"/>
    <n v="214"/>
  </r>
  <r>
    <x v="5"/>
    <x v="3"/>
    <x v="1"/>
    <x v="1"/>
    <n v="299"/>
  </r>
  <r>
    <x v="6"/>
    <x v="0"/>
    <x v="0"/>
    <x v="0"/>
    <n v="1987"/>
  </r>
  <r>
    <x v="6"/>
    <x v="0"/>
    <x v="0"/>
    <x v="1"/>
    <n v="4548"/>
  </r>
  <r>
    <x v="6"/>
    <x v="0"/>
    <x v="1"/>
    <x v="0"/>
    <n v="2228"/>
  </r>
  <r>
    <x v="6"/>
    <x v="0"/>
    <x v="1"/>
    <x v="1"/>
    <n v="4399"/>
  </r>
  <r>
    <x v="6"/>
    <x v="1"/>
    <x v="0"/>
    <x v="0"/>
    <n v="4973"/>
  </r>
  <r>
    <x v="6"/>
    <x v="1"/>
    <x v="0"/>
    <x v="1"/>
    <n v="2154"/>
  </r>
  <r>
    <x v="6"/>
    <x v="1"/>
    <x v="1"/>
    <x v="0"/>
    <n v="5607"/>
  </r>
  <r>
    <x v="6"/>
    <x v="1"/>
    <x v="1"/>
    <x v="1"/>
    <n v="2081"/>
  </r>
  <r>
    <x v="6"/>
    <x v="2"/>
    <x v="0"/>
    <x v="0"/>
    <n v="14"/>
  </r>
  <r>
    <x v="6"/>
    <x v="2"/>
    <x v="0"/>
    <x v="1"/>
    <n v="8"/>
  </r>
  <r>
    <x v="6"/>
    <x v="2"/>
    <x v="1"/>
    <x v="0"/>
    <n v="8"/>
  </r>
  <r>
    <x v="6"/>
    <x v="2"/>
    <x v="1"/>
    <x v="1"/>
    <n v="12"/>
  </r>
  <r>
    <x v="6"/>
    <x v="3"/>
    <x v="0"/>
    <x v="0"/>
    <n v="423"/>
  </r>
  <r>
    <x v="6"/>
    <x v="3"/>
    <x v="0"/>
    <x v="1"/>
    <n v="372"/>
  </r>
  <r>
    <x v="6"/>
    <x v="3"/>
    <x v="1"/>
    <x v="0"/>
    <n v="422"/>
  </r>
  <r>
    <x v="6"/>
    <x v="3"/>
    <x v="1"/>
    <x v="1"/>
    <n v="324"/>
  </r>
  <r>
    <x v="7"/>
    <x v="0"/>
    <x v="0"/>
    <x v="0"/>
    <n v="354"/>
  </r>
  <r>
    <x v="7"/>
    <x v="0"/>
    <x v="0"/>
    <x v="1"/>
    <n v="539"/>
  </r>
  <r>
    <x v="7"/>
    <x v="0"/>
    <x v="1"/>
    <x v="0"/>
    <n v="370"/>
  </r>
  <r>
    <x v="7"/>
    <x v="0"/>
    <x v="1"/>
    <x v="1"/>
    <n v="527"/>
  </r>
  <r>
    <x v="7"/>
    <x v="1"/>
    <x v="0"/>
    <x v="0"/>
    <n v="359"/>
  </r>
  <r>
    <x v="7"/>
    <x v="1"/>
    <x v="0"/>
    <x v="1"/>
    <n v="270"/>
  </r>
  <r>
    <x v="7"/>
    <x v="1"/>
    <x v="1"/>
    <x v="0"/>
    <n v="326"/>
  </r>
  <r>
    <x v="7"/>
    <x v="1"/>
    <x v="1"/>
    <x v="1"/>
    <n v="254"/>
  </r>
  <r>
    <x v="7"/>
    <x v="2"/>
    <x v="0"/>
    <x v="0"/>
    <n v="3"/>
  </r>
  <r>
    <x v="7"/>
    <x v="2"/>
    <x v="0"/>
    <x v="1"/>
    <n v="17"/>
  </r>
  <r>
    <x v="7"/>
    <x v="2"/>
    <x v="1"/>
    <x v="0"/>
    <n v="4"/>
  </r>
  <r>
    <x v="7"/>
    <x v="2"/>
    <x v="1"/>
    <x v="1"/>
    <n v="10"/>
  </r>
  <r>
    <x v="7"/>
    <x v="4"/>
    <x v="0"/>
    <x v="1"/>
    <n v="2"/>
  </r>
  <r>
    <x v="7"/>
    <x v="4"/>
    <x v="1"/>
    <x v="1"/>
    <n v="1"/>
  </r>
  <r>
    <x v="7"/>
    <x v="3"/>
    <x v="0"/>
    <x v="0"/>
    <n v="59"/>
  </r>
  <r>
    <x v="7"/>
    <x v="3"/>
    <x v="0"/>
    <x v="1"/>
    <n v="100"/>
  </r>
  <r>
    <x v="7"/>
    <x v="3"/>
    <x v="1"/>
    <x v="0"/>
    <n v="52"/>
  </r>
  <r>
    <x v="7"/>
    <x v="3"/>
    <x v="1"/>
    <x v="1"/>
    <n v="71"/>
  </r>
  <r>
    <x v="8"/>
    <x v="0"/>
    <x v="0"/>
    <x v="0"/>
    <n v="1"/>
  </r>
  <r>
    <x v="8"/>
    <x v="0"/>
    <x v="0"/>
    <x v="0"/>
    <n v="2417"/>
  </r>
  <r>
    <x v="8"/>
    <x v="0"/>
    <x v="0"/>
    <x v="1"/>
    <n v="618"/>
  </r>
  <r>
    <x v="8"/>
    <x v="0"/>
    <x v="1"/>
    <x v="0"/>
    <n v="2521"/>
  </r>
  <r>
    <x v="8"/>
    <x v="0"/>
    <x v="1"/>
    <x v="1"/>
    <n v="583"/>
  </r>
  <r>
    <x v="8"/>
    <x v="1"/>
    <x v="0"/>
    <x v="0"/>
    <n v="1315"/>
  </r>
  <r>
    <x v="8"/>
    <x v="1"/>
    <x v="0"/>
    <x v="1"/>
    <n v="274"/>
  </r>
  <r>
    <x v="8"/>
    <x v="1"/>
    <x v="1"/>
    <x v="0"/>
    <n v="1389"/>
  </r>
  <r>
    <x v="8"/>
    <x v="1"/>
    <x v="1"/>
    <x v="1"/>
    <n v="219"/>
  </r>
  <r>
    <x v="8"/>
    <x v="2"/>
    <x v="0"/>
    <x v="0"/>
    <n v="55"/>
  </r>
  <r>
    <x v="8"/>
    <x v="2"/>
    <x v="0"/>
    <x v="1"/>
    <n v="7"/>
  </r>
  <r>
    <x v="8"/>
    <x v="2"/>
    <x v="1"/>
    <x v="0"/>
    <n v="76"/>
  </r>
  <r>
    <x v="8"/>
    <x v="2"/>
    <x v="1"/>
    <x v="1"/>
    <n v="7"/>
  </r>
  <r>
    <x v="8"/>
    <x v="3"/>
    <x v="0"/>
    <x v="0"/>
    <n v="21"/>
  </r>
  <r>
    <x v="8"/>
    <x v="3"/>
    <x v="0"/>
    <x v="1"/>
    <n v="9"/>
  </r>
  <r>
    <x v="8"/>
    <x v="3"/>
    <x v="1"/>
    <x v="0"/>
    <n v="34"/>
  </r>
  <r>
    <x v="8"/>
    <x v="3"/>
    <x v="1"/>
    <x v="1"/>
    <n v="5"/>
  </r>
  <r>
    <x v="9"/>
    <x v="0"/>
    <x v="0"/>
    <x v="0"/>
    <n v="1"/>
  </r>
  <r>
    <x v="9"/>
    <x v="0"/>
    <x v="1"/>
    <x v="0"/>
    <n v="1"/>
  </r>
  <r>
    <x v="9"/>
    <x v="0"/>
    <x v="0"/>
    <x v="0"/>
    <n v="3574"/>
  </r>
  <r>
    <x v="9"/>
    <x v="0"/>
    <x v="0"/>
    <x v="1"/>
    <n v="1727"/>
  </r>
  <r>
    <x v="9"/>
    <x v="0"/>
    <x v="1"/>
    <x v="0"/>
    <n v="4259"/>
  </r>
  <r>
    <x v="9"/>
    <x v="0"/>
    <x v="1"/>
    <x v="1"/>
    <n v="1607"/>
  </r>
  <r>
    <x v="9"/>
    <x v="1"/>
    <x v="0"/>
    <x v="0"/>
    <n v="335"/>
  </r>
  <r>
    <x v="9"/>
    <x v="1"/>
    <x v="0"/>
    <x v="1"/>
    <n v="597"/>
  </r>
  <r>
    <x v="9"/>
    <x v="1"/>
    <x v="1"/>
    <x v="0"/>
    <n v="384"/>
  </r>
  <r>
    <x v="9"/>
    <x v="1"/>
    <x v="1"/>
    <x v="1"/>
    <n v="609"/>
  </r>
  <r>
    <x v="9"/>
    <x v="2"/>
    <x v="0"/>
    <x v="0"/>
    <n v="1"/>
  </r>
  <r>
    <x v="9"/>
    <x v="2"/>
    <x v="0"/>
    <x v="1"/>
    <n v="15"/>
  </r>
  <r>
    <x v="9"/>
    <x v="2"/>
    <x v="1"/>
    <x v="1"/>
    <n v="11"/>
  </r>
  <r>
    <x v="9"/>
    <x v="3"/>
    <x v="0"/>
    <x v="0"/>
    <n v="261"/>
  </r>
  <r>
    <x v="9"/>
    <x v="3"/>
    <x v="0"/>
    <x v="1"/>
    <n v="147"/>
  </r>
  <r>
    <x v="9"/>
    <x v="3"/>
    <x v="1"/>
    <x v="0"/>
    <n v="301"/>
  </r>
  <r>
    <x v="9"/>
    <x v="3"/>
    <x v="1"/>
    <x v="1"/>
    <n v="179"/>
  </r>
  <r>
    <x v="10"/>
    <x v="0"/>
    <x v="1"/>
    <x v="0"/>
    <n v="1"/>
  </r>
  <r>
    <x v="10"/>
    <x v="0"/>
    <x v="0"/>
    <x v="0"/>
    <n v="3127"/>
  </r>
  <r>
    <x v="10"/>
    <x v="0"/>
    <x v="0"/>
    <x v="1"/>
    <n v="3069"/>
  </r>
  <r>
    <x v="10"/>
    <x v="0"/>
    <x v="1"/>
    <x v="0"/>
    <n v="3441"/>
  </r>
  <r>
    <x v="10"/>
    <x v="0"/>
    <x v="1"/>
    <x v="1"/>
    <n v="3011"/>
  </r>
  <r>
    <x v="10"/>
    <x v="1"/>
    <x v="0"/>
    <x v="0"/>
    <n v="577"/>
  </r>
  <r>
    <x v="10"/>
    <x v="1"/>
    <x v="0"/>
    <x v="1"/>
    <n v="1219"/>
  </r>
  <r>
    <x v="10"/>
    <x v="1"/>
    <x v="1"/>
    <x v="0"/>
    <n v="655"/>
  </r>
  <r>
    <x v="10"/>
    <x v="1"/>
    <x v="1"/>
    <x v="1"/>
    <n v="1037"/>
  </r>
  <r>
    <x v="10"/>
    <x v="2"/>
    <x v="0"/>
    <x v="0"/>
    <n v="7"/>
  </r>
  <r>
    <x v="10"/>
    <x v="2"/>
    <x v="0"/>
    <x v="1"/>
    <n v="32"/>
  </r>
  <r>
    <x v="10"/>
    <x v="2"/>
    <x v="1"/>
    <x v="0"/>
    <n v="4"/>
  </r>
  <r>
    <x v="10"/>
    <x v="2"/>
    <x v="1"/>
    <x v="1"/>
    <n v="16"/>
  </r>
  <r>
    <x v="10"/>
    <x v="3"/>
    <x v="0"/>
    <x v="0"/>
    <n v="45"/>
  </r>
  <r>
    <x v="10"/>
    <x v="3"/>
    <x v="0"/>
    <x v="1"/>
    <n v="193"/>
  </r>
  <r>
    <x v="10"/>
    <x v="3"/>
    <x v="1"/>
    <x v="0"/>
    <n v="40"/>
  </r>
  <r>
    <x v="10"/>
    <x v="3"/>
    <x v="1"/>
    <x v="1"/>
    <n v="188"/>
  </r>
  <r>
    <x v="11"/>
    <x v="0"/>
    <x v="0"/>
    <x v="0"/>
    <n v="1327"/>
  </r>
  <r>
    <x v="11"/>
    <x v="0"/>
    <x v="0"/>
    <x v="1"/>
    <n v="295"/>
  </r>
  <r>
    <x v="11"/>
    <x v="0"/>
    <x v="1"/>
    <x v="0"/>
    <n v="1421"/>
  </r>
  <r>
    <x v="11"/>
    <x v="0"/>
    <x v="1"/>
    <x v="1"/>
    <n v="286"/>
  </r>
  <r>
    <x v="11"/>
    <x v="1"/>
    <x v="0"/>
    <x v="0"/>
    <n v="392"/>
  </r>
  <r>
    <x v="11"/>
    <x v="1"/>
    <x v="0"/>
    <x v="1"/>
    <n v="110"/>
  </r>
  <r>
    <x v="11"/>
    <x v="1"/>
    <x v="1"/>
    <x v="0"/>
    <n v="440"/>
  </r>
  <r>
    <x v="11"/>
    <x v="1"/>
    <x v="1"/>
    <x v="1"/>
    <n v="94"/>
  </r>
  <r>
    <x v="11"/>
    <x v="3"/>
    <x v="0"/>
    <x v="0"/>
    <n v="526"/>
  </r>
  <r>
    <x v="11"/>
    <x v="3"/>
    <x v="0"/>
    <x v="1"/>
    <n v="167"/>
  </r>
  <r>
    <x v="11"/>
    <x v="3"/>
    <x v="1"/>
    <x v="0"/>
    <n v="560"/>
  </r>
  <r>
    <x v="11"/>
    <x v="3"/>
    <x v="1"/>
    <x v="1"/>
    <n v="167"/>
  </r>
  <r>
    <x v="12"/>
    <x v="0"/>
    <x v="0"/>
    <x v="0"/>
    <n v="2766"/>
  </r>
  <r>
    <x v="12"/>
    <x v="0"/>
    <x v="0"/>
    <x v="1"/>
    <n v="19566"/>
  </r>
  <r>
    <x v="12"/>
    <x v="0"/>
    <x v="1"/>
    <x v="0"/>
    <n v="2706"/>
  </r>
  <r>
    <x v="12"/>
    <x v="0"/>
    <x v="1"/>
    <x v="1"/>
    <n v="16394"/>
  </r>
  <r>
    <x v="12"/>
    <x v="1"/>
    <x v="0"/>
    <x v="0"/>
    <n v="213"/>
  </r>
  <r>
    <x v="12"/>
    <x v="1"/>
    <x v="0"/>
    <x v="1"/>
    <n v="3159"/>
  </r>
  <r>
    <x v="12"/>
    <x v="1"/>
    <x v="1"/>
    <x v="0"/>
    <n v="223"/>
  </r>
  <r>
    <x v="12"/>
    <x v="1"/>
    <x v="1"/>
    <x v="1"/>
    <n v="2613"/>
  </r>
  <r>
    <x v="12"/>
    <x v="2"/>
    <x v="0"/>
    <x v="0"/>
    <n v="62"/>
  </r>
  <r>
    <x v="12"/>
    <x v="2"/>
    <x v="0"/>
    <x v="1"/>
    <n v="57"/>
  </r>
  <r>
    <x v="12"/>
    <x v="2"/>
    <x v="1"/>
    <x v="0"/>
    <n v="68"/>
  </r>
  <r>
    <x v="12"/>
    <x v="2"/>
    <x v="1"/>
    <x v="1"/>
    <n v="68"/>
  </r>
  <r>
    <x v="12"/>
    <x v="3"/>
    <x v="0"/>
    <x v="0"/>
    <n v="1018"/>
  </r>
  <r>
    <x v="12"/>
    <x v="3"/>
    <x v="0"/>
    <x v="1"/>
    <n v="1732"/>
  </r>
  <r>
    <x v="12"/>
    <x v="3"/>
    <x v="1"/>
    <x v="0"/>
    <n v="1042"/>
  </r>
  <r>
    <x v="12"/>
    <x v="3"/>
    <x v="1"/>
    <x v="1"/>
    <n v="1488"/>
  </r>
  <r>
    <x v="13"/>
    <x v="0"/>
    <x v="0"/>
    <x v="0"/>
    <n v="6601"/>
  </r>
  <r>
    <x v="13"/>
    <x v="0"/>
    <x v="0"/>
    <x v="1"/>
    <n v="5370"/>
  </r>
  <r>
    <x v="13"/>
    <x v="0"/>
    <x v="1"/>
    <x v="0"/>
    <n v="6965"/>
  </r>
  <r>
    <x v="13"/>
    <x v="0"/>
    <x v="1"/>
    <x v="1"/>
    <n v="4967"/>
  </r>
  <r>
    <x v="13"/>
    <x v="1"/>
    <x v="0"/>
    <x v="0"/>
    <n v="207"/>
  </r>
  <r>
    <x v="13"/>
    <x v="1"/>
    <x v="0"/>
    <x v="1"/>
    <n v="761"/>
  </r>
  <r>
    <x v="13"/>
    <x v="1"/>
    <x v="1"/>
    <x v="0"/>
    <n v="171"/>
  </r>
  <r>
    <x v="13"/>
    <x v="1"/>
    <x v="1"/>
    <x v="1"/>
    <n v="636"/>
  </r>
  <r>
    <x v="13"/>
    <x v="2"/>
    <x v="0"/>
    <x v="0"/>
    <n v="87"/>
  </r>
  <r>
    <x v="13"/>
    <x v="2"/>
    <x v="0"/>
    <x v="1"/>
    <n v="31"/>
  </r>
  <r>
    <x v="13"/>
    <x v="2"/>
    <x v="1"/>
    <x v="0"/>
    <n v="88"/>
  </r>
  <r>
    <x v="13"/>
    <x v="2"/>
    <x v="1"/>
    <x v="1"/>
    <n v="18"/>
  </r>
  <r>
    <x v="13"/>
    <x v="3"/>
    <x v="0"/>
    <x v="0"/>
    <n v="330"/>
  </r>
  <r>
    <x v="13"/>
    <x v="3"/>
    <x v="0"/>
    <x v="1"/>
    <n v="100"/>
  </r>
  <r>
    <x v="13"/>
    <x v="3"/>
    <x v="1"/>
    <x v="0"/>
    <n v="356"/>
  </r>
  <r>
    <x v="13"/>
    <x v="3"/>
    <x v="1"/>
    <x v="1"/>
    <n v="90"/>
  </r>
  <r>
    <x v="14"/>
    <x v="0"/>
    <x v="0"/>
    <x v="0"/>
    <n v="626"/>
  </r>
  <r>
    <x v="14"/>
    <x v="0"/>
    <x v="0"/>
    <x v="1"/>
    <n v="339"/>
  </r>
  <r>
    <x v="14"/>
    <x v="0"/>
    <x v="1"/>
    <x v="0"/>
    <n v="728"/>
  </r>
  <r>
    <x v="14"/>
    <x v="0"/>
    <x v="1"/>
    <x v="1"/>
    <n v="349"/>
  </r>
  <r>
    <x v="14"/>
    <x v="1"/>
    <x v="0"/>
    <x v="0"/>
    <n v="50"/>
  </r>
  <r>
    <x v="14"/>
    <x v="1"/>
    <x v="0"/>
    <x v="1"/>
    <n v="38"/>
  </r>
  <r>
    <x v="14"/>
    <x v="1"/>
    <x v="1"/>
    <x v="0"/>
    <n v="78"/>
  </r>
  <r>
    <x v="14"/>
    <x v="1"/>
    <x v="1"/>
    <x v="1"/>
    <n v="38"/>
  </r>
  <r>
    <x v="14"/>
    <x v="2"/>
    <x v="0"/>
    <x v="0"/>
    <n v="3"/>
  </r>
  <r>
    <x v="14"/>
    <x v="2"/>
    <x v="0"/>
    <x v="1"/>
    <n v="1"/>
  </r>
  <r>
    <x v="14"/>
    <x v="2"/>
    <x v="1"/>
    <x v="0"/>
    <n v="4"/>
  </r>
  <r>
    <x v="14"/>
    <x v="3"/>
    <x v="0"/>
    <x v="0"/>
    <n v="1453"/>
  </r>
  <r>
    <x v="14"/>
    <x v="3"/>
    <x v="0"/>
    <x v="1"/>
    <n v="834"/>
  </r>
  <r>
    <x v="14"/>
    <x v="3"/>
    <x v="1"/>
    <x v="0"/>
    <n v="1645"/>
  </r>
  <r>
    <x v="14"/>
    <x v="3"/>
    <x v="1"/>
    <x v="1"/>
    <n v="714"/>
  </r>
  <r>
    <x v="15"/>
    <x v="0"/>
    <x v="0"/>
    <x v="0"/>
    <n v="563"/>
  </r>
  <r>
    <x v="15"/>
    <x v="0"/>
    <x v="0"/>
    <x v="1"/>
    <n v="188"/>
  </r>
  <r>
    <x v="15"/>
    <x v="0"/>
    <x v="1"/>
    <x v="0"/>
    <n v="534"/>
  </r>
  <r>
    <x v="15"/>
    <x v="0"/>
    <x v="1"/>
    <x v="1"/>
    <n v="168"/>
  </r>
  <r>
    <x v="15"/>
    <x v="1"/>
    <x v="0"/>
    <x v="0"/>
    <n v="572"/>
  </r>
  <r>
    <x v="15"/>
    <x v="1"/>
    <x v="0"/>
    <x v="1"/>
    <n v="174"/>
  </r>
  <r>
    <x v="15"/>
    <x v="1"/>
    <x v="1"/>
    <x v="0"/>
    <n v="590"/>
  </r>
  <r>
    <x v="15"/>
    <x v="1"/>
    <x v="1"/>
    <x v="1"/>
    <n v="173"/>
  </r>
  <r>
    <x v="15"/>
    <x v="2"/>
    <x v="0"/>
    <x v="0"/>
    <n v="15"/>
  </r>
  <r>
    <x v="15"/>
    <x v="2"/>
    <x v="0"/>
    <x v="1"/>
    <n v="7"/>
  </r>
  <r>
    <x v="15"/>
    <x v="2"/>
    <x v="1"/>
    <x v="0"/>
    <n v="9"/>
  </r>
  <r>
    <x v="15"/>
    <x v="2"/>
    <x v="1"/>
    <x v="1"/>
    <n v="5"/>
  </r>
  <r>
    <x v="15"/>
    <x v="3"/>
    <x v="0"/>
    <x v="0"/>
    <n v="27"/>
  </r>
  <r>
    <x v="15"/>
    <x v="3"/>
    <x v="0"/>
    <x v="1"/>
    <n v="9"/>
  </r>
  <r>
    <x v="15"/>
    <x v="3"/>
    <x v="1"/>
    <x v="0"/>
    <n v="23"/>
  </r>
  <r>
    <x v="15"/>
    <x v="3"/>
    <x v="1"/>
    <x v="1"/>
    <n v="13"/>
  </r>
  <r>
    <x v="16"/>
    <x v="0"/>
    <x v="0"/>
    <x v="0"/>
    <n v="1556"/>
  </r>
  <r>
    <x v="16"/>
    <x v="0"/>
    <x v="0"/>
    <x v="1"/>
    <n v="1503"/>
  </r>
  <r>
    <x v="16"/>
    <x v="0"/>
    <x v="1"/>
    <x v="0"/>
    <n v="1435"/>
  </r>
  <r>
    <x v="16"/>
    <x v="0"/>
    <x v="1"/>
    <x v="1"/>
    <n v="1220"/>
  </r>
  <r>
    <x v="16"/>
    <x v="1"/>
    <x v="0"/>
    <x v="0"/>
    <n v="3219"/>
  </r>
  <r>
    <x v="16"/>
    <x v="1"/>
    <x v="0"/>
    <x v="1"/>
    <n v="2288"/>
  </r>
  <r>
    <x v="16"/>
    <x v="1"/>
    <x v="1"/>
    <x v="0"/>
    <n v="2905"/>
  </r>
  <r>
    <x v="16"/>
    <x v="1"/>
    <x v="1"/>
    <x v="1"/>
    <n v="1680"/>
  </r>
  <r>
    <x v="16"/>
    <x v="2"/>
    <x v="0"/>
    <x v="0"/>
    <n v="70"/>
  </r>
  <r>
    <x v="16"/>
    <x v="2"/>
    <x v="0"/>
    <x v="1"/>
    <n v="31"/>
  </r>
  <r>
    <x v="16"/>
    <x v="2"/>
    <x v="1"/>
    <x v="0"/>
    <n v="46"/>
  </r>
  <r>
    <x v="16"/>
    <x v="2"/>
    <x v="1"/>
    <x v="1"/>
    <n v="17"/>
  </r>
  <r>
    <x v="16"/>
    <x v="3"/>
    <x v="0"/>
    <x v="0"/>
    <n v="521"/>
  </r>
  <r>
    <x v="16"/>
    <x v="3"/>
    <x v="0"/>
    <x v="1"/>
    <n v="451"/>
  </r>
  <r>
    <x v="16"/>
    <x v="3"/>
    <x v="1"/>
    <x v="0"/>
    <n v="477"/>
  </r>
  <r>
    <x v="16"/>
    <x v="3"/>
    <x v="1"/>
    <x v="1"/>
    <n v="461"/>
  </r>
  <r>
    <x v="17"/>
    <x v="0"/>
    <x v="0"/>
    <x v="0"/>
    <n v="534"/>
  </r>
  <r>
    <x v="17"/>
    <x v="0"/>
    <x v="0"/>
    <x v="1"/>
    <n v="170"/>
  </r>
  <r>
    <x v="17"/>
    <x v="0"/>
    <x v="1"/>
    <x v="0"/>
    <n v="519"/>
  </r>
  <r>
    <x v="17"/>
    <x v="0"/>
    <x v="1"/>
    <x v="1"/>
    <n v="161"/>
  </r>
  <r>
    <x v="17"/>
    <x v="1"/>
    <x v="0"/>
    <x v="0"/>
    <n v="719"/>
  </r>
  <r>
    <x v="17"/>
    <x v="1"/>
    <x v="0"/>
    <x v="1"/>
    <n v="227"/>
  </r>
  <r>
    <x v="17"/>
    <x v="1"/>
    <x v="1"/>
    <x v="0"/>
    <n v="750"/>
  </r>
  <r>
    <x v="17"/>
    <x v="1"/>
    <x v="1"/>
    <x v="1"/>
    <n v="232"/>
  </r>
  <r>
    <x v="17"/>
    <x v="3"/>
    <x v="0"/>
    <x v="0"/>
    <n v="55"/>
  </r>
  <r>
    <x v="17"/>
    <x v="3"/>
    <x v="0"/>
    <x v="1"/>
    <n v="38"/>
  </r>
  <r>
    <x v="17"/>
    <x v="3"/>
    <x v="1"/>
    <x v="0"/>
    <n v="64"/>
  </r>
  <r>
    <x v="17"/>
    <x v="3"/>
    <x v="1"/>
    <x v="1"/>
    <n v="29"/>
  </r>
  <r>
    <x v="18"/>
    <x v="0"/>
    <x v="0"/>
    <x v="0"/>
    <n v="986"/>
  </r>
  <r>
    <x v="18"/>
    <x v="0"/>
    <x v="0"/>
    <x v="1"/>
    <n v="26271"/>
  </r>
  <r>
    <x v="18"/>
    <x v="0"/>
    <x v="1"/>
    <x v="0"/>
    <n v="708"/>
  </r>
  <r>
    <x v="18"/>
    <x v="0"/>
    <x v="1"/>
    <x v="1"/>
    <n v="21289"/>
  </r>
  <r>
    <x v="18"/>
    <x v="1"/>
    <x v="0"/>
    <x v="0"/>
    <n v="553"/>
  </r>
  <r>
    <x v="18"/>
    <x v="1"/>
    <x v="0"/>
    <x v="1"/>
    <n v="17515"/>
  </r>
  <r>
    <x v="18"/>
    <x v="1"/>
    <x v="1"/>
    <x v="0"/>
    <n v="439"/>
  </r>
  <r>
    <x v="18"/>
    <x v="1"/>
    <x v="1"/>
    <x v="1"/>
    <n v="14282"/>
  </r>
  <r>
    <x v="18"/>
    <x v="2"/>
    <x v="0"/>
    <x v="0"/>
    <n v="13"/>
  </r>
  <r>
    <x v="18"/>
    <x v="2"/>
    <x v="0"/>
    <x v="1"/>
    <n v="714"/>
  </r>
  <r>
    <x v="18"/>
    <x v="2"/>
    <x v="1"/>
    <x v="0"/>
    <n v="13"/>
  </r>
  <r>
    <x v="18"/>
    <x v="2"/>
    <x v="1"/>
    <x v="1"/>
    <n v="525"/>
  </r>
  <r>
    <x v="18"/>
    <x v="3"/>
    <x v="0"/>
    <x v="0"/>
    <n v="416"/>
  </r>
  <r>
    <x v="18"/>
    <x v="3"/>
    <x v="0"/>
    <x v="1"/>
    <n v="5613"/>
  </r>
  <r>
    <x v="18"/>
    <x v="3"/>
    <x v="1"/>
    <x v="0"/>
    <n v="281"/>
  </r>
  <r>
    <x v="18"/>
    <x v="3"/>
    <x v="1"/>
    <x v="1"/>
    <n v="4096"/>
  </r>
  <r>
    <x v="19"/>
    <x v="0"/>
    <x v="0"/>
    <x v="0"/>
    <n v="661"/>
  </r>
  <r>
    <x v="19"/>
    <x v="0"/>
    <x v="0"/>
    <x v="1"/>
    <n v="699"/>
  </r>
  <r>
    <x v="19"/>
    <x v="0"/>
    <x v="1"/>
    <x v="0"/>
    <n v="674"/>
  </r>
  <r>
    <x v="19"/>
    <x v="0"/>
    <x v="1"/>
    <x v="1"/>
    <n v="723"/>
  </r>
  <r>
    <x v="19"/>
    <x v="1"/>
    <x v="0"/>
    <x v="0"/>
    <n v="1221"/>
  </r>
  <r>
    <x v="19"/>
    <x v="1"/>
    <x v="0"/>
    <x v="1"/>
    <n v="554"/>
  </r>
  <r>
    <x v="19"/>
    <x v="1"/>
    <x v="1"/>
    <x v="0"/>
    <n v="1495"/>
  </r>
  <r>
    <x v="19"/>
    <x v="1"/>
    <x v="1"/>
    <x v="1"/>
    <n v="621"/>
  </r>
  <r>
    <x v="19"/>
    <x v="2"/>
    <x v="0"/>
    <x v="0"/>
    <n v="13"/>
  </r>
  <r>
    <x v="19"/>
    <x v="2"/>
    <x v="0"/>
    <x v="1"/>
    <n v="15"/>
  </r>
  <r>
    <x v="19"/>
    <x v="2"/>
    <x v="1"/>
    <x v="0"/>
    <n v="26"/>
  </r>
  <r>
    <x v="19"/>
    <x v="2"/>
    <x v="1"/>
    <x v="1"/>
    <n v="14"/>
  </r>
  <r>
    <x v="19"/>
    <x v="3"/>
    <x v="0"/>
    <x v="0"/>
    <n v="135"/>
  </r>
  <r>
    <x v="19"/>
    <x v="3"/>
    <x v="0"/>
    <x v="1"/>
    <n v="126"/>
  </r>
  <r>
    <x v="19"/>
    <x v="3"/>
    <x v="1"/>
    <x v="0"/>
    <n v="134"/>
  </r>
  <r>
    <x v="19"/>
    <x v="3"/>
    <x v="1"/>
    <x v="1"/>
    <n v="93"/>
  </r>
  <r>
    <x v="20"/>
    <x v="0"/>
    <x v="0"/>
    <x v="0"/>
    <n v="2121"/>
  </r>
  <r>
    <x v="20"/>
    <x v="0"/>
    <x v="0"/>
    <x v="1"/>
    <n v="1141"/>
  </r>
  <r>
    <x v="20"/>
    <x v="0"/>
    <x v="1"/>
    <x v="0"/>
    <n v="2271"/>
  </r>
  <r>
    <x v="20"/>
    <x v="0"/>
    <x v="1"/>
    <x v="1"/>
    <n v="1106"/>
  </r>
  <r>
    <x v="20"/>
    <x v="1"/>
    <x v="0"/>
    <x v="0"/>
    <n v="563"/>
  </r>
  <r>
    <x v="20"/>
    <x v="1"/>
    <x v="0"/>
    <x v="1"/>
    <n v="304"/>
  </r>
  <r>
    <x v="20"/>
    <x v="1"/>
    <x v="1"/>
    <x v="0"/>
    <n v="744"/>
  </r>
  <r>
    <x v="20"/>
    <x v="1"/>
    <x v="1"/>
    <x v="1"/>
    <n v="298"/>
  </r>
  <r>
    <x v="20"/>
    <x v="2"/>
    <x v="0"/>
    <x v="0"/>
    <n v="4"/>
  </r>
  <r>
    <x v="20"/>
    <x v="2"/>
    <x v="0"/>
    <x v="1"/>
    <n v="1"/>
  </r>
  <r>
    <x v="20"/>
    <x v="2"/>
    <x v="1"/>
    <x v="0"/>
    <n v="1"/>
  </r>
  <r>
    <x v="20"/>
    <x v="2"/>
    <x v="1"/>
    <x v="1"/>
    <n v="4"/>
  </r>
  <r>
    <x v="20"/>
    <x v="3"/>
    <x v="0"/>
    <x v="0"/>
    <n v="2197"/>
  </r>
  <r>
    <x v="20"/>
    <x v="3"/>
    <x v="0"/>
    <x v="1"/>
    <n v="680"/>
  </r>
  <r>
    <x v="20"/>
    <x v="3"/>
    <x v="1"/>
    <x v="0"/>
    <n v="2353"/>
  </r>
  <r>
    <x v="20"/>
    <x v="3"/>
    <x v="1"/>
    <x v="1"/>
    <n v="637"/>
  </r>
  <r>
    <x v="21"/>
    <x v="0"/>
    <x v="0"/>
    <x v="1"/>
    <n v="1"/>
  </r>
  <r>
    <x v="21"/>
    <x v="0"/>
    <x v="0"/>
    <x v="0"/>
    <n v="1492"/>
  </r>
  <r>
    <x v="21"/>
    <x v="0"/>
    <x v="0"/>
    <x v="1"/>
    <n v="3439"/>
  </r>
  <r>
    <x v="21"/>
    <x v="0"/>
    <x v="1"/>
    <x v="0"/>
    <n v="1659"/>
  </r>
  <r>
    <x v="21"/>
    <x v="0"/>
    <x v="1"/>
    <x v="1"/>
    <n v="3395"/>
  </r>
  <r>
    <x v="21"/>
    <x v="1"/>
    <x v="0"/>
    <x v="0"/>
    <n v="2319"/>
  </r>
  <r>
    <x v="21"/>
    <x v="1"/>
    <x v="0"/>
    <x v="1"/>
    <n v="1992"/>
  </r>
  <r>
    <x v="21"/>
    <x v="1"/>
    <x v="1"/>
    <x v="0"/>
    <n v="2490"/>
  </r>
  <r>
    <x v="21"/>
    <x v="1"/>
    <x v="1"/>
    <x v="1"/>
    <n v="1888"/>
  </r>
  <r>
    <x v="21"/>
    <x v="2"/>
    <x v="0"/>
    <x v="0"/>
    <n v="5"/>
  </r>
  <r>
    <x v="21"/>
    <x v="2"/>
    <x v="0"/>
    <x v="1"/>
    <n v="23"/>
  </r>
  <r>
    <x v="21"/>
    <x v="2"/>
    <x v="1"/>
    <x v="0"/>
    <n v="3"/>
  </r>
  <r>
    <x v="21"/>
    <x v="2"/>
    <x v="1"/>
    <x v="1"/>
    <n v="16"/>
  </r>
  <r>
    <x v="21"/>
    <x v="3"/>
    <x v="0"/>
    <x v="0"/>
    <n v="380"/>
  </r>
  <r>
    <x v="21"/>
    <x v="3"/>
    <x v="0"/>
    <x v="1"/>
    <n v="388"/>
  </r>
  <r>
    <x v="21"/>
    <x v="3"/>
    <x v="1"/>
    <x v="0"/>
    <n v="393"/>
  </r>
  <r>
    <x v="21"/>
    <x v="3"/>
    <x v="1"/>
    <x v="1"/>
    <n v="347"/>
  </r>
  <r>
    <x v="22"/>
    <x v="0"/>
    <x v="0"/>
    <x v="0"/>
    <n v="1510"/>
  </r>
  <r>
    <x v="22"/>
    <x v="0"/>
    <x v="0"/>
    <x v="1"/>
    <n v="700"/>
  </r>
  <r>
    <x v="22"/>
    <x v="0"/>
    <x v="1"/>
    <x v="0"/>
    <n v="1839"/>
  </r>
  <r>
    <x v="22"/>
    <x v="0"/>
    <x v="1"/>
    <x v="1"/>
    <n v="688"/>
  </r>
  <r>
    <x v="22"/>
    <x v="1"/>
    <x v="0"/>
    <x v="0"/>
    <n v="424"/>
  </r>
  <r>
    <x v="22"/>
    <x v="1"/>
    <x v="0"/>
    <x v="1"/>
    <n v="190"/>
  </r>
  <r>
    <x v="22"/>
    <x v="1"/>
    <x v="1"/>
    <x v="0"/>
    <n v="512"/>
  </r>
  <r>
    <x v="22"/>
    <x v="1"/>
    <x v="1"/>
    <x v="1"/>
    <n v="204"/>
  </r>
  <r>
    <x v="22"/>
    <x v="2"/>
    <x v="1"/>
    <x v="0"/>
    <n v="4"/>
  </r>
  <r>
    <x v="22"/>
    <x v="2"/>
    <x v="1"/>
    <x v="1"/>
    <n v="5"/>
  </r>
  <r>
    <x v="22"/>
    <x v="3"/>
    <x v="0"/>
    <x v="0"/>
    <n v="109"/>
  </r>
  <r>
    <x v="22"/>
    <x v="3"/>
    <x v="0"/>
    <x v="1"/>
    <n v="76"/>
  </r>
  <r>
    <x v="22"/>
    <x v="3"/>
    <x v="1"/>
    <x v="0"/>
    <n v="133"/>
  </r>
  <r>
    <x v="22"/>
    <x v="3"/>
    <x v="1"/>
    <x v="1"/>
    <n v="71"/>
  </r>
  <r>
    <x v="23"/>
    <x v="0"/>
    <x v="0"/>
    <x v="0"/>
    <n v="1752"/>
  </r>
  <r>
    <x v="23"/>
    <x v="0"/>
    <x v="0"/>
    <x v="1"/>
    <n v="624"/>
  </r>
  <r>
    <x v="23"/>
    <x v="0"/>
    <x v="1"/>
    <x v="0"/>
    <n v="2019"/>
  </r>
  <r>
    <x v="23"/>
    <x v="0"/>
    <x v="1"/>
    <x v="1"/>
    <n v="757"/>
  </r>
  <r>
    <x v="23"/>
    <x v="1"/>
    <x v="0"/>
    <x v="0"/>
    <n v="80"/>
  </r>
  <r>
    <x v="23"/>
    <x v="1"/>
    <x v="0"/>
    <x v="1"/>
    <n v="91"/>
  </r>
  <r>
    <x v="23"/>
    <x v="1"/>
    <x v="1"/>
    <x v="0"/>
    <n v="103"/>
  </r>
  <r>
    <x v="23"/>
    <x v="1"/>
    <x v="1"/>
    <x v="1"/>
    <n v="122"/>
  </r>
  <r>
    <x v="23"/>
    <x v="2"/>
    <x v="1"/>
    <x v="0"/>
    <n v="1"/>
  </r>
  <r>
    <x v="23"/>
    <x v="3"/>
    <x v="0"/>
    <x v="0"/>
    <n v="45"/>
  </r>
  <r>
    <x v="23"/>
    <x v="3"/>
    <x v="0"/>
    <x v="1"/>
    <n v="45"/>
  </r>
  <r>
    <x v="23"/>
    <x v="3"/>
    <x v="1"/>
    <x v="0"/>
    <n v="36"/>
  </r>
  <r>
    <x v="23"/>
    <x v="3"/>
    <x v="1"/>
    <x v="1"/>
    <n v="27"/>
  </r>
  <r>
    <x v="24"/>
    <x v="0"/>
    <x v="0"/>
    <x v="1"/>
    <n v="2"/>
  </r>
  <r>
    <x v="24"/>
    <x v="0"/>
    <x v="0"/>
    <x v="0"/>
    <n v="3267"/>
  </r>
  <r>
    <x v="24"/>
    <x v="0"/>
    <x v="0"/>
    <x v="1"/>
    <n v="7578"/>
  </r>
  <r>
    <x v="24"/>
    <x v="0"/>
    <x v="1"/>
    <x v="0"/>
    <n v="3588"/>
  </r>
  <r>
    <x v="24"/>
    <x v="0"/>
    <x v="1"/>
    <x v="1"/>
    <n v="7682"/>
  </r>
  <r>
    <x v="24"/>
    <x v="1"/>
    <x v="0"/>
    <x v="0"/>
    <n v="197"/>
  </r>
  <r>
    <x v="24"/>
    <x v="1"/>
    <x v="0"/>
    <x v="1"/>
    <n v="433"/>
  </r>
  <r>
    <x v="24"/>
    <x v="1"/>
    <x v="1"/>
    <x v="0"/>
    <n v="187"/>
  </r>
  <r>
    <x v="24"/>
    <x v="1"/>
    <x v="1"/>
    <x v="1"/>
    <n v="377"/>
  </r>
  <r>
    <x v="24"/>
    <x v="2"/>
    <x v="0"/>
    <x v="0"/>
    <n v="20"/>
  </r>
  <r>
    <x v="24"/>
    <x v="2"/>
    <x v="0"/>
    <x v="1"/>
    <n v="178"/>
  </r>
  <r>
    <x v="24"/>
    <x v="2"/>
    <x v="1"/>
    <x v="0"/>
    <n v="21"/>
  </r>
  <r>
    <x v="24"/>
    <x v="2"/>
    <x v="1"/>
    <x v="1"/>
    <n v="189"/>
  </r>
  <r>
    <x v="24"/>
    <x v="3"/>
    <x v="0"/>
    <x v="0"/>
    <n v="376"/>
  </r>
  <r>
    <x v="24"/>
    <x v="3"/>
    <x v="0"/>
    <x v="1"/>
    <n v="513"/>
  </r>
  <r>
    <x v="24"/>
    <x v="3"/>
    <x v="1"/>
    <x v="0"/>
    <n v="401"/>
  </r>
  <r>
    <x v="24"/>
    <x v="3"/>
    <x v="1"/>
    <x v="1"/>
    <n v="588"/>
  </r>
  <r>
    <x v="25"/>
    <x v="0"/>
    <x v="0"/>
    <x v="0"/>
    <n v="1940"/>
  </r>
  <r>
    <x v="25"/>
    <x v="0"/>
    <x v="0"/>
    <x v="1"/>
    <n v="267"/>
  </r>
  <r>
    <x v="25"/>
    <x v="0"/>
    <x v="1"/>
    <x v="0"/>
    <n v="2003"/>
  </r>
  <r>
    <x v="25"/>
    <x v="0"/>
    <x v="1"/>
    <x v="1"/>
    <n v="269"/>
  </r>
  <r>
    <x v="25"/>
    <x v="1"/>
    <x v="0"/>
    <x v="0"/>
    <n v="683"/>
  </r>
  <r>
    <x v="25"/>
    <x v="1"/>
    <x v="0"/>
    <x v="1"/>
    <n v="169"/>
  </r>
  <r>
    <x v="25"/>
    <x v="1"/>
    <x v="1"/>
    <x v="0"/>
    <n v="854"/>
  </r>
  <r>
    <x v="25"/>
    <x v="1"/>
    <x v="1"/>
    <x v="1"/>
    <n v="154"/>
  </r>
  <r>
    <x v="25"/>
    <x v="3"/>
    <x v="0"/>
    <x v="0"/>
    <n v="129"/>
  </r>
  <r>
    <x v="25"/>
    <x v="3"/>
    <x v="0"/>
    <x v="1"/>
    <n v="47"/>
  </r>
  <r>
    <x v="25"/>
    <x v="3"/>
    <x v="1"/>
    <x v="0"/>
    <n v="113"/>
  </r>
  <r>
    <x v="25"/>
    <x v="3"/>
    <x v="1"/>
    <x v="1"/>
    <n v="34"/>
  </r>
  <r>
    <x v="26"/>
    <x v="0"/>
    <x v="0"/>
    <x v="0"/>
    <n v="429"/>
  </r>
  <r>
    <x v="26"/>
    <x v="0"/>
    <x v="0"/>
    <x v="1"/>
    <n v="3174"/>
  </r>
  <r>
    <x v="26"/>
    <x v="0"/>
    <x v="1"/>
    <x v="0"/>
    <n v="345"/>
  </r>
  <r>
    <x v="26"/>
    <x v="0"/>
    <x v="1"/>
    <x v="1"/>
    <n v="2761"/>
  </r>
  <r>
    <x v="26"/>
    <x v="1"/>
    <x v="0"/>
    <x v="0"/>
    <n v="513"/>
  </r>
  <r>
    <x v="26"/>
    <x v="1"/>
    <x v="0"/>
    <x v="1"/>
    <n v="4575"/>
  </r>
  <r>
    <x v="26"/>
    <x v="1"/>
    <x v="1"/>
    <x v="0"/>
    <n v="410"/>
  </r>
  <r>
    <x v="26"/>
    <x v="1"/>
    <x v="1"/>
    <x v="1"/>
    <n v="3700"/>
  </r>
  <r>
    <x v="26"/>
    <x v="2"/>
    <x v="0"/>
    <x v="0"/>
    <n v="10"/>
  </r>
  <r>
    <x v="26"/>
    <x v="2"/>
    <x v="0"/>
    <x v="1"/>
    <n v="145"/>
  </r>
  <r>
    <x v="26"/>
    <x v="2"/>
    <x v="1"/>
    <x v="0"/>
    <n v="7"/>
  </r>
  <r>
    <x v="26"/>
    <x v="2"/>
    <x v="1"/>
    <x v="1"/>
    <n v="101"/>
  </r>
  <r>
    <x v="26"/>
    <x v="3"/>
    <x v="0"/>
    <x v="0"/>
    <n v="124"/>
  </r>
  <r>
    <x v="26"/>
    <x v="3"/>
    <x v="0"/>
    <x v="1"/>
    <n v="414"/>
  </r>
  <r>
    <x v="26"/>
    <x v="3"/>
    <x v="1"/>
    <x v="0"/>
    <n v="69"/>
  </r>
  <r>
    <x v="26"/>
    <x v="3"/>
    <x v="1"/>
    <x v="1"/>
    <n v="236"/>
  </r>
  <r>
    <x v="27"/>
    <x v="0"/>
    <x v="0"/>
    <x v="0"/>
    <n v="2018"/>
  </r>
  <r>
    <x v="27"/>
    <x v="0"/>
    <x v="0"/>
    <x v="1"/>
    <n v="538"/>
  </r>
  <r>
    <x v="27"/>
    <x v="0"/>
    <x v="1"/>
    <x v="0"/>
    <n v="2292"/>
  </r>
  <r>
    <x v="27"/>
    <x v="0"/>
    <x v="1"/>
    <x v="1"/>
    <n v="498"/>
  </r>
  <r>
    <x v="27"/>
    <x v="1"/>
    <x v="0"/>
    <x v="0"/>
    <n v="239"/>
  </r>
  <r>
    <x v="27"/>
    <x v="1"/>
    <x v="0"/>
    <x v="1"/>
    <n v="232"/>
  </r>
  <r>
    <x v="27"/>
    <x v="1"/>
    <x v="1"/>
    <x v="0"/>
    <n v="311"/>
  </r>
  <r>
    <x v="27"/>
    <x v="1"/>
    <x v="1"/>
    <x v="1"/>
    <n v="192"/>
  </r>
  <r>
    <x v="27"/>
    <x v="2"/>
    <x v="1"/>
    <x v="0"/>
    <n v="2"/>
  </r>
  <r>
    <x v="27"/>
    <x v="3"/>
    <x v="0"/>
    <x v="0"/>
    <n v="58"/>
  </r>
  <r>
    <x v="27"/>
    <x v="3"/>
    <x v="0"/>
    <x v="1"/>
    <n v="32"/>
  </r>
  <r>
    <x v="27"/>
    <x v="3"/>
    <x v="1"/>
    <x v="0"/>
    <n v="56"/>
  </r>
  <r>
    <x v="27"/>
    <x v="3"/>
    <x v="1"/>
    <x v="1"/>
    <n v="27"/>
  </r>
  <r>
    <x v="28"/>
    <x v="0"/>
    <x v="0"/>
    <x v="0"/>
    <n v="3884"/>
  </r>
  <r>
    <x v="28"/>
    <x v="0"/>
    <x v="0"/>
    <x v="1"/>
    <n v="1484"/>
  </r>
  <r>
    <x v="28"/>
    <x v="0"/>
    <x v="1"/>
    <x v="0"/>
    <n v="4141"/>
  </r>
  <r>
    <x v="28"/>
    <x v="0"/>
    <x v="1"/>
    <x v="1"/>
    <n v="1378"/>
  </r>
  <r>
    <x v="28"/>
    <x v="1"/>
    <x v="0"/>
    <x v="0"/>
    <n v="242"/>
  </r>
  <r>
    <x v="28"/>
    <x v="1"/>
    <x v="0"/>
    <x v="1"/>
    <n v="332"/>
  </r>
  <r>
    <x v="28"/>
    <x v="1"/>
    <x v="1"/>
    <x v="0"/>
    <n v="283"/>
  </r>
  <r>
    <x v="28"/>
    <x v="1"/>
    <x v="1"/>
    <x v="1"/>
    <n v="311"/>
  </r>
  <r>
    <x v="28"/>
    <x v="2"/>
    <x v="0"/>
    <x v="1"/>
    <n v="1"/>
  </r>
  <r>
    <x v="28"/>
    <x v="2"/>
    <x v="1"/>
    <x v="0"/>
    <n v="1"/>
  </r>
  <r>
    <x v="28"/>
    <x v="2"/>
    <x v="1"/>
    <x v="1"/>
    <n v="1"/>
  </r>
  <r>
    <x v="28"/>
    <x v="3"/>
    <x v="0"/>
    <x v="0"/>
    <n v="16"/>
  </r>
  <r>
    <x v="28"/>
    <x v="3"/>
    <x v="0"/>
    <x v="1"/>
    <n v="24"/>
  </r>
  <r>
    <x v="28"/>
    <x v="3"/>
    <x v="1"/>
    <x v="0"/>
    <n v="16"/>
  </r>
  <r>
    <x v="28"/>
    <x v="3"/>
    <x v="1"/>
    <x v="1"/>
    <n v="25"/>
  </r>
  <r>
    <x v="29"/>
    <x v="0"/>
    <x v="0"/>
    <x v="0"/>
    <n v="517"/>
  </r>
  <r>
    <x v="29"/>
    <x v="0"/>
    <x v="0"/>
    <x v="1"/>
    <n v="631"/>
  </r>
  <r>
    <x v="29"/>
    <x v="0"/>
    <x v="1"/>
    <x v="0"/>
    <n v="538"/>
  </r>
  <r>
    <x v="29"/>
    <x v="0"/>
    <x v="1"/>
    <x v="1"/>
    <n v="595"/>
  </r>
  <r>
    <x v="29"/>
    <x v="1"/>
    <x v="0"/>
    <x v="0"/>
    <n v="191"/>
  </r>
  <r>
    <x v="29"/>
    <x v="1"/>
    <x v="0"/>
    <x v="1"/>
    <n v="183"/>
  </r>
  <r>
    <x v="29"/>
    <x v="1"/>
    <x v="1"/>
    <x v="0"/>
    <n v="232"/>
  </r>
  <r>
    <x v="29"/>
    <x v="1"/>
    <x v="1"/>
    <x v="1"/>
    <n v="194"/>
  </r>
  <r>
    <x v="29"/>
    <x v="2"/>
    <x v="0"/>
    <x v="0"/>
    <n v="1"/>
  </r>
  <r>
    <x v="29"/>
    <x v="2"/>
    <x v="0"/>
    <x v="1"/>
    <n v="2"/>
  </r>
  <r>
    <x v="29"/>
    <x v="2"/>
    <x v="1"/>
    <x v="0"/>
    <n v="1"/>
  </r>
  <r>
    <x v="29"/>
    <x v="3"/>
    <x v="0"/>
    <x v="0"/>
    <n v="18"/>
  </r>
  <r>
    <x v="29"/>
    <x v="3"/>
    <x v="0"/>
    <x v="1"/>
    <n v="27"/>
  </r>
  <r>
    <x v="29"/>
    <x v="3"/>
    <x v="1"/>
    <x v="0"/>
    <n v="13"/>
  </r>
  <r>
    <x v="29"/>
    <x v="3"/>
    <x v="1"/>
    <x v="1"/>
    <n v="36"/>
  </r>
  <r>
    <x v="30"/>
    <x v="0"/>
    <x v="0"/>
    <x v="0"/>
    <n v="450"/>
  </r>
  <r>
    <x v="30"/>
    <x v="0"/>
    <x v="0"/>
    <x v="1"/>
    <n v="693"/>
  </r>
  <r>
    <x v="30"/>
    <x v="0"/>
    <x v="1"/>
    <x v="0"/>
    <n v="480"/>
  </r>
  <r>
    <x v="30"/>
    <x v="0"/>
    <x v="1"/>
    <x v="1"/>
    <n v="640"/>
  </r>
  <r>
    <x v="30"/>
    <x v="1"/>
    <x v="0"/>
    <x v="0"/>
    <n v="241"/>
  </r>
  <r>
    <x v="30"/>
    <x v="1"/>
    <x v="0"/>
    <x v="1"/>
    <n v="391"/>
  </r>
  <r>
    <x v="30"/>
    <x v="1"/>
    <x v="1"/>
    <x v="0"/>
    <n v="302"/>
  </r>
  <r>
    <x v="30"/>
    <x v="1"/>
    <x v="1"/>
    <x v="1"/>
    <n v="342"/>
  </r>
  <r>
    <x v="30"/>
    <x v="2"/>
    <x v="0"/>
    <x v="1"/>
    <n v="30"/>
  </r>
  <r>
    <x v="30"/>
    <x v="2"/>
    <x v="1"/>
    <x v="0"/>
    <n v="1"/>
  </r>
  <r>
    <x v="30"/>
    <x v="2"/>
    <x v="1"/>
    <x v="1"/>
    <n v="23"/>
  </r>
  <r>
    <x v="30"/>
    <x v="3"/>
    <x v="0"/>
    <x v="0"/>
    <n v="27"/>
  </r>
  <r>
    <x v="30"/>
    <x v="3"/>
    <x v="0"/>
    <x v="1"/>
    <n v="13"/>
  </r>
  <r>
    <x v="30"/>
    <x v="3"/>
    <x v="1"/>
    <x v="0"/>
    <n v="19"/>
  </r>
  <r>
    <x v="30"/>
    <x v="3"/>
    <x v="1"/>
    <x v="1"/>
    <n v="12"/>
  </r>
  <r>
    <x v="31"/>
    <x v="0"/>
    <x v="0"/>
    <x v="0"/>
    <n v="2475"/>
  </r>
  <r>
    <x v="31"/>
    <x v="0"/>
    <x v="0"/>
    <x v="1"/>
    <n v="8409"/>
  </r>
  <r>
    <x v="31"/>
    <x v="0"/>
    <x v="1"/>
    <x v="0"/>
    <n v="2476"/>
  </r>
  <r>
    <x v="31"/>
    <x v="0"/>
    <x v="1"/>
    <x v="1"/>
    <n v="7493"/>
  </r>
  <r>
    <x v="31"/>
    <x v="1"/>
    <x v="0"/>
    <x v="0"/>
    <n v="116"/>
  </r>
  <r>
    <x v="31"/>
    <x v="1"/>
    <x v="0"/>
    <x v="1"/>
    <n v="1331"/>
  </r>
  <r>
    <x v="31"/>
    <x v="1"/>
    <x v="1"/>
    <x v="0"/>
    <n v="127"/>
  </r>
  <r>
    <x v="31"/>
    <x v="1"/>
    <x v="1"/>
    <x v="1"/>
    <n v="1214"/>
  </r>
  <r>
    <x v="31"/>
    <x v="2"/>
    <x v="0"/>
    <x v="0"/>
    <n v="9"/>
  </r>
  <r>
    <x v="31"/>
    <x v="2"/>
    <x v="0"/>
    <x v="1"/>
    <n v="19"/>
  </r>
  <r>
    <x v="31"/>
    <x v="2"/>
    <x v="1"/>
    <x v="0"/>
    <n v="11"/>
  </r>
  <r>
    <x v="31"/>
    <x v="2"/>
    <x v="1"/>
    <x v="1"/>
    <n v="16"/>
  </r>
  <r>
    <x v="31"/>
    <x v="3"/>
    <x v="0"/>
    <x v="0"/>
    <n v="433"/>
  </r>
  <r>
    <x v="31"/>
    <x v="3"/>
    <x v="0"/>
    <x v="1"/>
    <n v="916"/>
  </r>
  <r>
    <x v="31"/>
    <x v="3"/>
    <x v="1"/>
    <x v="0"/>
    <n v="375"/>
  </r>
  <r>
    <x v="31"/>
    <x v="3"/>
    <x v="1"/>
    <x v="1"/>
    <n v="802"/>
  </r>
  <r>
    <x v="32"/>
    <x v="0"/>
    <x v="0"/>
    <x v="0"/>
    <n v="1655"/>
  </r>
  <r>
    <x v="32"/>
    <x v="0"/>
    <x v="0"/>
    <x v="1"/>
    <n v="1372"/>
  </r>
  <r>
    <x v="32"/>
    <x v="0"/>
    <x v="1"/>
    <x v="0"/>
    <n v="1589"/>
  </r>
  <r>
    <x v="32"/>
    <x v="0"/>
    <x v="1"/>
    <x v="1"/>
    <n v="1213"/>
  </r>
  <r>
    <x v="32"/>
    <x v="1"/>
    <x v="0"/>
    <x v="0"/>
    <n v="1888"/>
  </r>
  <r>
    <x v="32"/>
    <x v="1"/>
    <x v="0"/>
    <x v="1"/>
    <n v="1541"/>
  </r>
  <r>
    <x v="32"/>
    <x v="1"/>
    <x v="1"/>
    <x v="0"/>
    <n v="1991"/>
  </r>
  <r>
    <x v="32"/>
    <x v="1"/>
    <x v="1"/>
    <x v="1"/>
    <n v="1397"/>
  </r>
  <r>
    <x v="32"/>
    <x v="2"/>
    <x v="0"/>
    <x v="0"/>
    <n v="154"/>
  </r>
  <r>
    <x v="32"/>
    <x v="2"/>
    <x v="0"/>
    <x v="1"/>
    <n v="213"/>
  </r>
  <r>
    <x v="32"/>
    <x v="2"/>
    <x v="1"/>
    <x v="0"/>
    <n v="167"/>
  </r>
  <r>
    <x v="32"/>
    <x v="2"/>
    <x v="1"/>
    <x v="1"/>
    <n v="201"/>
  </r>
  <r>
    <x v="32"/>
    <x v="3"/>
    <x v="0"/>
    <x v="0"/>
    <n v="215"/>
  </r>
  <r>
    <x v="32"/>
    <x v="3"/>
    <x v="0"/>
    <x v="1"/>
    <n v="145"/>
  </r>
  <r>
    <x v="32"/>
    <x v="3"/>
    <x v="1"/>
    <x v="0"/>
    <n v="189"/>
  </r>
  <r>
    <x v="32"/>
    <x v="3"/>
    <x v="1"/>
    <x v="1"/>
    <n v="97"/>
  </r>
  <r>
    <x v="33"/>
    <x v="0"/>
    <x v="0"/>
    <x v="0"/>
    <n v="111"/>
  </r>
  <r>
    <x v="33"/>
    <x v="0"/>
    <x v="0"/>
    <x v="1"/>
    <n v="311"/>
  </r>
  <r>
    <x v="33"/>
    <x v="0"/>
    <x v="1"/>
    <x v="0"/>
    <n v="112"/>
  </r>
  <r>
    <x v="33"/>
    <x v="0"/>
    <x v="1"/>
    <x v="1"/>
    <n v="268"/>
  </r>
  <r>
    <x v="33"/>
    <x v="1"/>
    <x v="0"/>
    <x v="0"/>
    <n v="105"/>
  </r>
  <r>
    <x v="33"/>
    <x v="1"/>
    <x v="0"/>
    <x v="1"/>
    <n v="312"/>
  </r>
  <r>
    <x v="33"/>
    <x v="1"/>
    <x v="1"/>
    <x v="0"/>
    <n v="117"/>
  </r>
  <r>
    <x v="33"/>
    <x v="1"/>
    <x v="1"/>
    <x v="1"/>
    <n v="314"/>
  </r>
  <r>
    <x v="33"/>
    <x v="2"/>
    <x v="0"/>
    <x v="1"/>
    <n v="1"/>
  </r>
  <r>
    <x v="33"/>
    <x v="2"/>
    <x v="1"/>
    <x v="0"/>
    <n v="1"/>
  </r>
  <r>
    <x v="33"/>
    <x v="2"/>
    <x v="1"/>
    <x v="1"/>
    <n v="5"/>
  </r>
  <r>
    <x v="33"/>
    <x v="3"/>
    <x v="0"/>
    <x v="0"/>
    <n v="3"/>
  </r>
  <r>
    <x v="33"/>
    <x v="3"/>
    <x v="0"/>
    <x v="1"/>
    <n v="11"/>
  </r>
  <r>
    <x v="33"/>
    <x v="3"/>
    <x v="1"/>
    <x v="0"/>
    <n v="4"/>
  </r>
  <r>
    <x v="33"/>
    <x v="3"/>
    <x v="1"/>
    <x v="1"/>
    <n v="6"/>
  </r>
  <r>
    <x v="34"/>
    <x v="0"/>
    <x v="0"/>
    <x v="0"/>
    <n v="1"/>
  </r>
  <r>
    <x v="34"/>
    <x v="0"/>
    <x v="0"/>
    <x v="1"/>
    <n v="11"/>
  </r>
  <r>
    <x v="34"/>
    <x v="0"/>
    <x v="1"/>
    <x v="1"/>
    <n v="1"/>
  </r>
  <r>
    <x v="34"/>
    <x v="0"/>
    <x v="0"/>
    <x v="0"/>
    <n v="4155"/>
  </r>
  <r>
    <x v="34"/>
    <x v="0"/>
    <x v="0"/>
    <x v="1"/>
    <n v="26807"/>
  </r>
  <r>
    <x v="34"/>
    <x v="0"/>
    <x v="1"/>
    <x v="0"/>
    <n v="4123"/>
  </r>
  <r>
    <x v="34"/>
    <x v="0"/>
    <x v="1"/>
    <x v="1"/>
    <n v="24060"/>
  </r>
  <r>
    <x v="34"/>
    <x v="1"/>
    <x v="0"/>
    <x v="0"/>
    <n v="136"/>
  </r>
  <r>
    <x v="34"/>
    <x v="1"/>
    <x v="0"/>
    <x v="1"/>
    <n v="2061"/>
  </r>
  <r>
    <x v="34"/>
    <x v="1"/>
    <x v="1"/>
    <x v="0"/>
    <n v="108"/>
  </r>
  <r>
    <x v="34"/>
    <x v="1"/>
    <x v="1"/>
    <x v="1"/>
    <n v="1815"/>
  </r>
  <r>
    <x v="34"/>
    <x v="2"/>
    <x v="0"/>
    <x v="0"/>
    <n v="37"/>
  </r>
  <r>
    <x v="34"/>
    <x v="2"/>
    <x v="0"/>
    <x v="1"/>
    <n v="98"/>
  </r>
  <r>
    <x v="34"/>
    <x v="2"/>
    <x v="1"/>
    <x v="0"/>
    <n v="46"/>
  </r>
  <r>
    <x v="34"/>
    <x v="2"/>
    <x v="1"/>
    <x v="1"/>
    <n v="71"/>
  </r>
  <r>
    <x v="34"/>
    <x v="3"/>
    <x v="0"/>
    <x v="0"/>
    <n v="424"/>
  </r>
  <r>
    <x v="34"/>
    <x v="3"/>
    <x v="0"/>
    <x v="1"/>
    <n v="1365"/>
  </r>
  <r>
    <x v="34"/>
    <x v="3"/>
    <x v="1"/>
    <x v="0"/>
    <n v="425"/>
  </r>
  <r>
    <x v="34"/>
    <x v="3"/>
    <x v="1"/>
    <x v="1"/>
    <n v="1225"/>
  </r>
  <r>
    <x v="35"/>
    <x v="0"/>
    <x v="0"/>
    <x v="0"/>
    <n v="2542"/>
  </r>
  <r>
    <x v="35"/>
    <x v="0"/>
    <x v="0"/>
    <x v="1"/>
    <n v="10805"/>
  </r>
  <r>
    <x v="35"/>
    <x v="0"/>
    <x v="1"/>
    <x v="0"/>
    <n v="2494"/>
  </r>
  <r>
    <x v="35"/>
    <x v="0"/>
    <x v="1"/>
    <x v="1"/>
    <n v="9336"/>
  </r>
  <r>
    <x v="35"/>
    <x v="1"/>
    <x v="0"/>
    <x v="0"/>
    <n v="332"/>
  </r>
  <r>
    <x v="35"/>
    <x v="1"/>
    <x v="0"/>
    <x v="1"/>
    <n v="2512"/>
  </r>
  <r>
    <x v="35"/>
    <x v="1"/>
    <x v="1"/>
    <x v="0"/>
    <n v="358"/>
  </r>
  <r>
    <x v="35"/>
    <x v="1"/>
    <x v="1"/>
    <x v="1"/>
    <n v="2136"/>
  </r>
  <r>
    <x v="35"/>
    <x v="2"/>
    <x v="0"/>
    <x v="0"/>
    <n v="181"/>
  </r>
  <r>
    <x v="35"/>
    <x v="2"/>
    <x v="0"/>
    <x v="1"/>
    <n v="43"/>
  </r>
  <r>
    <x v="35"/>
    <x v="2"/>
    <x v="1"/>
    <x v="0"/>
    <n v="179"/>
  </r>
  <r>
    <x v="35"/>
    <x v="2"/>
    <x v="1"/>
    <x v="1"/>
    <n v="39"/>
  </r>
  <r>
    <x v="35"/>
    <x v="3"/>
    <x v="0"/>
    <x v="0"/>
    <n v="1359"/>
  </r>
  <r>
    <x v="35"/>
    <x v="3"/>
    <x v="0"/>
    <x v="1"/>
    <n v="2596"/>
  </r>
  <r>
    <x v="35"/>
    <x v="3"/>
    <x v="1"/>
    <x v="0"/>
    <n v="1245"/>
  </r>
  <r>
    <x v="35"/>
    <x v="3"/>
    <x v="1"/>
    <x v="1"/>
    <n v="1887"/>
  </r>
  <r>
    <x v="36"/>
    <x v="0"/>
    <x v="0"/>
    <x v="0"/>
    <n v="430"/>
  </r>
  <r>
    <x v="36"/>
    <x v="0"/>
    <x v="0"/>
    <x v="1"/>
    <n v="1631"/>
  </r>
  <r>
    <x v="36"/>
    <x v="0"/>
    <x v="1"/>
    <x v="0"/>
    <n v="411"/>
  </r>
  <r>
    <x v="36"/>
    <x v="0"/>
    <x v="1"/>
    <x v="1"/>
    <n v="1471"/>
  </r>
  <r>
    <x v="36"/>
    <x v="1"/>
    <x v="0"/>
    <x v="0"/>
    <n v="366"/>
  </r>
  <r>
    <x v="36"/>
    <x v="1"/>
    <x v="0"/>
    <x v="1"/>
    <n v="982"/>
  </r>
  <r>
    <x v="36"/>
    <x v="1"/>
    <x v="1"/>
    <x v="0"/>
    <n v="367"/>
  </r>
  <r>
    <x v="36"/>
    <x v="1"/>
    <x v="1"/>
    <x v="1"/>
    <n v="824"/>
  </r>
  <r>
    <x v="36"/>
    <x v="2"/>
    <x v="0"/>
    <x v="1"/>
    <n v="6"/>
  </r>
  <r>
    <x v="36"/>
    <x v="2"/>
    <x v="1"/>
    <x v="0"/>
    <n v="1"/>
  </r>
  <r>
    <x v="36"/>
    <x v="2"/>
    <x v="1"/>
    <x v="1"/>
    <n v="2"/>
  </r>
  <r>
    <x v="36"/>
    <x v="3"/>
    <x v="0"/>
    <x v="0"/>
    <n v="47"/>
  </r>
  <r>
    <x v="36"/>
    <x v="3"/>
    <x v="0"/>
    <x v="1"/>
    <n v="184"/>
  </r>
  <r>
    <x v="36"/>
    <x v="3"/>
    <x v="1"/>
    <x v="0"/>
    <n v="44"/>
  </r>
  <r>
    <x v="36"/>
    <x v="3"/>
    <x v="1"/>
    <x v="1"/>
    <n v="110"/>
  </r>
  <r>
    <x v="37"/>
    <x v="0"/>
    <x v="0"/>
    <x v="0"/>
    <n v="2090"/>
  </r>
  <r>
    <x v="37"/>
    <x v="0"/>
    <x v="0"/>
    <x v="1"/>
    <n v="787"/>
  </r>
  <r>
    <x v="37"/>
    <x v="0"/>
    <x v="1"/>
    <x v="0"/>
    <n v="2272"/>
  </r>
  <r>
    <x v="37"/>
    <x v="0"/>
    <x v="1"/>
    <x v="1"/>
    <n v="666"/>
  </r>
  <r>
    <x v="37"/>
    <x v="1"/>
    <x v="0"/>
    <x v="0"/>
    <n v="194"/>
  </r>
  <r>
    <x v="37"/>
    <x v="1"/>
    <x v="0"/>
    <x v="1"/>
    <n v="119"/>
  </r>
  <r>
    <x v="37"/>
    <x v="1"/>
    <x v="1"/>
    <x v="0"/>
    <n v="216"/>
  </r>
  <r>
    <x v="37"/>
    <x v="1"/>
    <x v="1"/>
    <x v="1"/>
    <n v="102"/>
  </r>
  <r>
    <x v="37"/>
    <x v="2"/>
    <x v="0"/>
    <x v="0"/>
    <n v="6"/>
  </r>
  <r>
    <x v="37"/>
    <x v="2"/>
    <x v="0"/>
    <x v="1"/>
    <n v="3"/>
  </r>
  <r>
    <x v="37"/>
    <x v="2"/>
    <x v="1"/>
    <x v="0"/>
    <n v="5"/>
  </r>
  <r>
    <x v="37"/>
    <x v="2"/>
    <x v="1"/>
    <x v="1"/>
    <n v="5"/>
  </r>
  <r>
    <x v="37"/>
    <x v="3"/>
    <x v="0"/>
    <x v="0"/>
    <n v="1492"/>
  </r>
  <r>
    <x v="37"/>
    <x v="3"/>
    <x v="0"/>
    <x v="1"/>
    <n v="794"/>
  </r>
  <r>
    <x v="37"/>
    <x v="3"/>
    <x v="1"/>
    <x v="0"/>
    <n v="1594"/>
  </r>
  <r>
    <x v="37"/>
    <x v="3"/>
    <x v="1"/>
    <x v="1"/>
    <n v="601"/>
  </r>
  <r>
    <x v="38"/>
    <x v="0"/>
    <x v="0"/>
    <x v="0"/>
    <n v="666"/>
  </r>
  <r>
    <x v="38"/>
    <x v="0"/>
    <x v="0"/>
    <x v="1"/>
    <n v="160"/>
  </r>
  <r>
    <x v="38"/>
    <x v="0"/>
    <x v="1"/>
    <x v="0"/>
    <n v="796"/>
  </r>
  <r>
    <x v="38"/>
    <x v="0"/>
    <x v="1"/>
    <x v="1"/>
    <n v="136"/>
  </r>
  <r>
    <x v="38"/>
    <x v="1"/>
    <x v="0"/>
    <x v="0"/>
    <n v="236"/>
  </r>
  <r>
    <x v="38"/>
    <x v="1"/>
    <x v="0"/>
    <x v="1"/>
    <n v="189"/>
  </r>
  <r>
    <x v="38"/>
    <x v="1"/>
    <x v="1"/>
    <x v="0"/>
    <n v="284"/>
  </r>
  <r>
    <x v="38"/>
    <x v="1"/>
    <x v="1"/>
    <x v="1"/>
    <n v="154"/>
  </r>
  <r>
    <x v="38"/>
    <x v="2"/>
    <x v="0"/>
    <x v="0"/>
    <n v="3"/>
  </r>
  <r>
    <x v="38"/>
    <x v="2"/>
    <x v="0"/>
    <x v="1"/>
    <n v="19"/>
  </r>
  <r>
    <x v="38"/>
    <x v="2"/>
    <x v="1"/>
    <x v="0"/>
    <n v="1"/>
  </r>
  <r>
    <x v="38"/>
    <x v="2"/>
    <x v="1"/>
    <x v="1"/>
    <n v="30"/>
  </r>
  <r>
    <x v="38"/>
    <x v="3"/>
    <x v="0"/>
    <x v="0"/>
    <n v="188"/>
  </r>
  <r>
    <x v="38"/>
    <x v="3"/>
    <x v="0"/>
    <x v="1"/>
    <n v="47"/>
  </r>
  <r>
    <x v="38"/>
    <x v="3"/>
    <x v="1"/>
    <x v="0"/>
    <n v="151"/>
  </r>
  <r>
    <x v="38"/>
    <x v="3"/>
    <x v="1"/>
    <x v="1"/>
    <n v="43"/>
  </r>
  <r>
    <x v="39"/>
    <x v="0"/>
    <x v="0"/>
    <x v="0"/>
    <n v="1701"/>
  </r>
  <r>
    <x v="39"/>
    <x v="0"/>
    <x v="0"/>
    <x v="1"/>
    <n v="1744"/>
  </r>
  <r>
    <x v="39"/>
    <x v="0"/>
    <x v="1"/>
    <x v="0"/>
    <n v="1783"/>
  </r>
  <r>
    <x v="39"/>
    <x v="0"/>
    <x v="1"/>
    <x v="1"/>
    <n v="1655"/>
  </r>
  <r>
    <x v="39"/>
    <x v="1"/>
    <x v="0"/>
    <x v="0"/>
    <n v="2246"/>
  </r>
  <r>
    <x v="39"/>
    <x v="1"/>
    <x v="0"/>
    <x v="1"/>
    <n v="854"/>
  </r>
  <r>
    <x v="39"/>
    <x v="1"/>
    <x v="1"/>
    <x v="0"/>
    <n v="2468"/>
  </r>
  <r>
    <x v="39"/>
    <x v="1"/>
    <x v="1"/>
    <x v="1"/>
    <n v="703"/>
  </r>
  <r>
    <x v="39"/>
    <x v="2"/>
    <x v="0"/>
    <x v="0"/>
    <n v="3"/>
  </r>
  <r>
    <x v="39"/>
    <x v="2"/>
    <x v="0"/>
    <x v="1"/>
    <n v="17"/>
  </r>
  <r>
    <x v="39"/>
    <x v="2"/>
    <x v="1"/>
    <x v="0"/>
    <n v="7"/>
  </r>
  <r>
    <x v="39"/>
    <x v="2"/>
    <x v="1"/>
    <x v="1"/>
    <n v="11"/>
  </r>
  <r>
    <x v="39"/>
    <x v="3"/>
    <x v="0"/>
    <x v="0"/>
    <n v="253"/>
  </r>
  <r>
    <x v="39"/>
    <x v="3"/>
    <x v="0"/>
    <x v="1"/>
    <n v="215"/>
  </r>
  <r>
    <x v="39"/>
    <x v="3"/>
    <x v="1"/>
    <x v="0"/>
    <n v="404"/>
  </r>
  <r>
    <x v="39"/>
    <x v="3"/>
    <x v="1"/>
    <x v="1"/>
    <n v="220"/>
  </r>
  <r>
    <x v="40"/>
    <x v="0"/>
    <x v="0"/>
    <x v="0"/>
    <n v="634"/>
  </r>
  <r>
    <x v="40"/>
    <x v="0"/>
    <x v="0"/>
    <x v="1"/>
    <n v="1960"/>
  </r>
  <r>
    <x v="40"/>
    <x v="0"/>
    <x v="1"/>
    <x v="0"/>
    <n v="607"/>
  </r>
  <r>
    <x v="40"/>
    <x v="0"/>
    <x v="1"/>
    <x v="1"/>
    <n v="1664"/>
  </r>
  <r>
    <x v="40"/>
    <x v="1"/>
    <x v="0"/>
    <x v="0"/>
    <n v="1414"/>
  </r>
  <r>
    <x v="40"/>
    <x v="1"/>
    <x v="0"/>
    <x v="1"/>
    <n v="3999"/>
  </r>
  <r>
    <x v="40"/>
    <x v="1"/>
    <x v="1"/>
    <x v="0"/>
    <n v="1231"/>
  </r>
  <r>
    <x v="40"/>
    <x v="1"/>
    <x v="1"/>
    <x v="1"/>
    <n v="3157"/>
  </r>
  <r>
    <x v="40"/>
    <x v="2"/>
    <x v="0"/>
    <x v="0"/>
    <n v="77"/>
  </r>
  <r>
    <x v="40"/>
    <x v="2"/>
    <x v="0"/>
    <x v="1"/>
    <n v="148"/>
  </r>
  <r>
    <x v="40"/>
    <x v="2"/>
    <x v="1"/>
    <x v="0"/>
    <n v="87"/>
  </r>
  <r>
    <x v="40"/>
    <x v="2"/>
    <x v="1"/>
    <x v="1"/>
    <n v="115"/>
  </r>
  <r>
    <x v="40"/>
    <x v="3"/>
    <x v="0"/>
    <x v="0"/>
    <n v="150"/>
  </r>
  <r>
    <x v="40"/>
    <x v="3"/>
    <x v="0"/>
    <x v="1"/>
    <n v="577"/>
  </r>
  <r>
    <x v="40"/>
    <x v="3"/>
    <x v="1"/>
    <x v="0"/>
    <n v="150"/>
  </r>
  <r>
    <x v="40"/>
    <x v="3"/>
    <x v="1"/>
    <x v="1"/>
    <n v="452"/>
  </r>
  <r>
    <x v="41"/>
    <x v="0"/>
    <x v="0"/>
    <x v="1"/>
    <n v="2"/>
  </r>
  <r>
    <x v="41"/>
    <x v="0"/>
    <x v="0"/>
    <x v="0"/>
    <n v="3576"/>
  </r>
  <r>
    <x v="41"/>
    <x v="0"/>
    <x v="0"/>
    <x v="1"/>
    <n v="2156"/>
  </r>
  <r>
    <x v="41"/>
    <x v="0"/>
    <x v="1"/>
    <x v="0"/>
    <n v="3864"/>
  </r>
  <r>
    <x v="41"/>
    <x v="0"/>
    <x v="1"/>
    <x v="1"/>
    <n v="1907"/>
  </r>
  <r>
    <x v="41"/>
    <x v="1"/>
    <x v="0"/>
    <x v="0"/>
    <n v="368"/>
  </r>
  <r>
    <x v="41"/>
    <x v="1"/>
    <x v="0"/>
    <x v="1"/>
    <n v="450"/>
  </r>
  <r>
    <x v="41"/>
    <x v="1"/>
    <x v="1"/>
    <x v="0"/>
    <n v="376"/>
  </r>
  <r>
    <x v="41"/>
    <x v="1"/>
    <x v="1"/>
    <x v="1"/>
    <n v="373"/>
  </r>
  <r>
    <x v="41"/>
    <x v="2"/>
    <x v="0"/>
    <x v="0"/>
    <n v="408"/>
  </r>
  <r>
    <x v="41"/>
    <x v="2"/>
    <x v="0"/>
    <x v="1"/>
    <n v="18"/>
  </r>
  <r>
    <x v="41"/>
    <x v="2"/>
    <x v="1"/>
    <x v="0"/>
    <n v="364"/>
  </r>
  <r>
    <x v="41"/>
    <x v="2"/>
    <x v="1"/>
    <x v="1"/>
    <n v="14"/>
  </r>
  <r>
    <x v="41"/>
    <x v="3"/>
    <x v="0"/>
    <x v="0"/>
    <n v="1899"/>
  </r>
  <r>
    <x v="41"/>
    <x v="3"/>
    <x v="0"/>
    <x v="1"/>
    <n v="672"/>
  </r>
  <r>
    <x v="41"/>
    <x v="3"/>
    <x v="1"/>
    <x v="0"/>
    <n v="1926"/>
  </r>
  <r>
    <x v="41"/>
    <x v="3"/>
    <x v="1"/>
    <x v="1"/>
    <n v="670"/>
  </r>
  <r>
    <x v="42"/>
    <x v="0"/>
    <x v="0"/>
    <x v="0"/>
    <n v="374"/>
  </r>
  <r>
    <x v="42"/>
    <x v="0"/>
    <x v="0"/>
    <x v="1"/>
    <n v="472"/>
  </r>
  <r>
    <x v="42"/>
    <x v="0"/>
    <x v="1"/>
    <x v="0"/>
    <n v="342"/>
  </r>
  <r>
    <x v="42"/>
    <x v="0"/>
    <x v="1"/>
    <x v="1"/>
    <n v="389"/>
  </r>
  <r>
    <x v="42"/>
    <x v="1"/>
    <x v="0"/>
    <x v="0"/>
    <n v="1005"/>
  </r>
  <r>
    <x v="42"/>
    <x v="1"/>
    <x v="0"/>
    <x v="1"/>
    <n v="1338"/>
  </r>
  <r>
    <x v="42"/>
    <x v="1"/>
    <x v="1"/>
    <x v="0"/>
    <n v="1014"/>
  </r>
  <r>
    <x v="42"/>
    <x v="1"/>
    <x v="1"/>
    <x v="1"/>
    <n v="1099"/>
  </r>
  <r>
    <x v="42"/>
    <x v="2"/>
    <x v="0"/>
    <x v="0"/>
    <n v="136"/>
  </r>
  <r>
    <x v="42"/>
    <x v="2"/>
    <x v="0"/>
    <x v="1"/>
    <n v="50"/>
  </r>
  <r>
    <x v="42"/>
    <x v="2"/>
    <x v="1"/>
    <x v="0"/>
    <n v="110"/>
  </r>
  <r>
    <x v="42"/>
    <x v="2"/>
    <x v="1"/>
    <x v="1"/>
    <n v="27"/>
  </r>
  <r>
    <x v="42"/>
    <x v="3"/>
    <x v="0"/>
    <x v="0"/>
    <n v="74"/>
  </r>
  <r>
    <x v="42"/>
    <x v="3"/>
    <x v="0"/>
    <x v="1"/>
    <n v="152"/>
  </r>
  <r>
    <x v="42"/>
    <x v="3"/>
    <x v="1"/>
    <x v="0"/>
    <n v="66"/>
  </r>
  <r>
    <x v="42"/>
    <x v="3"/>
    <x v="1"/>
    <x v="1"/>
    <n v="90"/>
  </r>
  <r>
    <x v="43"/>
    <x v="0"/>
    <x v="0"/>
    <x v="0"/>
    <n v="2319"/>
  </r>
  <r>
    <x v="43"/>
    <x v="0"/>
    <x v="0"/>
    <x v="1"/>
    <n v="430"/>
  </r>
  <r>
    <x v="43"/>
    <x v="0"/>
    <x v="1"/>
    <x v="0"/>
    <n v="2203"/>
  </r>
  <r>
    <x v="43"/>
    <x v="0"/>
    <x v="1"/>
    <x v="1"/>
    <n v="436"/>
  </r>
  <r>
    <x v="43"/>
    <x v="1"/>
    <x v="0"/>
    <x v="0"/>
    <n v="1112"/>
  </r>
  <r>
    <x v="43"/>
    <x v="1"/>
    <x v="0"/>
    <x v="1"/>
    <n v="204"/>
  </r>
  <r>
    <x v="43"/>
    <x v="1"/>
    <x v="1"/>
    <x v="0"/>
    <n v="1253"/>
  </r>
  <r>
    <x v="43"/>
    <x v="1"/>
    <x v="1"/>
    <x v="1"/>
    <n v="200"/>
  </r>
  <r>
    <x v="43"/>
    <x v="2"/>
    <x v="0"/>
    <x v="0"/>
    <n v="2"/>
  </r>
  <r>
    <x v="43"/>
    <x v="2"/>
    <x v="1"/>
    <x v="0"/>
    <n v="4"/>
  </r>
  <r>
    <x v="43"/>
    <x v="2"/>
    <x v="1"/>
    <x v="1"/>
    <n v="2"/>
  </r>
  <r>
    <x v="43"/>
    <x v="3"/>
    <x v="0"/>
    <x v="0"/>
    <n v="15"/>
  </r>
  <r>
    <x v="43"/>
    <x v="3"/>
    <x v="0"/>
    <x v="1"/>
    <n v="14"/>
  </r>
  <r>
    <x v="43"/>
    <x v="3"/>
    <x v="1"/>
    <x v="0"/>
    <n v="12"/>
  </r>
  <r>
    <x v="43"/>
    <x v="3"/>
    <x v="1"/>
    <x v="1"/>
    <n v="9"/>
  </r>
  <r>
    <x v="44"/>
    <x v="0"/>
    <x v="0"/>
    <x v="1"/>
    <n v="3"/>
  </r>
  <r>
    <x v="44"/>
    <x v="0"/>
    <x v="1"/>
    <x v="1"/>
    <n v="1"/>
  </r>
  <r>
    <x v="44"/>
    <x v="0"/>
    <x v="0"/>
    <x v="0"/>
    <n v="5538"/>
  </r>
  <r>
    <x v="44"/>
    <x v="0"/>
    <x v="0"/>
    <x v="1"/>
    <n v="14851"/>
  </r>
  <r>
    <x v="44"/>
    <x v="0"/>
    <x v="1"/>
    <x v="0"/>
    <n v="5923"/>
  </r>
  <r>
    <x v="44"/>
    <x v="0"/>
    <x v="1"/>
    <x v="1"/>
    <n v="14108"/>
  </r>
  <r>
    <x v="44"/>
    <x v="1"/>
    <x v="0"/>
    <x v="0"/>
    <n v="205"/>
  </r>
  <r>
    <x v="44"/>
    <x v="1"/>
    <x v="0"/>
    <x v="1"/>
    <n v="1178"/>
  </r>
  <r>
    <x v="44"/>
    <x v="1"/>
    <x v="1"/>
    <x v="0"/>
    <n v="209"/>
  </r>
  <r>
    <x v="44"/>
    <x v="1"/>
    <x v="1"/>
    <x v="1"/>
    <n v="1031"/>
  </r>
  <r>
    <x v="44"/>
    <x v="2"/>
    <x v="0"/>
    <x v="0"/>
    <n v="17"/>
  </r>
  <r>
    <x v="44"/>
    <x v="2"/>
    <x v="0"/>
    <x v="1"/>
    <n v="61"/>
  </r>
  <r>
    <x v="44"/>
    <x v="2"/>
    <x v="1"/>
    <x v="0"/>
    <n v="15"/>
  </r>
  <r>
    <x v="44"/>
    <x v="2"/>
    <x v="1"/>
    <x v="1"/>
    <n v="63"/>
  </r>
  <r>
    <x v="44"/>
    <x v="3"/>
    <x v="0"/>
    <x v="0"/>
    <n v="368"/>
  </r>
  <r>
    <x v="44"/>
    <x v="3"/>
    <x v="0"/>
    <x v="1"/>
    <n v="580"/>
  </r>
  <r>
    <x v="44"/>
    <x v="3"/>
    <x v="1"/>
    <x v="0"/>
    <n v="335"/>
  </r>
  <r>
    <x v="44"/>
    <x v="3"/>
    <x v="1"/>
    <x v="1"/>
    <n v="581"/>
  </r>
  <r>
    <x v="45"/>
    <x v="0"/>
    <x v="0"/>
    <x v="0"/>
    <n v="236"/>
  </r>
  <r>
    <x v="45"/>
    <x v="0"/>
    <x v="0"/>
    <x v="1"/>
    <n v="131"/>
  </r>
  <r>
    <x v="45"/>
    <x v="0"/>
    <x v="1"/>
    <x v="0"/>
    <n v="197"/>
  </r>
  <r>
    <x v="45"/>
    <x v="0"/>
    <x v="1"/>
    <x v="1"/>
    <n v="122"/>
  </r>
  <r>
    <x v="45"/>
    <x v="1"/>
    <x v="0"/>
    <x v="0"/>
    <n v="671"/>
  </r>
  <r>
    <x v="45"/>
    <x v="1"/>
    <x v="0"/>
    <x v="1"/>
    <n v="271"/>
  </r>
  <r>
    <x v="45"/>
    <x v="1"/>
    <x v="1"/>
    <x v="0"/>
    <n v="688"/>
  </r>
  <r>
    <x v="45"/>
    <x v="1"/>
    <x v="1"/>
    <x v="1"/>
    <n v="247"/>
  </r>
  <r>
    <x v="45"/>
    <x v="3"/>
    <x v="0"/>
    <x v="0"/>
    <n v="35"/>
  </r>
  <r>
    <x v="45"/>
    <x v="3"/>
    <x v="0"/>
    <x v="1"/>
    <n v="35"/>
  </r>
  <r>
    <x v="45"/>
    <x v="3"/>
    <x v="1"/>
    <x v="0"/>
    <n v="23"/>
  </r>
  <r>
    <x v="45"/>
    <x v="3"/>
    <x v="1"/>
    <x v="1"/>
    <n v="21"/>
  </r>
  <r>
    <x v="46"/>
    <x v="0"/>
    <x v="0"/>
    <x v="0"/>
    <n v="58"/>
  </r>
  <r>
    <x v="46"/>
    <x v="0"/>
    <x v="0"/>
    <x v="1"/>
    <n v="1943"/>
  </r>
  <r>
    <x v="46"/>
    <x v="0"/>
    <x v="1"/>
    <x v="0"/>
    <n v="41"/>
  </r>
  <r>
    <x v="46"/>
    <x v="0"/>
    <x v="1"/>
    <x v="1"/>
    <n v="1581"/>
  </r>
  <r>
    <x v="46"/>
    <x v="1"/>
    <x v="0"/>
    <x v="0"/>
    <n v="102"/>
  </r>
  <r>
    <x v="46"/>
    <x v="1"/>
    <x v="0"/>
    <x v="1"/>
    <n v="5485"/>
  </r>
  <r>
    <x v="46"/>
    <x v="1"/>
    <x v="1"/>
    <x v="0"/>
    <n v="98"/>
  </r>
  <r>
    <x v="46"/>
    <x v="1"/>
    <x v="1"/>
    <x v="1"/>
    <n v="4741"/>
  </r>
  <r>
    <x v="46"/>
    <x v="2"/>
    <x v="0"/>
    <x v="0"/>
    <n v="8"/>
  </r>
  <r>
    <x v="46"/>
    <x v="2"/>
    <x v="0"/>
    <x v="1"/>
    <n v="1000"/>
  </r>
  <r>
    <x v="46"/>
    <x v="2"/>
    <x v="1"/>
    <x v="0"/>
    <n v="12"/>
  </r>
  <r>
    <x v="46"/>
    <x v="2"/>
    <x v="1"/>
    <x v="1"/>
    <n v="704"/>
  </r>
  <r>
    <x v="46"/>
    <x v="3"/>
    <x v="0"/>
    <x v="0"/>
    <n v="56"/>
  </r>
  <r>
    <x v="46"/>
    <x v="3"/>
    <x v="0"/>
    <x v="1"/>
    <n v="756"/>
  </r>
  <r>
    <x v="46"/>
    <x v="3"/>
    <x v="1"/>
    <x v="0"/>
    <n v="33"/>
  </r>
  <r>
    <x v="46"/>
    <x v="3"/>
    <x v="1"/>
    <x v="1"/>
    <n v="777"/>
  </r>
  <r>
    <x v="47"/>
    <x v="0"/>
    <x v="0"/>
    <x v="0"/>
    <n v="758"/>
  </r>
  <r>
    <x v="47"/>
    <x v="0"/>
    <x v="0"/>
    <x v="1"/>
    <n v="1016"/>
  </r>
  <r>
    <x v="47"/>
    <x v="0"/>
    <x v="1"/>
    <x v="0"/>
    <n v="718"/>
  </r>
  <r>
    <x v="47"/>
    <x v="0"/>
    <x v="1"/>
    <x v="1"/>
    <n v="949"/>
  </r>
  <r>
    <x v="47"/>
    <x v="1"/>
    <x v="0"/>
    <x v="0"/>
    <n v="1711"/>
  </r>
  <r>
    <x v="47"/>
    <x v="1"/>
    <x v="0"/>
    <x v="1"/>
    <n v="827"/>
  </r>
  <r>
    <x v="47"/>
    <x v="1"/>
    <x v="1"/>
    <x v="0"/>
    <n v="1603"/>
  </r>
  <r>
    <x v="47"/>
    <x v="1"/>
    <x v="1"/>
    <x v="1"/>
    <n v="685"/>
  </r>
  <r>
    <x v="47"/>
    <x v="2"/>
    <x v="0"/>
    <x v="0"/>
    <n v="38"/>
  </r>
  <r>
    <x v="47"/>
    <x v="2"/>
    <x v="0"/>
    <x v="1"/>
    <n v="32"/>
  </r>
  <r>
    <x v="47"/>
    <x v="2"/>
    <x v="1"/>
    <x v="0"/>
    <n v="33"/>
  </r>
  <r>
    <x v="47"/>
    <x v="2"/>
    <x v="1"/>
    <x v="1"/>
    <n v="27"/>
  </r>
  <r>
    <x v="47"/>
    <x v="3"/>
    <x v="0"/>
    <x v="0"/>
    <n v="124"/>
  </r>
  <r>
    <x v="47"/>
    <x v="3"/>
    <x v="0"/>
    <x v="1"/>
    <n v="64"/>
  </r>
  <r>
    <x v="47"/>
    <x v="3"/>
    <x v="1"/>
    <x v="0"/>
    <n v="87"/>
  </r>
  <r>
    <x v="47"/>
    <x v="3"/>
    <x v="1"/>
    <x v="1"/>
    <n v="56"/>
  </r>
  <r>
    <x v="48"/>
    <x v="0"/>
    <x v="0"/>
    <x v="0"/>
    <n v="3"/>
  </r>
  <r>
    <x v="48"/>
    <x v="0"/>
    <x v="1"/>
    <x v="0"/>
    <n v="3"/>
  </r>
  <r>
    <x v="48"/>
    <x v="0"/>
    <x v="0"/>
    <x v="0"/>
    <n v="2657"/>
  </r>
  <r>
    <x v="48"/>
    <x v="0"/>
    <x v="0"/>
    <x v="1"/>
    <n v="1644"/>
  </r>
  <r>
    <x v="48"/>
    <x v="0"/>
    <x v="1"/>
    <x v="0"/>
    <n v="2993"/>
  </r>
  <r>
    <x v="48"/>
    <x v="0"/>
    <x v="1"/>
    <x v="1"/>
    <n v="1585"/>
  </r>
  <r>
    <x v="48"/>
    <x v="1"/>
    <x v="0"/>
    <x v="0"/>
    <n v="1326"/>
  </r>
  <r>
    <x v="48"/>
    <x v="1"/>
    <x v="0"/>
    <x v="1"/>
    <n v="1181"/>
  </r>
  <r>
    <x v="48"/>
    <x v="1"/>
    <x v="1"/>
    <x v="0"/>
    <n v="1539"/>
  </r>
  <r>
    <x v="48"/>
    <x v="1"/>
    <x v="1"/>
    <x v="1"/>
    <n v="1102"/>
  </r>
  <r>
    <x v="48"/>
    <x v="2"/>
    <x v="0"/>
    <x v="0"/>
    <n v="721"/>
  </r>
  <r>
    <x v="48"/>
    <x v="2"/>
    <x v="0"/>
    <x v="1"/>
    <n v="64"/>
  </r>
  <r>
    <x v="48"/>
    <x v="2"/>
    <x v="1"/>
    <x v="0"/>
    <n v="458"/>
  </r>
  <r>
    <x v="48"/>
    <x v="2"/>
    <x v="1"/>
    <x v="1"/>
    <n v="59"/>
  </r>
  <r>
    <x v="48"/>
    <x v="3"/>
    <x v="0"/>
    <x v="0"/>
    <n v="1661"/>
  </r>
  <r>
    <x v="48"/>
    <x v="3"/>
    <x v="0"/>
    <x v="1"/>
    <n v="285"/>
  </r>
  <r>
    <x v="48"/>
    <x v="3"/>
    <x v="1"/>
    <x v="0"/>
    <n v="1723"/>
  </r>
  <r>
    <x v="48"/>
    <x v="3"/>
    <x v="1"/>
    <x v="1"/>
    <n v="280"/>
  </r>
  <r>
    <x v="49"/>
    <x v="0"/>
    <x v="0"/>
    <x v="0"/>
    <n v="754"/>
  </r>
  <r>
    <x v="49"/>
    <x v="0"/>
    <x v="0"/>
    <x v="1"/>
    <n v="597"/>
  </r>
  <r>
    <x v="49"/>
    <x v="0"/>
    <x v="1"/>
    <x v="0"/>
    <n v="761"/>
  </r>
  <r>
    <x v="49"/>
    <x v="0"/>
    <x v="1"/>
    <x v="1"/>
    <n v="559"/>
  </r>
  <r>
    <x v="49"/>
    <x v="1"/>
    <x v="0"/>
    <x v="0"/>
    <n v="174"/>
  </r>
  <r>
    <x v="49"/>
    <x v="1"/>
    <x v="0"/>
    <x v="1"/>
    <n v="112"/>
  </r>
  <r>
    <x v="49"/>
    <x v="1"/>
    <x v="1"/>
    <x v="0"/>
    <n v="171"/>
  </r>
  <r>
    <x v="49"/>
    <x v="1"/>
    <x v="1"/>
    <x v="1"/>
    <n v="105"/>
  </r>
  <r>
    <x v="49"/>
    <x v="2"/>
    <x v="1"/>
    <x v="1"/>
    <n v="1"/>
  </r>
  <r>
    <x v="49"/>
    <x v="3"/>
    <x v="0"/>
    <x v="0"/>
    <n v="30"/>
  </r>
  <r>
    <x v="49"/>
    <x v="3"/>
    <x v="0"/>
    <x v="1"/>
    <n v="27"/>
  </r>
  <r>
    <x v="49"/>
    <x v="3"/>
    <x v="1"/>
    <x v="0"/>
    <n v="31"/>
  </r>
  <r>
    <x v="49"/>
    <x v="3"/>
    <x v="1"/>
    <x v="1"/>
    <n v="19"/>
  </r>
  <r>
    <x v="50"/>
    <x v="0"/>
    <x v="0"/>
    <x v="0"/>
    <n v="870"/>
  </r>
  <r>
    <x v="50"/>
    <x v="0"/>
    <x v="0"/>
    <x v="1"/>
    <n v="1379"/>
  </r>
  <r>
    <x v="50"/>
    <x v="0"/>
    <x v="1"/>
    <x v="0"/>
    <n v="795"/>
  </r>
  <r>
    <x v="50"/>
    <x v="0"/>
    <x v="1"/>
    <x v="1"/>
    <n v="1168"/>
  </r>
  <r>
    <x v="50"/>
    <x v="1"/>
    <x v="0"/>
    <x v="0"/>
    <n v="1933"/>
  </r>
  <r>
    <x v="50"/>
    <x v="1"/>
    <x v="0"/>
    <x v="1"/>
    <n v="2129"/>
  </r>
  <r>
    <x v="50"/>
    <x v="1"/>
    <x v="1"/>
    <x v="0"/>
    <n v="1682"/>
  </r>
  <r>
    <x v="50"/>
    <x v="1"/>
    <x v="1"/>
    <x v="1"/>
    <n v="1770"/>
  </r>
  <r>
    <x v="50"/>
    <x v="2"/>
    <x v="0"/>
    <x v="0"/>
    <n v="16"/>
  </r>
  <r>
    <x v="50"/>
    <x v="2"/>
    <x v="0"/>
    <x v="1"/>
    <n v="8"/>
  </r>
  <r>
    <x v="50"/>
    <x v="2"/>
    <x v="1"/>
    <x v="0"/>
    <n v="19"/>
  </r>
  <r>
    <x v="50"/>
    <x v="2"/>
    <x v="1"/>
    <x v="1"/>
    <n v="11"/>
  </r>
  <r>
    <x v="50"/>
    <x v="3"/>
    <x v="0"/>
    <x v="0"/>
    <n v="203"/>
  </r>
  <r>
    <x v="50"/>
    <x v="3"/>
    <x v="0"/>
    <x v="1"/>
    <n v="279"/>
  </r>
  <r>
    <x v="50"/>
    <x v="3"/>
    <x v="1"/>
    <x v="0"/>
    <n v="125"/>
  </r>
  <r>
    <x v="50"/>
    <x v="3"/>
    <x v="1"/>
    <x v="1"/>
    <n v="192"/>
  </r>
  <r>
    <x v="51"/>
    <x v="0"/>
    <x v="0"/>
    <x v="0"/>
    <n v="789"/>
  </r>
  <r>
    <x v="51"/>
    <x v="0"/>
    <x v="0"/>
    <x v="1"/>
    <n v="738"/>
  </r>
  <r>
    <x v="51"/>
    <x v="0"/>
    <x v="1"/>
    <x v="0"/>
    <n v="826"/>
  </r>
  <r>
    <x v="51"/>
    <x v="0"/>
    <x v="1"/>
    <x v="1"/>
    <n v="682"/>
  </r>
  <r>
    <x v="51"/>
    <x v="1"/>
    <x v="0"/>
    <x v="0"/>
    <n v="526"/>
  </r>
  <r>
    <x v="51"/>
    <x v="1"/>
    <x v="0"/>
    <x v="1"/>
    <n v="532"/>
  </r>
  <r>
    <x v="51"/>
    <x v="1"/>
    <x v="1"/>
    <x v="0"/>
    <n v="575"/>
  </r>
  <r>
    <x v="51"/>
    <x v="1"/>
    <x v="1"/>
    <x v="1"/>
    <n v="438"/>
  </r>
  <r>
    <x v="51"/>
    <x v="2"/>
    <x v="0"/>
    <x v="1"/>
    <n v="1"/>
  </r>
  <r>
    <x v="51"/>
    <x v="2"/>
    <x v="1"/>
    <x v="1"/>
    <n v="1"/>
  </r>
  <r>
    <x v="51"/>
    <x v="3"/>
    <x v="0"/>
    <x v="0"/>
    <n v="24"/>
  </r>
  <r>
    <x v="51"/>
    <x v="3"/>
    <x v="0"/>
    <x v="1"/>
    <n v="36"/>
  </r>
  <r>
    <x v="51"/>
    <x v="3"/>
    <x v="1"/>
    <x v="0"/>
    <n v="24"/>
  </r>
  <r>
    <x v="51"/>
    <x v="3"/>
    <x v="1"/>
    <x v="1"/>
    <n v="26"/>
  </r>
  <r>
    <x v="52"/>
    <x v="0"/>
    <x v="0"/>
    <x v="0"/>
    <n v="339"/>
  </r>
  <r>
    <x v="52"/>
    <x v="0"/>
    <x v="0"/>
    <x v="1"/>
    <n v="299"/>
  </r>
  <r>
    <x v="52"/>
    <x v="0"/>
    <x v="1"/>
    <x v="0"/>
    <n v="390"/>
  </r>
  <r>
    <x v="52"/>
    <x v="0"/>
    <x v="1"/>
    <x v="1"/>
    <n v="296"/>
  </r>
  <r>
    <x v="52"/>
    <x v="1"/>
    <x v="0"/>
    <x v="0"/>
    <n v="175"/>
  </r>
  <r>
    <x v="52"/>
    <x v="1"/>
    <x v="0"/>
    <x v="1"/>
    <n v="84"/>
  </r>
  <r>
    <x v="52"/>
    <x v="1"/>
    <x v="1"/>
    <x v="0"/>
    <n v="215"/>
  </r>
  <r>
    <x v="52"/>
    <x v="1"/>
    <x v="1"/>
    <x v="1"/>
    <n v="98"/>
  </r>
  <r>
    <x v="52"/>
    <x v="2"/>
    <x v="0"/>
    <x v="0"/>
    <n v="3"/>
  </r>
  <r>
    <x v="52"/>
    <x v="2"/>
    <x v="0"/>
    <x v="1"/>
    <n v="17"/>
  </r>
  <r>
    <x v="52"/>
    <x v="2"/>
    <x v="1"/>
    <x v="0"/>
    <n v="2"/>
  </r>
  <r>
    <x v="52"/>
    <x v="2"/>
    <x v="1"/>
    <x v="1"/>
    <n v="13"/>
  </r>
  <r>
    <x v="52"/>
    <x v="3"/>
    <x v="0"/>
    <x v="0"/>
    <n v="1538"/>
  </r>
  <r>
    <x v="52"/>
    <x v="3"/>
    <x v="0"/>
    <x v="1"/>
    <n v="1070"/>
  </r>
  <r>
    <x v="52"/>
    <x v="3"/>
    <x v="1"/>
    <x v="0"/>
    <n v="1544"/>
  </r>
  <r>
    <x v="52"/>
    <x v="3"/>
    <x v="1"/>
    <x v="1"/>
    <n v="819"/>
  </r>
  <r>
    <x v="53"/>
    <x v="0"/>
    <x v="0"/>
    <x v="0"/>
    <n v="890"/>
  </r>
  <r>
    <x v="53"/>
    <x v="0"/>
    <x v="0"/>
    <x v="1"/>
    <n v="403"/>
  </r>
  <r>
    <x v="53"/>
    <x v="0"/>
    <x v="1"/>
    <x v="0"/>
    <n v="929"/>
  </r>
  <r>
    <x v="53"/>
    <x v="0"/>
    <x v="1"/>
    <x v="1"/>
    <n v="379"/>
  </r>
  <r>
    <x v="53"/>
    <x v="1"/>
    <x v="0"/>
    <x v="0"/>
    <n v="578"/>
  </r>
  <r>
    <x v="53"/>
    <x v="1"/>
    <x v="0"/>
    <x v="1"/>
    <n v="211"/>
  </r>
  <r>
    <x v="53"/>
    <x v="1"/>
    <x v="1"/>
    <x v="0"/>
    <n v="572"/>
  </r>
  <r>
    <x v="53"/>
    <x v="1"/>
    <x v="1"/>
    <x v="1"/>
    <n v="163"/>
  </r>
  <r>
    <x v="53"/>
    <x v="2"/>
    <x v="0"/>
    <x v="0"/>
    <n v="1"/>
  </r>
  <r>
    <x v="53"/>
    <x v="2"/>
    <x v="1"/>
    <x v="0"/>
    <n v="1"/>
  </r>
  <r>
    <x v="53"/>
    <x v="3"/>
    <x v="0"/>
    <x v="0"/>
    <n v="28"/>
  </r>
  <r>
    <x v="53"/>
    <x v="3"/>
    <x v="0"/>
    <x v="1"/>
    <n v="14"/>
  </r>
  <r>
    <x v="53"/>
    <x v="3"/>
    <x v="1"/>
    <x v="0"/>
    <n v="25"/>
  </r>
  <r>
    <x v="53"/>
    <x v="3"/>
    <x v="1"/>
    <x v="1"/>
    <n v="23"/>
  </r>
  <r>
    <x v="54"/>
    <x v="0"/>
    <x v="0"/>
    <x v="0"/>
    <n v="1652"/>
  </r>
  <r>
    <x v="54"/>
    <x v="0"/>
    <x v="0"/>
    <x v="1"/>
    <n v="522"/>
  </r>
  <r>
    <x v="54"/>
    <x v="0"/>
    <x v="1"/>
    <x v="0"/>
    <n v="1568"/>
  </r>
  <r>
    <x v="54"/>
    <x v="0"/>
    <x v="1"/>
    <x v="1"/>
    <n v="494"/>
  </r>
  <r>
    <x v="54"/>
    <x v="1"/>
    <x v="0"/>
    <x v="0"/>
    <n v="2129"/>
  </r>
  <r>
    <x v="54"/>
    <x v="1"/>
    <x v="0"/>
    <x v="1"/>
    <n v="786"/>
  </r>
  <r>
    <x v="54"/>
    <x v="1"/>
    <x v="1"/>
    <x v="0"/>
    <n v="1929"/>
  </r>
  <r>
    <x v="54"/>
    <x v="1"/>
    <x v="1"/>
    <x v="1"/>
    <n v="668"/>
  </r>
  <r>
    <x v="54"/>
    <x v="2"/>
    <x v="0"/>
    <x v="0"/>
    <n v="565"/>
  </r>
  <r>
    <x v="54"/>
    <x v="2"/>
    <x v="0"/>
    <x v="1"/>
    <n v="256"/>
  </r>
  <r>
    <x v="54"/>
    <x v="2"/>
    <x v="1"/>
    <x v="0"/>
    <n v="467"/>
  </r>
  <r>
    <x v="54"/>
    <x v="2"/>
    <x v="1"/>
    <x v="1"/>
    <n v="184"/>
  </r>
  <r>
    <x v="54"/>
    <x v="3"/>
    <x v="0"/>
    <x v="0"/>
    <n v="243"/>
  </r>
  <r>
    <x v="54"/>
    <x v="3"/>
    <x v="0"/>
    <x v="1"/>
    <n v="260"/>
  </r>
  <r>
    <x v="54"/>
    <x v="3"/>
    <x v="1"/>
    <x v="0"/>
    <n v="239"/>
  </r>
  <r>
    <x v="54"/>
    <x v="3"/>
    <x v="1"/>
    <x v="1"/>
    <n v="193"/>
  </r>
  <r>
    <x v="55"/>
    <x v="0"/>
    <x v="0"/>
    <x v="0"/>
    <n v="83"/>
  </r>
  <r>
    <x v="55"/>
    <x v="0"/>
    <x v="0"/>
    <x v="1"/>
    <n v="204"/>
  </r>
  <r>
    <x v="55"/>
    <x v="0"/>
    <x v="1"/>
    <x v="0"/>
    <n v="95"/>
  </r>
  <r>
    <x v="55"/>
    <x v="0"/>
    <x v="1"/>
    <x v="1"/>
    <n v="170"/>
  </r>
  <r>
    <x v="55"/>
    <x v="1"/>
    <x v="0"/>
    <x v="0"/>
    <n v="164"/>
  </r>
  <r>
    <x v="55"/>
    <x v="1"/>
    <x v="0"/>
    <x v="1"/>
    <n v="616"/>
  </r>
  <r>
    <x v="55"/>
    <x v="1"/>
    <x v="1"/>
    <x v="0"/>
    <n v="168"/>
  </r>
  <r>
    <x v="55"/>
    <x v="1"/>
    <x v="1"/>
    <x v="1"/>
    <n v="562"/>
  </r>
  <r>
    <x v="55"/>
    <x v="2"/>
    <x v="0"/>
    <x v="1"/>
    <n v="4"/>
  </r>
  <r>
    <x v="55"/>
    <x v="2"/>
    <x v="1"/>
    <x v="0"/>
    <n v="2"/>
  </r>
  <r>
    <x v="55"/>
    <x v="2"/>
    <x v="1"/>
    <x v="1"/>
    <n v="6"/>
  </r>
  <r>
    <x v="55"/>
    <x v="3"/>
    <x v="0"/>
    <x v="0"/>
    <n v="93"/>
  </r>
  <r>
    <x v="55"/>
    <x v="3"/>
    <x v="0"/>
    <x v="1"/>
    <n v="245"/>
  </r>
  <r>
    <x v="55"/>
    <x v="3"/>
    <x v="1"/>
    <x v="0"/>
    <n v="77"/>
  </r>
  <r>
    <x v="55"/>
    <x v="3"/>
    <x v="1"/>
    <x v="1"/>
    <n v="214"/>
  </r>
  <r>
    <x v="56"/>
    <x v="0"/>
    <x v="0"/>
    <x v="0"/>
    <n v="577"/>
  </r>
  <r>
    <x v="56"/>
    <x v="0"/>
    <x v="0"/>
    <x v="1"/>
    <n v="747"/>
  </r>
  <r>
    <x v="56"/>
    <x v="0"/>
    <x v="1"/>
    <x v="0"/>
    <n v="607"/>
  </r>
  <r>
    <x v="56"/>
    <x v="0"/>
    <x v="1"/>
    <x v="1"/>
    <n v="724"/>
  </r>
  <r>
    <x v="56"/>
    <x v="1"/>
    <x v="0"/>
    <x v="0"/>
    <n v="304"/>
  </r>
  <r>
    <x v="56"/>
    <x v="1"/>
    <x v="0"/>
    <x v="1"/>
    <n v="168"/>
  </r>
  <r>
    <x v="56"/>
    <x v="1"/>
    <x v="1"/>
    <x v="0"/>
    <n v="362"/>
  </r>
  <r>
    <x v="56"/>
    <x v="1"/>
    <x v="1"/>
    <x v="1"/>
    <n v="176"/>
  </r>
  <r>
    <x v="56"/>
    <x v="2"/>
    <x v="0"/>
    <x v="0"/>
    <n v="1"/>
  </r>
  <r>
    <x v="56"/>
    <x v="3"/>
    <x v="0"/>
    <x v="0"/>
    <n v="114"/>
  </r>
  <r>
    <x v="56"/>
    <x v="3"/>
    <x v="0"/>
    <x v="1"/>
    <n v="89"/>
  </r>
  <r>
    <x v="56"/>
    <x v="3"/>
    <x v="1"/>
    <x v="0"/>
    <n v="100"/>
  </r>
  <r>
    <x v="56"/>
    <x v="3"/>
    <x v="1"/>
    <x v="1"/>
    <n v="98"/>
  </r>
  <r>
    <x v="57"/>
    <x v="0"/>
    <x v="0"/>
    <x v="1"/>
    <n v="3"/>
  </r>
  <r>
    <x v="57"/>
    <x v="0"/>
    <x v="1"/>
    <x v="0"/>
    <n v="1"/>
  </r>
  <r>
    <x v="57"/>
    <x v="0"/>
    <x v="1"/>
    <x v="1"/>
    <n v="1"/>
  </r>
  <r>
    <x v="57"/>
    <x v="0"/>
    <x v="0"/>
    <x v="0"/>
    <n v="170"/>
  </r>
  <r>
    <x v="57"/>
    <x v="0"/>
    <x v="0"/>
    <x v="1"/>
    <n v="480"/>
  </r>
  <r>
    <x v="57"/>
    <x v="0"/>
    <x v="1"/>
    <x v="0"/>
    <n v="202"/>
  </r>
  <r>
    <x v="57"/>
    <x v="0"/>
    <x v="1"/>
    <x v="1"/>
    <n v="411"/>
  </r>
  <r>
    <x v="57"/>
    <x v="1"/>
    <x v="0"/>
    <x v="0"/>
    <n v="440"/>
  </r>
  <r>
    <x v="57"/>
    <x v="1"/>
    <x v="0"/>
    <x v="1"/>
    <n v="430"/>
  </r>
  <r>
    <x v="57"/>
    <x v="1"/>
    <x v="1"/>
    <x v="0"/>
    <n v="448"/>
  </r>
  <r>
    <x v="57"/>
    <x v="1"/>
    <x v="1"/>
    <x v="1"/>
    <n v="344"/>
  </r>
  <r>
    <x v="57"/>
    <x v="2"/>
    <x v="0"/>
    <x v="0"/>
    <n v="4"/>
  </r>
  <r>
    <x v="57"/>
    <x v="2"/>
    <x v="0"/>
    <x v="1"/>
    <n v="10"/>
  </r>
  <r>
    <x v="57"/>
    <x v="2"/>
    <x v="1"/>
    <x v="0"/>
    <n v="5"/>
  </r>
  <r>
    <x v="57"/>
    <x v="2"/>
    <x v="1"/>
    <x v="1"/>
    <n v="7"/>
  </r>
  <r>
    <x v="57"/>
    <x v="3"/>
    <x v="0"/>
    <x v="0"/>
    <n v="33"/>
  </r>
  <r>
    <x v="57"/>
    <x v="3"/>
    <x v="0"/>
    <x v="1"/>
    <n v="27"/>
  </r>
  <r>
    <x v="57"/>
    <x v="3"/>
    <x v="1"/>
    <x v="0"/>
    <n v="46"/>
  </r>
  <r>
    <x v="57"/>
    <x v="3"/>
    <x v="1"/>
    <x v="1"/>
    <n v="21"/>
  </r>
  <r>
    <x v="58"/>
    <x v="0"/>
    <x v="0"/>
    <x v="0"/>
    <n v="369"/>
  </r>
  <r>
    <x v="58"/>
    <x v="0"/>
    <x v="0"/>
    <x v="1"/>
    <n v="6710"/>
  </r>
  <r>
    <x v="58"/>
    <x v="0"/>
    <x v="1"/>
    <x v="0"/>
    <n v="237"/>
  </r>
  <r>
    <x v="58"/>
    <x v="0"/>
    <x v="1"/>
    <x v="1"/>
    <n v="5576"/>
  </r>
  <r>
    <x v="58"/>
    <x v="1"/>
    <x v="0"/>
    <x v="0"/>
    <n v="205"/>
  </r>
  <r>
    <x v="58"/>
    <x v="1"/>
    <x v="0"/>
    <x v="1"/>
    <n v="13332"/>
  </r>
  <r>
    <x v="58"/>
    <x v="1"/>
    <x v="1"/>
    <x v="0"/>
    <n v="132"/>
  </r>
  <r>
    <x v="58"/>
    <x v="1"/>
    <x v="1"/>
    <x v="1"/>
    <n v="10822"/>
  </r>
  <r>
    <x v="58"/>
    <x v="2"/>
    <x v="0"/>
    <x v="0"/>
    <n v="6"/>
  </r>
  <r>
    <x v="58"/>
    <x v="2"/>
    <x v="0"/>
    <x v="1"/>
    <n v="2632"/>
  </r>
  <r>
    <x v="58"/>
    <x v="2"/>
    <x v="1"/>
    <x v="0"/>
    <n v="3"/>
  </r>
  <r>
    <x v="58"/>
    <x v="2"/>
    <x v="1"/>
    <x v="1"/>
    <n v="2128"/>
  </r>
  <r>
    <x v="58"/>
    <x v="3"/>
    <x v="0"/>
    <x v="0"/>
    <n v="274"/>
  </r>
  <r>
    <x v="58"/>
    <x v="3"/>
    <x v="0"/>
    <x v="1"/>
    <n v="2446"/>
  </r>
  <r>
    <x v="58"/>
    <x v="3"/>
    <x v="1"/>
    <x v="0"/>
    <n v="223"/>
  </r>
  <r>
    <x v="58"/>
    <x v="3"/>
    <x v="1"/>
    <x v="1"/>
    <n v="1901"/>
  </r>
  <r>
    <x v="59"/>
    <x v="0"/>
    <x v="0"/>
    <x v="0"/>
    <n v="5613"/>
  </r>
  <r>
    <x v="59"/>
    <x v="0"/>
    <x v="0"/>
    <x v="1"/>
    <n v="1624"/>
  </r>
  <r>
    <x v="59"/>
    <x v="0"/>
    <x v="1"/>
    <x v="0"/>
    <n v="6368"/>
  </r>
  <r>
    <x v="59"/>
    <x v="0"/>
    <x v="1"/>
    <x v="1"/>
    <n v="1526"/>
  </r>
  <r>
    <x v="59"/>
    <x v="1"/>
    <x v="0"/>
    <x v="0"/>
    <n v="334"/>
  </r>
  <r>
    <x v="59"/>
    <x v="1"/>
    <x v="0"/>
    <x v="1"/>
    <n v="358"/>
  </r>
  <r>
    <x v="59"/>
    <x v="1"/>
    <x v="1"/>
    <x v="0"/>
    <n v="427"/>
  </r>
  <r>
    <x v="59"/>
    <x v="1"/>
    <x v="1"/>
    <x v="1"/>
    <n v="350"/>
  </r>
  <r>
    <x v="59"/>
    <x v="2"/>
    <x v="0"/>
    <x v="0"/>
    <n v="2"/>
  </r>
  <r>
    <x v="59"/>
    <x v="2"/>
    <x v="0"/>
    <x v="1"/>
    <n v="7"/>
  </r>
  <r>
    <x v="59"/>
    <x v="2"/>
    <x v="1"/>
    <x v="0"/>
    <n v="3"/>
  </r>
  <r>
    <x v="59"/>
    <x v="2"/>
    <x v="1"/>
    <x v="1"/>
    <n v="5"/>
  </r>
  <r>
    <x v="59"/>
    <x v="3"/>
    <x v="0"/>
    <x v="0"/>
    <n v="1379"/>
  </r>
  <r>
    <x v="59"/>
    <x v="3"/>
    <x v="0"/>
    <x v="1"/>
    <n v="192"/>
  </r>
  <r>
    <x v="59"/>
    <x v="3"/>
    <x v="1"/>
    <x v="0"/>
    <n v="1395"/>
  </r>
  <r>
    <x v="59"/>
    <x v="3"/>
    <x v="1"/>
    <x v="1"/>
    <n v="150"/>
  </r>
  <r>
    <x v="60"/>
    <x v="0"/>
    <x v="0"/>
    <x v="0"/>
    <n v="882"/>
  </r>
  <r>
    <x v="60"/>
    <x v="0"/>
    <x v="0"/>
    <x v="1"/>
    <n v="1022"/>
  </r>
  <r>
    <x v="60"/>
    <x v="0"/>
    <x v="1"/>
    <x v="0"/>
    <n v="965"/>
  </r>
  <r>
    <x v="60"/>
    <x v="0"/>
    <x v="1"/>
    <x v="1"/>
    <n v="920"/>
  </r>
  <r>
    <x v="60"/>
    <x v="1"/>
    <x v="0"/>
    <x v="0"/>
    <n v="1178"/>
  </r>
  <r>
    <x v="60"/>
    <x v="1"/>
    <x v="0"/>
    <x v="1"/>
    <n v="895"/>
  </r>
  <r>
    <x v="60"/>
    <x v="1"/>
    <x v="1"/>
    <x v="0"/>
    <n v="1340"/>
  </r>
  <r>
    <x v="60"/>
    <x v="1"/>
    <x v="1"/>
    <x v="1"/>
    <n v="803"/>
  </r>
  <r>
    <x v="60"/>
    <x v="2"/>
    <x v="0"/>
    <x v="0"/>
    <n v="168"/>
  </r>
  <r>
    <x v="60"/>
    <x v="2"/>
    <x v="0"/>
    <x v="1"/>
    <n v="9"/>
  </r>
  <r>
    <x v="60"/>
    <x v="2"/>
    <x v="1"/>
    <x v="0"/>
    <n v="216"/>
  </r>
  <r>
    <x v="60"/>
    <x v="2"/>
    <x v="1"/>
    <x v="1"/>
    <n v="13"/>
  </r>
  <r>
    <x v="60"/>
    <x v="3"/>
    <x v="0"/>
    <x v="0"/>
    <n v="694"/>
  </r>
  <r>
    <x v="60"/>
    <x v="3"/>
    <x v="0"/>
    <x v="1"/>
    <n v="137"/>
  </r>
  <r>
    <x v="60"/>
    <x v="3"/>
    <x v="1"/>
    <x v="0"/>
    <n v="746"/>
  </r>
  <r>
    <x v="60"/>
    <x v="3"/>
    <x v="1"/>
    <x v="1"/>
    <n v="138"/>
  </r>
  <r>
    <x v="61"/>
    <x v="0"/>
    <x v="0"/>
    <x v="0"/>
    <n v="3"/>
  </r>
  <r>
    <x v="61"/>
    <x v="0"/>
    <x v="0"/>
    <x v="1"/>
    <n v="1"/>
  </r>
  <r>
    <x v="61"/>
    <x v="0"/>
    <x v="1"/>
    <x v="0"/>
    <n v="3"/>
  </r>
  <r>
    <x v="61"/>
    <x v="0"/>
    <x v="0"/>
    <x v="0"/>
    <n v="467"/>
  </r>
  <r>
    <x v="61"/>
    <x v="0"/>
    <x v="0"/>
    <x v="1"/>
    <n v="636"/>
  </r>
  <r>
    <x v="61"/>
    <x v="0"/>
    <x v="1"/>
    <x v="0"/>
    <n v="445"/>
  </r>
  <r>
    <x v="61"/>
    <x v="0"/>
    <x v="1"/>
    <x v="1"/>
    <n v="601"/>
  </r>
  <r>
    <x v="61"/>
    <x v="1"/>
    <x v="0"/>
    <x v="0"/>
    <n v="1400"/>
  </r>
  <r>
    <x v="61"/>
    <x v="1"/>
    <x v="0"/>
    <x v="1"/>
    <n v="931"/>
  </r>
  <r>
    <x v="61"/>
    <x v="1"/>
    <x v="1"/>
    <x v="0"/>
    <n v="1343"/>
  </r>
  <r>
    <x v="61"/>
    <x v="1"/>
    <x v="1"/>
    <x v="1"/>
    <n v="755"/>
  </r>
  <r>
    <x v="61"/>
    <x v="2"/>
    <x v="0"/>
    <x v="0"/>
    <n v="33"/>
  </r>
  <r>
    <x v="61"/>
    <x v="2"/>
    <x v="0"/>
    <x v="1"/>
    <n v="67"/>
  </r>
  <r>
    <x v="61"/>
    <x v="2"/>
    <x v="1"/>
    <x v="0"/>
    <n v="23"/>
  </r>
  <r>
    <x v="61"/>
    <x v="2"/>
    <x v="1"/>
    <x v="1"/>
    <n v="51"/>
  </r>
  <r>
    <x v="61"/>
    <x v="3"/>
    <x v="0"/>
    <x v="0"/>
    <n v="41"/>
  </r>
  <r>
    <x v="61"/>
    <x v="3"/>
    <x v="0"/>
    <x v="1"/>
    <n v="34"/>
  </r>
  <r>
    <x v="61"/>
    <x v="3"/>
    <x v="1"/>
    <x v="0"/>
    <n v="41"/>
  </r>
  <r>
    <x v="61"/>
    <x v="3"/>
    <x v="1"/>
    <x v="1"/>
    <n v="24"/>
  </r>
  <r>
    <x v="62"/>
    <x v="0"/>
    <x v="0"/>
    <x v="0"/>
    <n v="400"/>
  </r>
  <r>
    <x v="62"/>
    <x v="0"/>
    <x v="0"/>
    <x v="1"/>
    <n v="1786"/>
  </r>
  <r>
    <x v="62"/>
    <x v="0"/>
    <x v="1"/>
    <x v="0"/>
    <n v="386"/>
  </r>
  <r>
    <x v="62"/>
    <x v="0"/>
    <x v="1"/>
    <x v="1"/>
    <n v="1514"/>
  </r>
  <r>
    <x v="62"/>
    <x v="1"/>
    <x v="0"/>
    <x v="0"/>
    <n v="883"/>
  </r>
  <r>
    <x v="62"/>
    <x v="1"/>
    <x v="0"/>
    <x v="1"/>
    <n v="1541"/>
  </r>
  <r>
    <x v="62"/>
    <x v="1"/>
    <x v="1"/>
    <x v="0"/>
    <n v="902"/>
  </r>
  <r>
    <x v="62"/>
    <x v="1"/>
    <x v="1"/>
    <x v="1"/>
    <n v="1270"/>
  </r>
  <r>
    <x v="62"/>
    <x v="2"/>
    <x v="0"/>
    <x v="0"/>
    <n v="48"/>
  </r>
  <r>
    <x v="62"/>
    <x v="2"/>
    <x v="0"/>
    <x v="1"/>
    <n v="346"/>
  </r>
  <r>
    <x v="62"/>
    <x v="2"/>
    <x v="1"/>
    <x v="0"/>
    <n v="32"/>
  </r>
  <r>
    <x v="62"/>
    <x v="2"/>
    <x v="1"/>
    <x v="1"/>
    <n v="251"/>
  </r>
  <r>
    <x v="62"/>
    <x v="3"/>
    <x v="0"/>
    <x v="0"/>
    <n v="141"/>
  </r>
  <r>
    <x v="62"/>
    <x v="3"/>
    <x v="0"/>
    <x v="1"/>
    <n v="535"/>
  </r>
  <r>
    <x v="62"/>
    <x v="3"/>
    <x v="1"/>
    <x v="0"/>
    <n v="157"/>
  </r>
  <r>
    <x v="62"/>
    <x v="3"/>
    <x v="1"/>
    <x v="1"/>
    <n v="424"/>
  </r>
  <r>
    <x v="63"/>
    <x v="0"/>
    <x v="0"/>
    <x v="0"/>
    <n v="108"/>
  </r>
  <r>
    <x v="63"/>
    <x v="0"/>
    <x v="0"/>
    <x v="1"/>
    <n v="1865"/>
  </r>
  <r>
    <x v="63"/>
    <x v="0"/>
    <x v="1"/>
    <x v="0"/>
    <n v="84"/>
  </r>
  <r>
    <x v="63"/>
    <x v="0"/>
    <x v="1"/>
    <x v="1"/>
    <n v="1587"/>
  </r>
  <r>
    <x v="63"/>
    <x v="1"/>
    <x v="0"/>
    <x v="0"/>
    <n v="61"/>
  </r>
  <r>
    <x v="63"/>
    <x v="1"/>
    <x v="0"/>
    <x v="1"/>
    <n v="2580"/>
  </r>
  <r>
    <x v="63"/>
    <x v="1"/>
    <x v="1"/>
    <x v="0"/>
    <n v="61"/>
  </r>
  <r>
    <x v="63"/>
    <x v="1"/>
    <x v="1"/>
    <x v="1"/>
    <n v="2313"/>
  </r>
  <r>
    <x v="63"/>
    <x v="2"/>
    <x v="0"/>
    <x v="0"/>
    <n v="2"/>
  </r>
  <r>
    <x v="63"/>
    <x v="2"/>
    <x v="0"/>
    <x v="1"/>
    <n v="200"/>
  </r>
  <r>
    <x v="63"/>
    <x v="2"/>
    <x v="1"/>
    <x v="0"/>
    <n v="3"/>
  </r>
  <r>
    <x v="63"/>
    <x v="2"/>
    <x v="1"/>
    <x v="1"/>
    <n v="137"/>
  </r>
  <r>
    <x v="63"/>
    <x v="3"/>
    <x v="0"/>
    <x v="0"/>
    <n v="166"/>
  </r>
  <r>
    <x v="63"/>
    <x v="3"/>
    <x v="0"/>
    <x v="1"/>
    <n v="425"/>
  </r>
  <r>
    <x v="63"/>
    <x v="3"/>
    <x v="1"/>
    <x v="0"/>
    <n v="115"/>
  </r>
  <r>
    <x v="63"/>
    <x v="3"/>
    <x v="1"/>
    <x v="1"/>
    <n v="367"/>
  </r>
  <r>
    <x v="64"/>
    <x v="0"/>
    <x v="0"/>
    <x v="0"/>
    <n v="72"/>
  </r>
  <r>
    <x v="64"/>
    <x v="0"/>
    <x v="0"/>
    <x v="1"/>
    <n v="1574"/>
  </r>
  <r>
    <x v="64"/>
    <x v="0"/>
    <x v="1"/>
    <x v="0"/>
    <n v="71"/>
  </r>
  <r>
    <x v="64"/>
    <x v="0"/>
    <x v="1"/>
    <x v="1"/>
    <n v="1424"/>
  </r>
  <r>
    <x v="64"/>
    <x v="1"/>
    <x v="0"/>
    <x v="0"/>
    <n v="95"/>
  </r>
  <r>
    <x v="64"/>
    <x v="1"/>
    <x v="0"/>
    <x v="1"/>
    <n v="550"/>
  </r>
  <r>
    <x v="64"/>
    <x v="1"/>
    <x v="1"/>
    <x v="0"/>
    <n v="85"/>
  </r>
  <r>
    <x v="64"/>
    <x v="1"/>
    <x v="1"/>
    <x v="1"/>
    <n v="471"/>
  </r>
  <r>
    <x v="64"/>
    <x v="2"/>
    <x v="0"/>
    <x v="0"/>
    <n v="6"/>
  </r>
  <r>
    <x v="64"/>
    <x v="2"/>
    <x v="0"/>
    <x v="1"/>
    <n v="1"/>
  </r>
  <r>
    <x v="64"/>
    <x v="2"/>
    <x v="1"/>
    <x v="0"/>
    <n v="3"/>
  </r>
  <r>
    <x v="64"/>
    <x v="2"/>
    <x v="1"/>
    <x v="1"/>
    <n v="2"/>
  </r>
  <r>
    <x v="64"/>
    <x v="3"/>
    <x v="0"/>
    <x v="0"/>
    <n v="14"/>
  </r>
  <r>
    <x v="64"/>
    <x v="3"/>
    <x v="0"/>
    <x v="1"/>
    <n v="162"/>
  </r>
  <r>
    <x v="64"/>
    <x v="3"/>
    <x v="1"/>
    <x v="0"/>
    <n v="12"/>
  </r>
  <r>
    <x v="64"/>
    <x v="3"/>
    <x v="1"/>
    <x v="1"/>
    <n v="124"/>
  </r>
  <r>
    <x v="65"/>
    <x v="0"/>
    <x v="0"/>
    <x v="0"/>
    <n v="489"/>
  </r>
  <r>
    <x v="65"/>
    <x v="0"/>
    <x v="0"/>
    <x v="1"/>
    <n v="617"/>
  </r>
  <r>
    <x v="65"/>
    <x v="0"/>
    <x v="1"/>
    <x v="0"/>
    <n v="484"/>
  </r>
  <r>
    <x v="65"/>
    <x v="0"/>
    <x v="1"/>
    <x v="1"/>
    <n v="573"/>
  </r>
  <r>
    <x v="65"/>
    <x v="1"/>
    <x v="0"/>
    <x v="0"/>
    <n v="1061"/>
  </r>
  <r>
    <x v="65"/>
    <x v="1"/>
    <x v="0"/>
    <x v="1"/>
    <n v="796"/>
  </r>
  <r>
    <x v="65"/>
    <x v="1"/>
    <x v="1"/>
    <x v="0"/>
    <n v="1124"/>
  </r>
  <r>
    <x v="65"/>
    <x v="1"/>
    <x v="1"/>
    <x v="1"/>
    <n v="743"/>
  </r>
  <r>
    <x v="65"/>
    <x v="2"/>
    <x v="0"/>
    <x v="0"/>
    <n v="53"/>
  </r>
  <r>
    <x v="65"/>
    <x v="2"/>
    <x v="0"/>
    <x v="1"/>
    <n v="23"/>
  </r>
  <r>
    <x v="65"/>
    <x v="2"/>
    <x v="1"/>
    <x v="0"/>
    <n v="71"/>
  </r>
  <r>
    <x v="65"/>
    <x v="2"/>
    <x v="1"/>
    <x v="1"/>
    <n v="18"/>
  </r>
  <r>
    <x v="65"/>
    <x v="3"/>
    <x v="0"/>
    <x v="0"/>
    <n v="746"/>
  </r>
  <r>
    <x v="65"/>
    <x v="3"/>
    <x v="0"/>
    <x v="1"/>
    <n v="790"/>
  </r>
  <r>
    <x v="65"/>
    <x v="3"/>
    <x v="1"/>
    <x v="0"/>
    <n v="701"/>
  </r>
  <r>
    <x v="65"/>
    <x v="3"/>
    <x v="1"/>
    <x v="1"/>
    <n v="644"/>
  </r>
  <r>
    <x v="66"/>
    <x v="0"/>
    <x v="0"/>
    <x v="0"/>
    <n v="840"/>
  </r>
  <r>
    <x v="66"/>
    <x v="0"/>
    <x v="0"/>
    <x v="1"/>
    <n v="573"/>
  </r>
  <r>
    <x v="66"/>
    <x v="0"/>
    <x v="1"/>
    <x v="0"/>
    <n v="957"/>
  </r>
  <r>
    <x v="66"/>
    <x v="0"/>
    <x v="1"/>
    <x v="1"/>
    <n v="558"/>
  </r>
  <r>
    <x v="66"/>
    <x v="1"/>
    <x v="0"/>
    <x v="0"/>
    <n v="1038"/>
  </r>
  <r>
    <x v="66"/>
    <x v="1"/>
    <x v="0"/>
    <x v="1"/>
    <n v="258"/>
  </r>
  <r>
    <x v="66"/>
    <x v="1"/>
    <x v="1"/>
    <x v="0"/>
    <n v="1255"/>
  </r>
  <r>
    <x v="66"/>
    <x v="1"/>
    <x v="1"/>
    <x v="1"/>
    <n v="238"/>
  </r>
  <r>
    <x v="66"/>
    <x v="2"/>
    <x v="1"/>
    <x v="1"/>
    <n v="1"/>
  </r>
  <r>
    <x v="66"/>
    <x v="3"/>
    <x v="0"/>
    <x v="0"/>
    <n v="673"/>
  </r>
  <r>
    <x v="66"/>
    <x v="3"/>
    <x v="0"/>
    <x v="1"/>
    <n v="178"/>
  </r>
  <r>
    <x v="66"/>
    <x v="3"/>
    <x v="1"/>
    <x v="0"/>
    <n v="769"/>
  </r>
  <r>
    <x v="66"/>
    <x v="3"/>
    <x v="1"/>
    <x v="1"/>
    <n v="158"/>
  </r>
  <r>
    <x v="67"/>
    <x v="0"/>
    <x v="0"/>
    <x v="0"/>
    <n v="996"/>
  </r>
  <r>
    <x v="67"/>
    <x v="0"/>
    <x v="0"/>
    <x v="1"/>
    <n v="996"/>
  </r>
  <r>
    <x v="67"/>
    <x v="0"/>
    <x v="1"/>
    <x v="0"/>
    <n v="1035"/>
  </r>
  <r>
    <x v="67"/>
    <x v="0"/>
    <x v="1"/>
    <x v="1"/>
    <n v="969"/>
  </r>
  <r>
    <x v="67"/>
    <x v="1"/>
    <x v="0"/>
    <x v="0"/>
    <n v="426"/>
  </r>
  <r>
    <x v="67"/>
    <x v="1"/>
    <x v="0"/>
    <x v="1"/>
    <n v="633"/>
  </r>
  <r>
    <x v="67"/>
    <x v="1"/>
    <x v="1"/>
    <x v="0"/>
    <n v="446"/>
  </r>
  <r>
    <x v="67"/>
    <x v="1"/>
    <x v="1"/>
    <x v="1"/>
    <n v="603"/>
  </r>
  <r>
    <x v="67"/>
    <x v="2"/>
    <x v="1"/>
    <x v="0"/>
    <n v="2"/>
  </r>
  <r>
    <x v="67"/>
    <x v="3"/>
    <x v="0"/>
    <x v="0"/>
    <n v="66"/>
  </r>
  <r>
    <x v="67"/>
    <x v="3"/>
    <x v="0"/>
    <x v="1"/>
    <n v="64"/>
  </r>
  <r>
    <x v="67"/>
    <x v="3"/>
    <x v="1"/>
    <x v="0"/>
    <n v="59"/>
  </r>
  <r>
    <x v="67"/>
    <x v="3"/>
    <x v="1"/>
    <x v="1"/>
    <n v="57"/>
  </r>
  <r>
    <x v="68"/>
    <x v="0"/>
    <x v="0"/>
    <x v="0"/>
    <n v="1325"/>
  </r>
  <r>
    <x v="68"/>
    <x v="0"/>
    <x v="0"/>
    <x v="1"/>
    <n v="1871"/>
  </r>
  <r>
    <x v="68"/>
    <x v="0"/>
    <x v="1"/>
    <x v="0"/>
    <n v="1317"/>
  </r>
  <r>
    <x v="68"/>
    <x v="0"/>
    <x v="1"/>
    <x v="1"/>
    <n v="1665"/>
  </r>
  <r>
    <x v="68"/>
    <x v="1"/>
    <x v="0"/>
    <x v="0"/>
    <n v="2062"/>
  </r>
  <r>
    <x v="68"/>
    <x v="1"/>
    <x v="0"/>
    <x v="1"/>
    <n v="1592"/>
  </r>
  <r>
    <x v="68"/>
    <x v="1"/>
    <x v="1"/>
    <x v="0"/>
    <n v="2162"/>
  </r>
  <r>
    <x v="68"/>
    <x v="1"/>
    <x v="1"/>
    <x v="1"/>
    <n v="1266"/>
  </r>
  <r>
    <x v="68"/>
    <x v="3"/>
    <x v="0"/>
    <x v="0"/>
    <n v="663"/>
  </r>
  <r>
    <x v="68"/>
    <x v="3"/>
    <x v="0"/>
    <x v="1"/>
    <n v="892"/>
  </r>
  <r>
    <x v="68"/>
    <x v="3"/>
    <x v="1"/>
    <x v="0"/>
    <n v="670"/>
  </r>
  <r>
    <x v="68"/>
    <x v="3"/>
    <x v="1"/>
    <x v="1"/>
    <n v="762"/>
  </r>
  <r>
    <x v="69"/>
    <x v="0"/>
    <x v="0"/>
    <x v="0"/>
    <n v="674"/>
  </r>
  <r>
    <x v="69"/>
    <x v="0"/>
    <x v="0"/>
    <x v="1"/>
    <n v="246"/>
  </r>
  <r>
    <x v="69"/>
    <x v="0"/>
    <x v="1"/>
    <x v="0"/>
    <n v="680"/>
  </r>
  <r>
    <x v="69"/>
    <x v="0"/>
    <x v="1"/>
    <x v="1"/>
    <n v="278"/>
  </r>
  <r>
    <x v="69"/>
    <x v="1"/>
    <x v="0"/>
    <x v="0"/>
    <n v="743"/>
  </r>
  <r>
    <x v="69"/>
    <x v="1"/>
    <x v="0"/>
    <x v="1"/>
    <n v="177"/>
  </r>
  <r>
    <x v="69"/>
    <x v="1"/>
    <x v="1"/>
    <x v="0"/>
    <n v="823"/>
  </r>
  <r>
    <x v="69"/>
    <x v="1"/>
    <x v="1"/>
    <x v="1"/>
    <n v="124"/>
  </r>
  <r>
    <x v="69"/>
    <x v="3"/>
    <x v="0"/>
    <x v="0"/>
    <n v="381"/>
  </r>
  <r>
    <x v="69"/>
    <x v="3"/>
    <x v="0"/>
    <x v="1"/>
    <n v="133"/>
  </r>
  <r>
    <x v="69"/>
    <x v="3"/>
    <x v="1"/>
    <x v="0"/>
    <n v="331"/>
  </r>
  <r>
    <x v="69"/>
    <x v="3"/>
    <x v="1"/>
    <x v="1"/>
    <n v="113"/>
  </r>
  <r>
    <x v="70"/>
    <x v="0"/>
    <x v="0"/>
    <x v="0"/>
    <n v="550"/>
  </r>
  <r>
    <x v="70"/>
    <x v="0"/>
    <x v="0"/>
    <x v="1"/>
    <n v="516"/>
  </r>
  <r>
    <x v="70"/>
    <x v="0"/>
    <x v="1"/>
    <x v="0"/>
    <n v="555"/>
  </r>
  <r>
    <x v="70"/>
    <x v="0"/>
    <x v="1"/>
    <x v="1"/>
    <n v="494"/>
  </r>
  <r>
    <x v="70"/>
    <x v="1"/>
    <x v="0"/>
    <x v="0"/>
    <n v="5"/>
  </r>
  <r>
    <x v="70"/>
    <x v="1"/>
    <x v="0"/>
    <x v="1"/>
    <n v="2"/>
  </r>
  <r>
    <x v="70"/>
    <x v="1"/>
    <x v="1"/>
    <x v="0"/>
    <n v="7"/>
  </r>
  <r>
    <x v="70"/>
    <x v="1"/>
    <x v="1"/>
    <x v="1"/>
    <n v="5"/>
  </r>
  <r>
    <x v="70"/>
    <x v="2"/>
    <x v="0"/>
    <x v="0"/>
    <n v="153"/>
  </r>
  <r>
    <x v="70"/>
    <x v="2"/>
    <x v="1"/>
    <x v="0"/>
    <n v="160"/>
  </r>
  <r>
    <x v="70"/>
    <x v="2"/>
    <x v="1"/>
    <x v="1"/>
    <n v="1"/>
  </r>
  <r>
    <x v="70"/>
    <x v="3"/>
    <x v="0"/>
    <x v="0"/>
    <n v="670"/>
  </r>
  <r>
    <x v="70"/>
    <x v="3"/>
    <x v="0"/>
    <x v="1"/>
    <n v="10"/>
  </r>
  <r>
    <x v="70"/>
    <x v="3"/>
    <x v="1"/>
    <x v="0"/>
    <n v="691"/>
  </r>
  <r>
    <x v="70"/>
    <x v="3"/>
    <x v="1"/>
    <x v="1"/>
    <n v="12"/>
  </r>
  <r>
    <x v="71"/>
    <x v="0"/>
    <x v="0"/>
    <x v="0"/>
    <n v="2623"/>
  </r>
  <r>
    <x v="71"/>
    <x v="0"/>
    <x v="0"/>
    <x v="1"/>
    <n v="4492"/>
  </r>
  <r>
    <x v="71"/>
    <x v="0"/>
    <x v="1"/>
    <x v="0"/>
    <n v="2784"/>
  </r>
  <r>
    <x v="71"/>
    <x v="0"/>
    <x v="1"/>
    <x v="1"/>
    <n v="4197"/>
  </r>
  <r>
    <x v="71"/>
    <x v="1"/>
    <x v="0"/>
    <x v="0"/>
    <n v="81"/>
  </r>
  <r>
    <x v="71"/>
    <x v="1"/>
    <x v="0"/>
    <x v="1"/>
    <n v="271"/>
  </r>
  <r>
    <x v="71"/>
    <x v="1"/>
    <x v="1"/>
    <x v="0"/>
    <n v="92"/>
  </r>
  <r>
    <x v="71"/>
    <x v="1"/>
    <x v="1"/>
    <x v="1"/>
    <n v="261"/>
  </r>
  <r>
    <x v="71"/>
    <x v="2"/>
    <x v="0"/>
    <x v="0"/>
    <n v="179"/>
  </r>
  <r>
    <x v="71"/>
    <x v="2"/>
    <x v="0"/>
    <x v="1"/>
    <n v="11"/>
  </r>
  <r>
    <x v="71"/>
    <x v="2"/>
    <x v="1"/>
    <x v="0"/>
    <n v="169"/>
  </r>
  <r>
    <x v="71"/>
    <x v="2"/>
    <x v="1"/>
    <x v="1"/>
    <n v="16"/>
  </r>
  <r>
    <x v="71"/>
    <x v="3"/>
    <x v="0"/>
    <x v="0"/>
    <n v="999"/>
  </r>
  <r>
    <x v="71"/>
    <x v="3"/>
    <x v="0"/>
    <x v="1"/>
    <n v="266"/>
  </r>
  <r>
    <x v="71"/>
    <x v="3"/>
    <x v="1"/>
    <x v="0"/>
    <n v="1031"/>
  </r>
  <r>
    <x v="71"/>
    <x v="3"/>
    <x v="1"/>
    <x v="1"/>
    <n v="215"/>
  </r>
  <r>
    <x v="72"/>
    <x v="0"/>
    <x v="0"/>
    <x v="0"/>
    <n v="1095"/>
  </r>
  <r>
    <x v="72"/>
    <x v="0"/>
    <x v="0"/>
    <x v="1"/>
    <n v="457"/>
  </r>
  <r>
    <x v="72"/>
    <x v="0"/>
    <x v="1"/>
    <x v="0"/>
    <n v="1294"/>
  </r>
  <r>
    <x v="72"/>
    <x v="0"/>
    <x v="1"/>
    <x v="1"/>
    <n v="399"/>
  </r>
  <r>
    <x v="72"/>
    <x v="1"/>
    <x v="0"/>
    <x v="0"/>
    <n v="634"/>
  </r>
  <r>
    <x v="72"/>
    <x v="1"/>
    <x v="0"/>
    <x v="1"/>
    <n v="224"/>
  </r>
  <r>
    <x v="72"/>
    <x v="1"/>
    <x v="1"/>
    <x v="0"/>
    <n v="831"/>
  </r>
  <r>
    <x v="72"/>
    <x v="1"/>
    <x v="1"/>
    <x v="1"/>
    <n v="199"/>
  </r>
  <r>
    <x v="72"/>
    <x v="3"/>
    <x v="0"/>
    <x v="0"/>
    <n v="1444"/>
  </r>
  <r>
    <x v="72"/>
    <x v="3"/>
    <x v="0"/>
    <x v="1"/>
    <n v="529"/>
  </r>
  <r>
    <x v="72"/>
    <x v="3"/>
    <x v="1"/>
    <x v="0"/>
    <n v="1499"/>
  </r>
  <r>
    <x v="72"/>
    <x v="3"/>
    <x v="1"/>
    <x v="1"/>
    <n v="409"/>
  </r>
  <r>
    <x v="73"/>
    <x v="0"/>
    <x v="0"/>
    <x v="0"/>
    <n v="1"/>
  </r>
  <r>
    <x v="73"/>
    <x v="0"/>
    <x v="0"/>
    <x v="0"/>
    <n v="14751"/>
  </r>
  <r>
    <x v="73"/>
    <x v="0"/>
    <x v="0"/>
    <x v="1"/>
    <n v="6826"/>
  </r>
  <r>
    <x v="73"/>
    <x v="0"/>
    <x v="1"/>
    <x v="0"/>
    <n v="15379"/>
  </r>
  <r>
    <x v="73"/>
    <x v="0"/>
    <x v="1"/>
    <x v="1"/>
    <n v="6385"/>
  </r>
  <r>
    <x v="73"/>
    <x v="1"/>
    <x v="0"/>
    <x v="0"/>
    <n v="294"/>
  </r>
  <r>
    <x v="73"/>
    <x v="1"/>
    <x v="0"/>
    <x v="1"/>
    <n v="436"/>
  </r>
  <r>
    <x v="73"/>
    <x v="1"/>
    <x v="1"/>
    <x v="0"/>
    <n v="330"/>
  </r>
  <r>
    <x v="73"/>
    <x v="1"/>
    <x v="1"/>
    <x v="1"/>
    <n v="402"/>
  </r>
  <r>
    <x v="73"/>
    <x v="2"/>
    <x v="0"/>
    <x v="0"/>
    <n v="310"/>
  </r>
  <r>
    <x v="73"/>
    <x v="2"/>
    <x v="0"/>
    <x v="1"/>
    <n v="6"/>
  </r>
  <r>
    <x v="73"/>
    <x v="2"/>
    <x v="1"/>
    <x v="0"/>
    <n v="361"/>
  </r>
  <r>
    <x v="73"/>
    <x v="2"/>
    <x v="1"/>
    <x v="1"/>
    <n v="6"/>
  </r>
  <r>
    <x v="73"/>
    <x v="3"/>
    <x v="0"/>
    <x v="0"/>
    <n v="1399"/>
  </r>
  <r>
    <x v="73"/>
    <x v="3"/>
    <x v="0"/>
    <x v="1"/>
    <n v="226"/>
  </r>
  <r>
    <x v="73"/>
    <x v="3"/>
    <x v="1"/>
    <x v="0"/>
    <n v="1520"/>
  </r>
  <r>
    <x v="73"/>
    <x v="3"/>
    <x v="1"/>
    <x v="1"/>
    <n v="205"/>
  </r>
  <r>
    <x v="74"/>
    <x v="0"/>
    <x v="0"/>
    <x v="1"/>
    <n v="4"/>
  </r>
  <r>
    <x v="74"/>
    <x v="0"/>
    <x v="1"/>
    <x v="1"/>
    <n v="1"/>
  </r>
  <r>
    <x v="74"/>
    <x v="0"/>
    <x v="0"/>
    <x v="0"/>
    <n v="3875"/>
  </r>
  <r>
    <x v="74"/>
    <x v="0"/>
    <x v="0"/>
    <x v="1"/>
    <n v="6896"/>
  </r>
  <r>
    <x v="74"/>
    <x v="0"/>
    <x v="1"/>
    <x v="0"/>
    <n v="4341"/>
  </r>
  <r>
    <x v="74"/>
    <x v="0"/>
    <x v="1"/>
    <x v="1"/>
    <n v="7095"/>
  </r>
  <r>
    <x v="74"/>
    <x v="1"/>
    <x v="0"/>
    <x v="0"/>
    <n v="40"/>
  </r>
  <r>
    <x v="74"/>
    <x v="1"/>
    <x v="0"/>
    <x v="1"/>
    <n v="216"/>
  </r>
  <r>
    <x v="74"/>
    <x v="1"/>
    <x v="1"/>
    <x v="0"/>
    <n v="46"/>
  </r>
  <r>
    <x v="74"/>
    <x v="1"/>
    <x v="1"/>
    <x v="1"/>
    <n v="208"/>
  </r>
  <r>
    <x v="74"/>
    <x v="2"/>
    <x v="0"/>
    <x v="0"/>
    <n v="7"/>
  </r>
  <r>
    <x v="74"/>
    <x v="2"/>
    <x v="0"/>
    <x v="1"/>
    <n v="10"/>
  </r>
  <r>
    <x v="74"/>
    <x v="2"/>
    <x v="1"/>
    <x v="0"/>
    <n v="3"/>
  </r>
  <r>
    <x v="74"/>
    <x v="2"/>
    <x v="1"/>
    <x v="1"/>
    <n v="4"/>
  </r>
  <r>
    <x v="74"/>
    <x v="3"/>
    <x v="0"/>
    <x v="0"/>
    <n v="125"/>
  </r>
  <r>
    <x v="74"/>
    <x v="3"/>
    <x v="0"/>
    <x v="1"/>
    <n v="152"/>
  </r>
  <r>
    <x v="74"/>
    <x v="3"/>
    <x v="1"/>
    <x v="0"/>
    <n v="116"/>
  </r>
  <r>
    <x v="74"/>
    <x v="3"/>
    <x v="1"/>
    <x v="1"/>
    <n v="135"/>
  </r>
  <r>
    <x v="75"/>
    <x v="0"/>
    <x v="0"/>
    <x v="0"/>
    <n v="380"/>
  </r>
  <r>
    <x v="75"/>
    <x v="0"/>
    <x v="0"/>
    <x v="1"/>
    <n v="193"/>
  </r>
  <r>
    <x v="75"/>
    <x v="0"/>
    <x v="1"/>
    <x v="0"/>
    <n v="366"/>
  </r>
  <r>
    <x v="75"/>
    <x v="0"/>
    <x v="1"/>
    <x v="1"/>
    <n v="178"/>
  </r>
  <r>
    <x v="75"/>
    <x v="1"/>
    <x v="0"/>
    <x v="0"/>
    <n v="252"/>
  </r>
  <r>
    <x v="75"/>
    <x v="1"/>
    <x v="0"/>
    <x v="1"/>
    <n v="97"/>
  </r>
  <r>
    <x v="75"/>
    <x v="1"/>
    <x v="1"/>
    <x v="0"/>
    <n v="266"/>
  </r>
  <r>
    <x v="75"/>
    <x v="1"/>
    <x v="1"/>
    <x v="1"/>
    <n v="95"/>
  </r>
  <r>
    <x v="75"/>
    <x v="2"/>
    <x v="0"/>
    <x v="1"/>
    <n v="2"/>
  </r>
  <r>
    <x v="75"/>
    <x v="2"/>
    <x v="1"/>
    <x v="1"/>
    <n v="1"/>
  </r>
  <r>
    <x v="75"/>
    <x v="3"/>
    <x v="0"/>
    <x v="0"/>
    <n v="31"/>
  </r>
  <r>
    <x v="75"/>
    <x v="3"/>
    <x v="0"/>
    <x v="1"/>
    <n v="11"/>
  </r>
  <r>
    <x v="75"/>
    <x v="3"/>
    <x v="1"/>
    <x v="0"/>
    <n v="23"/>
  </r>
  <r>
    <x v="75"/>
    <x v="3"/>
    <x v="1"/>
    <x v="1"/>
    <n v="10"/>
  </r>
  <r>
    <x v="76"/>
    <x v="0"/>
    <x v="0"/>
    <x v="0"/>
    <n v="1560"/>
  </r>
  <r>
    <x v="76"/>
    <x v="0"/>
    <x v="0"/>
    <x v="1"/>
    <n v="891"/>
  </r>
  <r>
    <x v="76"/>
    <x v="0"/>
    <x v="1"/>
    <x v="0"/>
    <n v="1538"/>
  </r>
  <r>
    <x v="76"/>
    <x v="0"/>
    <x v="1"/>
    <x v="1"/>
    <n v="736"/>
  </r>
  <r>
    <x v="76"/>
    <x v="1"/>
    <x v="0"/>
    <x v="0"/>
    <n v="1099"/>
  </r>
  <r>
    <x v="76"/>
    <x v="1"/>
    <x v="0"/>
    <x v="1"/>
    <n v="1366"/>
  </r>
  <r>
    <x v="76"/>
    <x v="1"/>
    <x v="1"/>
    <x v="0"/>
    <n v="1128"/>
  </r>
  <r>
    <x v="76"/>
    <x v="1"/>
    <x v="1"/>
    <x v="1"/>
    <n v="1178"/>
  </r>
  <r>
    <x v="76"/>
    <x v="2"/>
    <x v="0"/>
    <x v="0"/>
    <n v="13"/>
  </r>
  <r>
    <x v="76"/>
    <x v="2"/>
    <x v="0"/>
    <x v="1"/>
    <n v="15"/>
  </r>
  <r>
    <x v="76"/>
    <x v="2"/>
    <x v="1"/>
    <x v="0"/>
    <n v="22"/>
  </r>
  <r>
    <x v="76"/>
    <x v="2"/>
    <x v="1"/>
    <x v="1"/>
    <n v="17"/>
  </r>
  <r>
    <x v="76"/>
    <x v="3"/>
    <x v="0"/>
    <x v="0"/>
    <n v="466"/>
  </r>
  <r>
    <x v="76"/>
    <x v="3"/>
    <x v="0"/>
    <x v="1"/>
    <n v="502"/>
  </r>
  <r>
    <x v="76"/>
    <x v="3"/>
    <x v="1"/>
    <x v="0"/>
    <n v="410"/>
  </r>
  <r>
    <x v="76"/>
    <x v="3"/>
    <x v="1"/>
    <x v="1"/>
    <n v="387"/>
  </r>
  <r>
    <x v="77"/>
    <x v="0"/>
    <x v="0"/>
    <x v="0"/>
    <n v="1464"/>
  </r>
  <r>
    <x v="77"/>
    <x v="0"/>
    <x v="0"/>
    <x v="1"/>
    <n v="546"/>
  </r>
  <r>
    <x v="77"/>
    <x v="0"/>
    <x v="1"/>
    <x v="0"/>
    <n v="1730"/>
  </r>
  <r>
    <x v="77"/>
    <x v="0"/>
    <x v="1"/>
    <x v="1"/>
    <n v="565"/>
  </r>
  <r>
    <x v="77"/>
    <x v="1"/>
    <x v="0"/>
    <x v="0"/>
    <n v="13"/>
  </r>
  <r>
    <x v="77"/>
    <x v="1"/>
    <x v="0"/>
    <x v="1"/>
    <n v="37"/>
  </r>
  <r>
    <x v="77"/>
    <x v="1"/>
    <x v="1"/>
    <x v="0"/>
    <n v="15"/>
  </r>
  <r>
    <x v="77"/>
    <x v="1"/>
    <x v="1"/>
    <x v="1"/>
    <n v="29"/>
  </r>
  <r>
    <x v="77"/>
    <x v="2"/>
    <x v="1"/>
    <x v="0"/>
    <n v="1"/>
  </r>
  <r>
    <x v="77"/>
    <x v="3"/>
    <x v="0"/>
    <x v="0"/>
    <n v="784"/>
  </r>
  <r>
    <x v="77"/>
    <x v="3"/>
    <x v="0"/>
    <x v="1"/>
    <n v="270"/>
  </r>
  <r>
    <x v="77"/>
    <x v="3"/>
    <x v="1"/>
    <x v="0"/>
    <n v="887"/>
  </r>
  <r>
    <x v="77"/>
    <x v="3"/>
    <x v="1"/>
    <x v="1"/>
    <n v="299"/>
  </r>
  <r>
    <x v="78"/>
    <x v="0"/>
    <x v="0"/>
    <x v="0"/>
    <n v="844"/>
  </r>
  <r>
    <x v="78"/>
    <x v="0"/>
    <x v="0"/>
    <x v="1"/>
    <n v="648"/>
  </r>
  <r>
    <x v="78"/>
    <x v="0"/>
    <x v="1"/>
    <x v="0"/>
    <n v="823"/>
  </r>
  <r>
    <x v="78"/>
    <x v="0"/>
    <x v="1"/>
    <x v="1"/>
    <n v="606"/>
  </r>
  <r>
    <x v="78"/>
    <x v="1"/>
    <x v="0"/>
    <x v="0"/>
    <n v="933"/>
  </r>
  <r>
    <x v="78"/>
    <x v="1"/>
    <x v="0"/>
    <x v="1"/>
    <n v="459"/>
  </r>
  <r>
    <x v="78"/>
    <x v="1"/>
    <x v="1"/>
    <x v="0"/>
    <n v="1001"/>
  </r>
  <r>
    <x v="78"/>
    <x v="1"/>
    <x v="1"/>
    <x v="1"/>
    <n v="431"/>
  </r>
  <r>
    <x v="78"/>
    <x v="2"/>
    <x v="0"/>
    <x v="0"/>
    <n v="4"/>
  </r>
  <r>
    <x v="78"/>
    <x v="2"/>
    <x v="0"/>
    <x v="1"/>
    <n v="1"/>
  </r>
  <r>
    <x v="78"/>
    <x v="2"/>
    <x v="1"/>
    <x v="0"/>
    <n v="5"/>
  </r>
  <r>
    <x v="78"/>
    <x v="3"/>
    <x v="0"/>
    <x v="0"/>
    <n v="110"/>
  </r>
  <r>
    <x v="78"/>
    <x v="3"/>
    <x v="0"/>
    <x v="1"/>
    <n v="45"/>
  </r>
  <r>
    <x v="78"/>
    <x v="3"/>
    <x v="1"/>
    <x v="0"/>
    <n v="141"/>
  </r>
  <r>
    <x v="78"/>
    <x v="3"/>
    <x v="1"/>
    <x v="1"/>
    <n v="53"/>
  </r>
  <r>
    <x v="79"/>
    <x v="0"/>
    <x v="0"/>
    <x v="0"/>
    <n v="1193"/>
  </r>
  <r>
    <x v="79"/>
    <x v="0"/>
    <x v="0"/>
    <x v="1"/>
    <n v="10967"/>
  </r>
  <r>
    <x v="79"/>
    <x v="0"/>
    <x v="1"/>
    <x v="0"/>
    <n v="1144"/>
  </r>
  <r>
    <x v="79"/>
    <x v="0"/>
    <x v="1"/>
    <x v="1"/>
    <n v="10182"/>
  </r>
  <r>
    <x v="79"/>
    <x v="1"/>
    <x v="0"/>
    <x v="0"/>
    <n v="166"/>
  </r>
  <r>
    <x v="79"/>
    <x v="1"/>
    <x v="0"/>
    <x v="1"/>
    <n v="1704"/>
  </r>
  <r>
    <x v="79"/>
    <x v="1"/>
    <x v="1"/>
    <x v="0"/>
    <n v="181"/>
  </r>
  <r>
    <x v="79"/>
    <x v="1"/>
    <x v="1"/>
    <x v="1"/>
    <n v="1463"/>
  </r>
  <r>
    <x v="79"/>
    <x v="2"/>
    <x v="0"/>
    <x v="0"/>
    <n v="3"/>
  </r>
  <r>
    <x v="79"/>
    <x v="2"/>
    <x v="0"/>
    <x v="1"/>
    <n v="27"/>
  </r>
  <r>
    <x v="79"/>
    <x v="2"/>
    <x v="1"/>
    <x v="0"/>
    <n v="6"/>
  </r>
  <r>
    <x v="79"/>
    <x v="2"/>
    <x v="1"/>
    <x v="1"/>
    <n v="18"/>
  </r>
  <r>
    <x v="79"/>
    <x v="3"/>
    <x v="0"/>
    <x v="0"/>
    <n v="78"/>
  </r>
  <r>
    <x v="79"/>
    <x v="3"/>
    <x v="0"/>
    <x v="1"/>
    <n v="423"/>
  </r>
  <r>
    <x v="79"/>
    <x v="3"/>
    <x v="1"/>
    <x v="0"/>
    <n v="82"/>
  </r>
  <r>
    <x v="79"/>
    <x v="3"/>
    <x v="1"/>
    <x v="1"/>
    <n v="312"/>
  </r>
  <r>
    <x v="80"/>
    <x v="0"/>
    <x v="0"/>
    <x v="0"/>
    <n v="1206"/>
  </r>
  <r>
    <x v="80"/>
    <x v="0"/>
    <x v="0"/>
    <x v="1"/>
    <n v="1809"/>
  </r>
  <r>
    <x v="80"/>
    <x v="0"/>
    <x v="1"/>
    <x v="0"/>
    <n v="1164"/>
  </r>
  <r>
    <x v="80"/>
    <x v="0"/>
    <x v="1"/>
    <x v="1"/>
    <n v="1601"/>
  </r>
  <r>
    <x v="80"/>
    <x v="1"/>
    <x v="0"/>
    <x v="0"/>
    <n v="412"/>
  </r>
  <r>
    <x v="80"/>
    <x v="1"/>
    <x v="0"/>
    <x v="1"/>
    <n v="689"/>
  </r>
  <r>
    <x v="80"/>
    <x v="1"/>
    <x v="1"/>
    <x v="0"/>
    <n v="374"/>
  </r>
  <r>
    <x v="80"/>
    <x v="1"/>
    <x v="1"/>
    <x v="1"/>
    <n v="588"/>
  </r>
  <r>
    <x v="80"/>
    <x v="2"/>
    <x v="0"/>
    <x v="0"/>
    <n v="12"/>
  </r>
  <r>
    <x v="80"/>
    <x v="2"/>
    <x v="0"/>
    <x v="1"/>
    <n v="5"/>
  </r>
  <r>
    <x v="80"/>
    <x v="2"/>
    <x v="1"/>
    <x v="0"/>
    <n v="8"/>
  </r>
  <r>
    <x v="80"/>
    <x v="2"/>
    <x v="1"/>
    <x v="1"/>
    <n v="8"/>
  </r>
  <r>
    <x v="80"/>
    <x v="3"/>
    <x v="0"/>
    <x v="0"/>
    <n v="30"/>
  </r>
  <r>
    <x v="80"/>
    <x v="3"/>
    <x v="0"/>
    <x v="1"/>
    <n v="90"/>
  </r>
  <r>
    <x v="80"/>
    <x v="3"/>
    <x v="1"/>
    <x v="0"/>
    <n v="34"/>
  </r>
  <r>
    <x v="80"/>
    <x v="3"/>
    <x v="1"/>
    <x v="1"/>
    <n v="79"/>
  </r>
  <r>
    <x v="81"/>
    <x v="0"/>
    <x v="0"/>
    <x v="0"/>
    <n v="1855"/>
  </r>
  <r>
    <x v="81"/>
    <x v="0"/>
    <x v="0"/>
    <x v="1"/>
    <n v="1400"/>
  </r>
  <r>
    <x v="81"/>
    <x v="0"/>
    <x v="1"/>
    <x v="0"/>
    <n v="1538"/>
  </r>
  <r>
    <x v="81"/>
    <x v="0"/>
    <x v="1"/>
    <x v="1"/>
    <n v="1328"/>
  </r>
  <r>
    <x v="81"/>
    <x v="1"/>
    <x v="0"/>
    <x v="0"/>
    <n v="602"/>
  </r>
  <r>
    <x v="81"/>
    <x v="1"/>
    <x v="0"/>
    <x v="1"/>
    <n v="499"/>
  </r>
  <r>
    <x v="81"/>
    <x v="1"/>
    <x v="1"/>
    <x v="0"/>
    <n v="519"/>
  </r>
  <r>
    <x v="81"/>
    <x v="1"/>
    <x v="1"/>
    <x v="1"/>
    <n v="450"/>
  </r>
  <r>
    <x v="81"/>
    <x v="2"/>
    <x v="0"/>
    <x v="0"/>
    <n v="1"/>
  </r>
  <r>
    <x v="81"/>
    <x v="2"/>
    <x v="1"/>
    <x v="0"/>
    <n v="1"/>
  </r>
  <r>
    <x v="81"/>
    <x v="2"/>
    <x v="1"/>
    <x v="1"/>
    <n v="2"/>
  </r>
  <r>
    <x v="81"/>
    <x v="3"/>
    <x v="0"/>
    <x v="0"/>
    <n v="399"/>
  </r>
  <r>
    <x v="81"/>
    <x v="3"/>
    <x v="0"/>
    <x v="1"/>
    <n v="124"/>
  </r>
  <r>
    <x v="81"/>
    <x v="3"/>
    <x v="1"/>
    <x v="0"/>
    <n v="335"/>
  </r>
  <r>
    <x v="81"/>
    <x v="3"/>
    <x v="1"/>
    <x v="1"/>
    <n v="109"/>
  </r>
  <r>
    <x v="82"/>
    <x v="0"/>
    <x v="0"/>
    <x v="0"/>
    <n v="2613"/>
  </r>
  <r>
    <x v="82"/>
    <x v="0"/>
    <x v="0"/>
    <x v="1"/>
    <n v="4804"/>
  </r>
  <r>
    <x v="82"/>
    <x v="0"/>
    <x v="1"/>
    <x v="0"/>
    <n v="2796"/>
  </r>
  <r>
    <x v="82"/>
    <x v="0"/>
    <x v="1"/>
    <x v="1"/>
    <n v="4185"/>
  </r>
  <r>
    <x v="82"/>
    <x v="1"/>
    <x v="0"/>
    <x v="0"/>
    <n v="266"/>
  </r>
  <r>
    <x v="82"/>
    <x v="1"/>
    <x v="0"/>
    <x v="1"/>
    <n v="896"/>
  </r>
  <r>
    <x v="82"/>
    <x v="1"/>
    <x v="1"/>
    <x v="0"/>
    <n v="278"/>
  </r>
  <r>
    <x v="82"/>
    <x v="1"/>
    <x v="1"/>
    <x v="1"/>
    <n v="751"/>
  </r>
  <r>
    <x v="82"/>
    <x v="2"/>
    <x v="0"/>
    <x v="0"/>
    <n v="3"/>
  </r>
  <r>
    <x v="82"/>
    <x v="2"/>
    <x v="0"/>
    <x v="1"/>
    <n v="6"/>
  </r>
  <r>
    <x v="82"/>
    <x v="2"/>
    <x v="1"/>
    <x v="0"/>
    <n v="3"/>
  </r>
  <r>
    <x v="82"/>
    <x v="2"/>
    <x v="1"/>
    <x v="1"/>
    <n v="6"/>
  </r>
  <r>
    <x v="82"/>
    <x v="3"/>
    <x v="0"/>
    <x v="0"/>
    <n v="299"/>
  </r>
  <r>
    <x v="82"/>
    <x v="3"/>
    <x v="0"/>
    <x v="1"/>
    <n v="507"/>
  </r>
  <r>
    <x v="82"/>
    <x v="3"/>
    <x v="1"/>
    <x v="0"/>
    <n v="295"/>
  </r>
  <r>
    <x v="82"/>
    <x v="3"/>
    <x v="1"/>
    <x v="1"/>
    <n v="372"/>
  </r>
  <r>
    <x v="83"/>
    <x v="0"/>
    <x v="0"/>
    <x v="0"/>
    <n v="426"/>
  </r>
  <r>
    <x v="83"/>
    <x v="0"/>
    <x v="0"/>
    <x v="1"/>
    <n v="304"/>
  </r>
  <r>
    <x v="83"/>
    <x v="0"/>
    <x v="1"/>
    <x v="0"/>
    <n v="407"/>
  </r>
  <r>
    <x v="83"/>
    <x v="0"/>
    <x v="1"/>
    <x v="1"/>
    <n v="259"/>
  </r>
  <r>
    <x v="83"/>
    <x v="1"/>
    <x v="0"/>
    <x v="0"/>
    <n v="614"/>
  </r>
  <r>
    <x v="83"/>
    <x v="1"/>
    <x v="0"/>
    <x v="1"/>
    <n v="416"/>
  </r>
  <r>
    <x v="83"/>
    <x v="1"/>
    <x v="1"/>
    <x v="0"/>
    <n v="524"/>
  </r>
  <r>
    <x v="83"/>
    <x v="1"/>
    <x v="1"/>
    <x v="1"/>
    <n v="396"/>
  </r>
  <r>
    <x v="83"/>
    <x v="2"/>
    <x v="0"/>
    <x v="0"/>
    <n v="69"/>
  </r>
  <r>
    <x v="83"/>
    <x v="2"/>
    <x v="0"/>
    <x v="1"/>
    <n v="120"/>
  </r>
  <r>
    <x v="83"/>
    <x v="2"/>
    <x v="1"/>
    <x v="0"/>
    <n v="60"/>
  </r>
  <r>
    <x v="83"/>
    <x v="2"/>
    <x v="1"/>
    <x v="1"/>
    <n v="88"/>
  </r>
  <r>
    <x v="83"/>
    <x v="3"/>
    <x v="0"/>
    <x v="0"/>
    <n v="141"/>
  </r>
  <r>
    <x v="83"/>
    <x v="3"/>
    <x v="0"/>
    <x v="1"/>
    <n v="94"/>
  </r>
  <r>
    <x v="83"/>
    <x v="3"/>
    <x v="1"/>
    <x v="0"/>
    <n v="108"/>
  </r>
  <r>
    <x v="83"/>
    <x v="3"/>
    <x v="1"/>
    <x v="1"/>
    <n v="74"/>
  </r>
  <r>
    <x v="84"/>
    <x v="0"/>
    <x v="0"/>
    <x v="0"/>
    <n v="997"/>
  </r>
  <r>
    <x v="84"/>
    <x v="0"/>
    <x v="0"/>
    <x v="1"/>
    <n v="2541"/>
  </r>
  <r>
    <x v="84"/>
    <x v="0"/>
    <x v="1"/>
    <x v="0"/>
    <n v="847"/>
  </r>
  <r>
    <x v="84"/>
    <x v="0"/>
    <x v="1"/>
    <x v="1"/>
    <n v="2217"/>
  </r>
  <r>
    <x v="84"/>
    <x v="1"/>
    <x v="0"/>
    <x v="0"/>
    <n v="1593"/>
  </r>
  <r>
    <x v="84"/>
    <x v="1"/>
    <x v="0"/>
    <x v="1"/>
    <n v="2760"/>
  </r>
  <r>
    <x v="84"/>
    <x v="1"/>
    <x v="1"/>
    <x v="0"/>
    <n v="1291"/>
  </r>
  <r>
    <x v="84"/>
    <x v="1"/>
    <x v="1"/>
    <x v="1"/>
    <n v="2213"/>
  </r>
  <r>
    <x v="84"/>
    <x v="2"/>
    <x v="0"/>
    <x v="0"/>
    <n v="520"/>
  </r>
  <r>
    <x v="84"/>
    <x v="2"/>
    <x v="0"/>
    <x v="1"/>
    <n v="389"/>
  </r>
  <r>
    <x v="84"/>
    <x v="2"/>
    <x v="1"/>
    <x v="0"/>
    <n v="397"/>
  </r>
  <r>
    <x v="84"/>
    <x v="2"/>
    <x v="1"/>
    <x v="1"/>
    <n v="358"/>
  </r>
  <r>
    <x v="84"/>
    <x v="3"/>
    <x v="0"/>
    <x v="0"/>
    <n v="559"/>
  </r>
  <r>
    <x v="84"/>
    <x v="3"/>
    <x v="0"/>
    <x v="1"/>
    <n v="1019"/>
  </r>
  <r>
    <x v="84"/>
    <x v="3"/>
    <x v="1"/>
    <x v="0"/>
    <n v="518"/>
  </r>
  <r>
    <x v="84"/>
    <x v="3"/>
    <x v="1"/>
    <x v="1"/>
    <n v="803"/>
  </r>
  <r>
    <x v="85"/>
    <x v="0"/>
    <x v="0"/>
    <x v="0"/>
    <n v="1891"/>
  </r>
  <r>
    <x v="85"/>
    <x v="0"/>
    <x v="0"/>
    <x v="1"/>
    <n v="918"/>
  </r>
  <r>
    <x v="85"/>
    <x v="0"/>
    <x v="1"/>
    <x v="0"/>
    <n v="2141"/>
  </r>
  <r>
    <x v="85"/>
    <x v="0"/>
    <x v="1"/>
    <x v="1"/>
    <n v="1027"/>
  </r>
  <r>
    <x v="85"/>
    <x v="1"/>
    <x v="0"/>
    <x v="0"/>
    <n v="116"/>
  </r>
  <r>
    <x v="85"/>
    <x v="1"/>
    <x v="0"/>
    <x v="1"/>
    <n v="126"/>
  </r>
  <r>
    <x v="85"/>
    <x v="1"/>
    <x v="1"/>
    <x v="0"/>
    <n v="145"/>
  </r>
  <r>
    <x v="85"/>
    <x v="1"/>
    <x v="1"/>
    <x v="1"/>
    <n v="133"/>
  </r>
  <r>
    <x v="85"/>
    <x v="3"/>
    <x v="0"/>
    <x v="0"/>
    <n v="288"/>
  </r>
  <r>
    <x v="85"/>
    <x v="3"/>
    <x v="0"/>
    <x v="1"/>
    <n v="142"/>
  </r>
  <r>
    <x v="85"/>
    <x v="3"/>
    <x v="1"/>
    <x v="0"/>
    <n v="291"/>
  </r>
  <r>
    <x v="85"/>
    <x v="3"/>
    <x v="1"/>
    <x v="1"/>
    <n v="136"/>
  </r>
  <r>
    <x v="86"/>
    <x v="0"/>
    <x v="0"/>
    <x v="0"/>
    <n v="16"/>
  </r>
  <r>
    <x v="86"/>
    <x v="0"/>
    <x v="0"/>
    <x v="1"/>
    <n v="596"/>
  </r>
  <r>
    <x v="86"/>
    <x v="0"/>
    <x v="1"/>
    <x v="0"/>
    <n v="9"/>
  </r>
  <r>
    <x v="86"/>
    <x v="0"/>
    <x v="1"/>
    <x v="1"/>
    <n v="554"/>
  </r>
  <r>
    <x v="86"/>
    <x v="1"/>
    <x v="0"/>
    <x v="0"/>
    <n v="22"/>
  </r>
  <r>
    <x v="86"/>
    <x v="1"/>
    <x v="0"/>
    <x v="1"/>
    <n v="1756"/>
  </r>
  <r>
    <x v="86"/>
    <x v="1"/>
    <x v="1"/>
    <x v="0"/>
    <n v="18"/>
  </r>
  <r>
    <x v="86"/>
    <x v="1"/>
    <x v="1"/>
    <x v="1"/>
    <n v="1444"/>
  </r>
  <r>
    <x v="86"/>
    <x v="2"/>
    <x v="0"/>
    <x v="1"/>
    <n v="107"/>
  </r>
  <r>
    <x v="86"/>
    <x v="2"/>
    <x v="1"/>
    <x v="1"/>
    <n v="82"/>
  </r>
  <r>
    <x v="86"/>
    <x v="3"/>
    <x v="0"/>
    <x v="0"/>
    <n v="22"/>
  </r>
  <r>
    <x v="86"/>
    <x v="3"/>
    <x v="0"/>
    <x v="1"/>
    <n v="234"/>
  </r>
  <r>
    <x v="86"/>
    <x v="3"/>
    <x v="1"/>
    <x v="0"/>
    <n v="8"/>
  </r>
  <r>
    <x v="86"/>
    <x v="3"/>
    <x v="1"/>
    <x v="1"/>
    <n v="189"/>
  </r>
  <r>
    <x v="87"/>
    <x v="0"/>
    <x v="0"/>
    <x v="0"/>
    <n v="1895"/>
  </r>
  <r>
    <x v="87"/>
    <x v="0"/>
    <x v="0"/>
    <x v="1"/>
    <n v="1812"/>
  </r>
  <r>
    <x v="87"/>
    <x v="0"/>
    <x v="1"/>
    <x v="0"/>
    <n v="2042"/>
  </r>
  <r>
    <x v="87"/>
    <x v="0"/>
    <x v="1"/>
    <x v="1"/>
    <n v="1739"/>
  </r>
  <r>
    <x v="87"/>
    <x v="1"/>
    <x v="0"/>
    <x v="0"/>
    <n v="1764"/>
  </r>
  <r>
    <x v="87"/>
    <x v="1"/>
    <x v="0"/>
    <x v="1"/>
    <n v="739"/>
  </r>
  <r>
    <x v="87"/>
    <x v="1"/>
    <x v="1"/>
    <x v="0"/>
    <n v="1907"/>
  </r>
  <r>
    <x v="87"/>
    <x v="1"/>
    <x v="1"/>
    <x v="1"/>
    <n v="697"/>
  </r>
  <r>
    <x v="87"/>
    <x v="2"/>
    <x v="0"/>
    <x v="0"/>
    <n v="4"/>
  </r>
  <r>
    <x v="87"/>
    <x v="2"/>
    <x v="0"/>
    <x v="1"/>
    <n v="3"/>
  </r>
  <r>
    <x v="87"/>
    <x v="2"/>
    <x v="1"/>
    <x v="0"/>
    <n v="11"/>
  </r>
  <r>
    <x v="87"/>
    <x v="2"/>
    <x v="1"/>
    <x v="1"/>
    <n v="1"/>
  </r>
  <r>
    <x v="87"/>
    <x v="3"/>
    <x v="0"/>
    <x v="0"/>
    <n v="270"/>
  </r>
  <r>
    <x v="87"/>
    <x v="3"/>
    <x v="0"/>
    <x v="1"/>
    <n v="284"/>
  </r>
  <r>
    <x v="87"/>
    <x v="3"/>
    <x v="1"/>
    <x v="0"/>
    <n v="306"/>
  </r>
  <r>
    <x v="87"/>
    <x v="3"/>
    <x v="1"/>
    <x v="1"/>
    <n v="257"/>
  </r>
  <r>
    <x v="88"/>
    <x v="0"/>
    <x v="0"/>
    <x v="0"/>
    <n v="1145"/>
  </r>
  <r>
    <x v="88"/>
    <x v="0"/>
    <x v="0"/>
    <x v="1"/>
    <n v="466"/>
  </r>
  <r>
    <x v="88"/>
    <x v="0"/>
    <x v="1"/>
    <x v="0"/>
    <n v="1154"/>
  </r>
  <r>
    <x v="88"/>
    <x v="0"/>
    <x v="1"/>
    <x v="1"/>
    <n v="416"/>
  </r>
  <r>
    <x v="88"/>
    <x v="1"/>
    <x v="0"/>
    <x v="0"/>
    <n v="393"/>
  </r>
  <r>
    <x v="88"/>
    <x v="1"/>
    <x v="0"/>
    <x v="1"/>
    <n v="241"/>
  </r>
  <r>
    <x v="88"/>
    <x v="1"/>
    <x v="1"/>
    <x v="0"/>
    <n v="561"/>
  </r>
  <r>
    <x v="88"/>
    <x v="1"/>
    <x v="1"/>
    <x v="1"/>
    <n v="220"/>
  </r>
  <r>
    <x v="88"/>
    <x v="3"/>
    <x v="0"/>
    <x v="0"/>
    <n v="28"/>
  </r>
  <r>
    <x v="88"/>
    <x v="3"/>
    <x v="0"/>
    <x v="1"/>
    <n v="24"/>
  </r>
  <r>
    <x v="88"/>
    <x v="3"/>
    <x v="1"/>
    <x v="0"/>
    <n v="31"/>
  </r>
  <r>
    <x v="88"/>
    <x v="3"/>
    <x v="1"/>
    <x v="1"/>
    <n v="21"/>
  </r>
  <r>
    <x v="89"/>
    <x v="0"/>
    <x v="0"/>
    <x v="0"/>
    <n v="583"/>
  </r>
  <r>
    <x v="89"/>
    <x v="0"/>
    <x v="0"/>
    <x v="1"/>
    <n v="816"/>
  </r>
  <r>
    <x v="89"/>
    <x v="0"/>
    <x v="1"/>
    <x v="0"/>
    <n v="613"/>
  </r>
  <r>
    <x v="89"/>
    <x v="0"/>
    <x v="1"/>
    <x v="1"/>
    <n v="833"/>
  </r>
  <r>
    <x v="89"/>
    <x v="1"/>
    <x v="0"/>
    <x v="0"/>
    <n v="141"/>
  </r>
  <r>
    <x v="89"/>
    <x v="1"/>
    <x v="0"/>
    <x v="1"/>
    <n v="193"/>
  </r>
  <r>
    <x v="89"/>
    <x v="1"/>
    <x v="1"/>
    <x v="0"/>
    <n v="205"/>
  </r>
  <r>
    <x v="89"/>
    <x v="1"/>
    <x v="1"/>
    <x v="1"/>
    <n v="164"/>
  </r>
  <r>
    <x v="89"/>
    <x v="2"/>
    <x v="0"/>
    <x v="0"/>
    <n v="2"/>
  </r>
  <r>
    <x v="89"/>
    <x v="2"/>
    <x v="0"/>
    <x v="1"/>
    <n v="27"/>
  </r>
  <r>
    <x v="89"/>
    <x v="2"/>
    <x v="1"/>
    <x v="0"/>
    <n v="2"/>
  </r>
  <r>
    <x v="89"/>
    <x v="2"/>
    <x v="1"/>
    <x v="1"/>
    <n v="25"/>
  </r>
  <r>
    <x v="89"/>
    <x v="3"/>
    <x v="0"/>
    <x v="0"/>
    <n v="1307"/>
  </r>
  <r>
    <x v="89"/>
    <x v="3"/>
    <x v="0"/>
    <x v="1"/>
    <n v="1949"/>
  </r>
  <r>
    <x v="89"/>
    <x v="3"/>
    <x v="1"/>
    <x v="0"/>
    <n v="1386"/>
  </r>
  <r>
    <x v="89"/>
    <x v="3"/>
    <x v="1"/>
    <x v="1"/>
    <n v="1707"/>
  </r>
  <r>
    <x v="90"/>
    <x v="0"/>
    <x v="0"/>
    <x v="0"/>
    <n v="317"/>
  </r>
  <r>
    <x v="90"/>
    <x v="0"/>
    <x v="0"/>
    <x v="1"/>
    <n v="321"/>
  </r>
  <r>
    <x v="90"/>
    <x v="0"/>
    <x v="1"/>
    <x v="0"/>
    <n v="395"/>
  </r>
  <r>
    <x v="90"/>
    <x v="0"/>
    <x v="1"/>
    <x v="1"/>
    <n v="317"/>
  </r>
  <r>
    <x v="90"/>
    <x v="1"/>
    <x v="0"/>
    <x v="0"/>
    <n v="14"/>
  </r>
  <r>
    <x v="90"/>
    <x v="1"/>
    <x v="0"/>
    <x v="1"/>
    <n v="51"/>
  </r>
  <r>
    <x v="90"/>
    <x v="1"/>
    <x v="1"/>
    <x v="0"/>
    <n v="20"/>
  </r>
  <r>
    <x v="90"/>
    <x v="1"/>
    <x v="1"/>
    <x v="1"/>
    <n v="59"/>
  </r>
  <r>
    <x v="90"/>
    <x v="2"/>
    <x v="0"/>
    <x v="1"/>
    <n v="3"/>
  </r>
  <r>
    <x v="90"/>
    <x v="2"/>
    <x v="1"/>
    <x v="1"/>
    <n v="1"/>
  </r>
  <r>
    <x v="90"/>
    <x v="3"/>
    <x v="0"/>
    <x v="0"/>
    <n v="1014"/>
  </r>
  <r>
    <x v="90"/>
    <x v="3"/>
    <x v="0"/>
    <x v="1"/>
    <n v="782"/>
  </r>
  <r>
    <x v="90"/>
    <x v="3"/>
    <x v="1"/>
    <x v="0"/>
    <n v="1029"/>
  </r>
  <r>
    <x v="90"/>
    <x v="3"/>
    <x v="1"/>
    <x v="1"/>
    <n v="736"/>
  </r>
  <r>
    <x v="91"/>
    <x v="0"/>
    <x v="1"/>
    <x v="0"/>
    <n v="1"/>
  </r>
  <r>
    <x v="91"/>
    <x v="0"/>
    <x v="0"/>
    <x v="0"/>
    <n v="1035"/>
  </r>
  <r>
    <x v="91"/>
    <x v="0"/>
    <x v="0"/>
    <x v="1"/>
    <n v="995"/>
  </r>
  <r>
    <x v="91"/>
    <x v="0"/>
    <x v="1"/>
    <x v="0"/>
    <n v="951"/>
  </r>
  <r>
    <x v="91"/>
    <x v="0"/>
    <x v="1"/>
    <x v="1"/>
    <n v="944"/>
  </r>
  <r>
    <x v="91"/>
    <x v="1"/>
    <x v="0"/>
    <x v="0"/>
    <n v="820"/>
  </r>
  <r>
    <x v="91"/>
    <x v="1"/>
    <x v="0"/>
    <x v="1"/>
    <n v="350"/>
  </r>
  <r>
    <x v="91"/>
    <x v="1"/>
    <x v="1"/>
    <x v="0"/>
    <n v="746"/>
  </r>
  <r>
    <x v="91"/>
    <x v="1"/>
    <x v="1"/>
    <x v="1"/>
    <n v="319"/>
  </r>
  <r>
    <x v="91"/>
    <x v="2"/>
    <x v="0"/>
    <x v="0"/>
    <n v="5"/>
  </r>
  <r>
    <x v="91"/>
    <x v="2"/>
    <x v="0"/>
    <x v="1"/>
    <n v="2"/>
  </r>
  <r>
    <x v="91"/>
    <x v="2"/>
    <x v="1"/>
    <x v="0"/>
    <n v="3"/>
  </r>
  <r>
    <x v="91"/>
    <x v="2"/>
    <x v="1"/>
    <x v="1"/>
    <n v="1"/>
  </r>
  <r>
    <x v="91"/>
    <x v="3"/>
    <x v="0"/>
    <x v="0"/>
    <n v="67"/>
  </r>
  <r>
    <x v="91"/>
    <x v="3"/>
    <x v="0"/>
    <x v="1"/>
    <n v="79"/>
  </r>
  <r>
    <x v="91"/>
    <x v="3"/>
    <x v="1"/>
    <x v="0"/>
    <n v="55"/>
  </r>
  <r>
    <x v="91"/>
    <x v="3"/>
    <x v="1"/>
    <x v="1"/>
    <n v="64"/>
  </r>
  <r>
    <x v="92"/>
    <x v="0"/>
    <x v="0"/>
    <x v="0"/>
    <n v="181"/>
  </r>
  <r>
    <x v="92"/>
    <x v="0"/>
    <x v="0"/>
    <x v="1"/>
    <n v="355"/>
  </r>
  <r>
    <x v="92"/>
    <x v="0"/>
    <x v="1"/>
    <x v="0"/>
    <n v="184"/>
  </r>
  <r>
    <x v="92"/>
    <x v="0"/>
    <x v="1"/>
    <x v="1"/>
    <n v="338"/>
  </r>
  <r>
    <x v="92"/>
    <x v="1"/>
    <x v="0"/>
    <x v="0"/>
    <n v="208"/>
  </r>
  <r>
    <x v="92"/>
    <x v="1"/>
    <x v="0"/>
    <x v="1"/>
    <n v="293"/>
  </r>
  <r>
    <x v="92"/>
    <x v="1"/>
    <x v="1"/>
    <x v="0"/>
    <n v="246"/>
  </r>
  <r>
    <x v="92"/>
    <x v="1"/>
    <x v="1"/>
    <x v="1"/>
    <n v="238"/>
  </r>
  <r>
    <x v="92"/>
    <x v="2"/>
    <x v="1"/>
    <x v="1"/>
    <n v="1"/>
  </r>
  <r>
    <x v="92"/>
    <x v="3"/>
    <x v="0"/>
    <x v="0"/>
    <n v="14"/>
  </r>
  <r>
    <x v="92"/>
    <x v="3"/>
    <x v="0"/>
    <x v="1"/>
    <n v="20"/>
  </r>
  <r>
    <x v="92"/>
    <x v="3"/>
    <x v="1"/>
    <x v="0"/>
    <n v="12"/>
  </r>
  <r>
    <x v="92"/>
    <x v="3"/>
    <x v="1"/>
    <x v="1"/>
    <n v="22"/>
  </r>
  <r>
    <x v="93"/>
    <x v="0"/>
    <x v="0"/>
    <x v="0"/>
    <n v="4435"/>
  </r>
  <r>
    <x v="93"/>
    <x v="0"/>
    <x v="0"/>
    <x v="1"/>
    <n v="5269"/>
  </r>
  <r>
    <x v="93"/>
    <x v="0"/>
    <x v="1"/>
    <x v="0"/>
    <n v="4436"/>
  </r>
  <r>
    <x v="93"/>
    <x v="0"/>
    <x v="1"/>
    <x v="1"/>
    <n v="5282"/>
  </r>
  <r>
    <x v="93"/>
    <x v="1"/>
    <x v="0"/>
    <x v="0"/>
    <n v="226"/>
  </r>
  <r>
    <x v="93"/>
    <x v="1"/>
    <x v="0"/>
    <x v="1"/>
    <n v="217"/>
  </r>
  <r>
    <x v="93"/>
    <x v="1"/>
    <x v="1"/>
    <x v="0"/>
    <n v="246"/>
  </r>
  <r>
    <x v="93"/>
    <x v="1"/>
    <x v="1"/>
    <x v="1"/>
    <n v="222"/>
  </r>
  <r>
    <x v="93"/>
    <x v="2"/>
    <x v="0"/>
    <x v="0"/>
    <n v="37"/>
  </r>
  <r>
    <x v="93"/>
    <x v="2"/>
    <x v="0"/>
    <x v="1"/>
    <n v="1"/>
  </r>
  <r>
    <x v="93"/>
    <x v="2"/>
    <x v="1"/>
    <x v="0"/>
    <n v="27"/>
  </r>
  <r>
    <x v="93"/>
    <x v="2"/>
    <x v="1"/>
    <x v="1"/>
    <n v="4"/>
  </r>
  <r>
    <x v="93"/>
    <x v="3"/>
    <x v="0"/>
    <x v="0"/>
    <n v="179"/>
  </r>
  <r>
    <x v="93"/>
    <x v="3"/>
    <x v="0"/>
    <x v="1"/>
    <n v="26"/>
  </r>
  <r>
    <x v="93"/>
    <x v="3"/>
    <x v="1"/>
    <x v="0"/>
    <n v="201"/>
  </r>
  <r>
    <x v="93"/>
    <x v="3"/>
    <x v="1"/>
    <x v="1"/>
    <n v="32"/>
  </r>
  <r>
    <x v="94"/>
    <x v="0"/>
    <x v="0"/>
    <x v="0"/>
    <n v="1313"/>
  </r>
  <r>
    <x v="94"/>
    <x v="0"/>
    <x v="0"/>
    <x v="1"/>
    <n v="1036"/>
  </r>
  <r>
    <x v="94"/>
    <x v="0"/>
    <x v="1"/>
    <x v="0"/>
    <n v="1464"/>
  </r>
  <r>
    <x v="94"/>
    <x v="0"/>
    <x v="1"/>
    <x v="1"/>
    <n v="1042"/>
  </r>
  <r>
    <x v="94"/>
    <x v="1"/>
    <x v="0"/>
    <x v="0"/>
    <n v="126"/>
  </r>
  <r>
    <x v="94"/>
    <x v="1"/>
    <x v="0"/>
    <x v="1"/>
    <n v="195"/>
  </r>
  <r>
    <x v="94"/>
    <x v="1"/>
    <x v="1"/>
    <x v="0"/>
    <n v="131"/>
  </r>
  <r>
    <x v="94"/>
    <x v="1"/>
    <x v="1"/>
    <x v="1"/>
    <n v="227"/>
  </r>
  <r>
    <x v="94"/>
    <x v="2"/>
    <x v="0"/>
    <x v="0"/>
    <n v="3"/>
  </r>
  <r>
    <x v="94"/>
    <x v="2"/>
    <x v="1"/>
    <x v="0"/>
    <n v="1"/>
  </r>
  <r>
    <x v="94"/>
    <x v="3"/>
    <x v="0"/>
    <x v="0"/>
    <n v="1109"/>
  </r>
  <r>
    <x v="94"/>
    <x v="3"/>
    <x v="0"/>
    <x v="1"/>
    <n v="1129"/>
  </r>
  <r>
    <x v="94"/>
    <x v="3"/>
    <x v="1"/>
    <x v="0"/>
    <n v="1093"/>
  </r>
  <r>
    <x v="94"/>
    <x v="3"/>
    <x v="1"/>
    <x v="1"/>
    <n v="939"/>
  </r>
  <r>
    <x v="95"/>
    <x v="0"/>
    <x v="0"/>
    <x v="0"/>
    <n v="1382"/>
  </r>
  <r>
    <x v="95"/>
    <x v="0"/>
    <x v="0"/>
    <x v="1"/>
    <n v="1117"/>
  </r>
  <r>
    <x v="95"/>
    <x v="0"/>
    <x v="1"/>
    <x v="0"/>
    <n v="1249"/>
  </r>
  <r>
    <x v="95"/>
    <x v="0"/>
    <x v="1"/>
    <x v="1"/>
    <n v="833"/>
  </r>
  <r>
    <x v="95"/>
    <x v="1"/>
    <x v="0"/>
    <x v="0"/>
    <n v="1637"/>
  </r>
  <r>
    <x v="95"/>
    <x v="1"/>
    <x v="0"/>
    <x v="1"/>
    <n v="671"/>
  </r>
  <r>
    <x v="95"/>
    <x v="1"/>
    <x v="1"/>
    <x v="0"/>
    <n v="1565"/>
  </r>
  <r>
    <x v="95"/>
    <x v="1"/>
    <x v="1"/>
    <x v="1"/>
    <n v="531"/>
  </r>
  <r>
    <x v="95"/>
    <x v="2"/>
    <x v="0"/>
    <x v="0"/>
    <n v="34"/>
  </r>
  <r>
    <x v="95"/>
    <x v="2"/>
    <x v="0"/>
    <x v="1"/>
    <n v="26"/>
  </r>
  <r>
    <x v="95"/>
    <x v="2"/>
    <x v="1"/>
    <x v="0"/>
    <n v="29"/>
  </r>
  <r>
    <x v="95"/>
    <x v="2"/>
    <x v="1"/>
    <x v="1"/>
    <n v="17"/>
  </r>
  <r>
    <x v="95"/>
    <x v="3"/>
    <x v="0"/>
    <x v="0"/>
    <n v="133"/>
  </r>
  <r>
    <x v="95"/>
    <x v="3"/>
    <x v="0"/>
    <x v="1"/>
    <n v="173"/>
  </r>
  <r>
    <x v="95"/>
    <x v="3"/>
    <x v="1"/>
    <x v="0"/>
    <n v="110"/>
  </r>
  <r>
    <x v="95"/>
    <x v="3"/>
    <x v="1"/>
    <x v="1"/>
    <n v="92"/>
  </r>
  <r>
    <x v="96"/>
    <x v="0"/>
    <x v="0"/>
    <x v="0"/>
    <n v="8573"/>
  </r>
  <r>
    <x v="96"/>
    <x v="0"/>
    <x v="0"/>
    <x v="1"/>
    <n v="5618"/>
  </r>
  <r>
    <x v="96"/>
    <x v="0"/>
    <x v="1"/>
    <x v="0"/>
    <n v="9052"/>
  </r>
  <r>
    <x v="96"/>
    <x v="0"/>
    <x v="1"/>
    <x v="1"/>
    <n v="5185"/>
  </r>
  <r>
    <x v="96"/>
    <x v="1"/>
    <x v="0"/>
    <x v="0"/>
    <n v="235"/>
  </r>
  <r>
    <x v="96"/>
    <x v="1"/>
    <x v="0"/>
    <x v="1"/>
    <n v="307"/>
  </r>
  <r>
    <x v="96"/>
    <x v="1"/>
    <x v="1"/>
    <x v="0"/>
    <n v="282"/>
  </r>
  <r>
    <x v="96"/>
    <x v="1"/>
    <x v="1"/>
    <x v="1"/>
    <n v="286"/>
  </r>
  <r>
    <x v="96"/>
    <x v="2"/>
    <x v="0"/>
    <x v="0"/>
    <n v="6"/>
  </r>
  <r>
    <x v="96"/>
    <x v="2"/>
    <x v="0"/>
    <x v="1"/>
    <n v="38"/>
  </r>
  <r>
    <x v="96"/>
    <x v="2"/>
    <x v="1"/>
    <x v="0"/>
    <n v="2"/>
  </r>
  <r>
    <x v="96"/>
    <x v="2"/>
    <x v="1"/>
    <x v="1"/>
    <n v="57"/>
  </r>
  <r>
    <x v="96"/>
    <x v="3"/>
    <x v="0"/>
    <x v="0"/>
    <n v="104"/>
  </r>
  <r>
    <x v="96"/>
    <x v="3"/>
    <x v="0"/>
    <x v="1"/>
    <n v="122"/>
  </r>
  <r>
    <x v="96"/>
    <x v="3"/>
    <x v="1"/>
    <x v="0"/>
    <n v="115"/>
  </r>
  <r>
    <x v="96"/>
    <x v="3"/>
    <x v="1"/>
    <x v="1"/>
    <n v="148"/>
  </r>
  <r>
    <x v="97"/>
    <x v="0"/>
    <x v="0"/>
    <x v="0"/>
    <n v="422"/>
  </r>
  <r>
    <x v="97"/>
    <x v="0"/>
    <x v="0"/>
    <x v="1"/>
    <n v="342"/>
  </r>
  <r>
    <x v="97"/>
    <x v="0"/>
    <x v="1"/>
    <x v="0"/>
    <n v="502"/>
  </r>
  <r>
    <x v="97"/>
    <x v="0"/>
    <x v="1"/>
    <x v="1"/>
    <n v="323"/>
  </r>
  <r>
    <x v="97"/>
    <x v="1"/>
    <x v="0"/>
    <x v="0"/>
    <n v="212"/>
  </r>
  <r>
    <x v="97"/>
    <x v="1"/>
    <x v="0"/>
    <x v="1"/>
    <n v="420"/>
  </r>
  <r>
    <x v="97"/>
    <x v="1"/>
    <x v="1"/>
    <x v="0"/>
    <n v="240"/>
  </r>
  <r>
    <x v="97"/>
    <x v="1"/>
    <x v="1"/>
    <x v="1"/>
    <n v="394"/>
  </r>
  <r>
    <x v="97"/>
    <x v="2"/>
    <x v="0"/>
    <x v="0"/>
    <n v="1"/>
  </r>
  <r>
    <x v="97"/>
    <x v="2"/>
    <x v="0"/>
    <x v="1"/>
    <n v="4"/>
  </r>
  <r>
    <x v="97"/>
    <x v="2"/>
    <x v="1"/>
    <x v="0"/>
    <n v="2"/>
  </r>
  <r>
    <x v="97"/>
    <x v="2"/>
    <x v="1"/>
    <x v="1"/>
    <n v="4"/>
  </r>
  <r>
    <x v="97"/>
    <x v="3"/>
    <x v="0"/>
    <x v="0"/>
    <n v="2035"/>
  </r>
  <r>
    <x v="97"/>
    <x v="3"/>
    <x v="0"/>
    <x v="1"/>
    <n v="1350"/>
  </r>
  <r>
    <x v="97"/>
    <x v="3"/>
    <x v="1"/>
    <x v="0"/>
    <n v="2104"/>
  </r>
  <r>
    <x v="97"/>
    <x v="3"/>
    <x v="1"/>
    <x v="1"/>
    <n v="1146"/>
  </r>
  <r>
    <x v="98"/>
    <x v="0"/>
    <x v="0"/>
    <x v="0"/>
    <n v="2979"/>
  </r>
  <r>
    <x v="98"/>
    <x v="0"/>
    <x v="0"/>
    <x v="1"/>
    <n v="1718"/>
  </r>
  <r>
    <x v="98"/>
    <x v="0"/>
    <x v="1"/>
    <x v="0"/>
    <n v="3195"/>
  </r>
  <r>
    <x v="98"/>
    <x v="0"/>
    <x v="1"/>
    <x v="1"/>
    <n v="1507"/>
  </r>
  <r>
    <x v="98"/>
    <x v="1"/>
    <x v="0"/>
    <x v="0"/>
    <n v="548"/>
  </r>
  <r>
    <x v="98"/>
    <x v="1"/>
    <x v="0"/>
    <x v="1"/>
    <n v="560"/>
  </r>
  <r>
    <x v="98"/>
    <x v="1"/>
    <x v="1"/>
    <x v="0"/>
    <n v="658"/>
  </r>
  <r>
    <x v="98"/>
    <x v="1"/>
    <x v="1"/>
    <x v="1"/>
    <n v="491"/>
  </r>
  <r>
    <x v="98"/>
    <x v="2"/>
    <x v="0"/>
    <x v="0"/>
    <n v="1"/>
  </r>
  <r>
    <x v="98"/>
    <x v="2"/>
    <x v="0"/>
    <x v="1"/>
    <n v="3"/>
  </r>
  <r>
    <x v="98"/>
    <x v="2"/>
    <x v="1"/>
    <x v="0"/>
    <n v="3"/>
  </r>
  <r>
    <x v="98"/>
    <x v="2"/>
    <x v="1"/>
    <x v="1"/>
    <n v="3"/>
  </r>
  <r>
    <x v="98"/>
    <x v="3"/>
    <x v="0"/>
    <x v="0"/>
    <n v="642"/>
  </r>
  <r>
    <x v="98"/>
    <x v="3"/>
    <x v="0"/>
    <x v="1"/>
    <n v="335"/>
  </r>
  <r>
    <x v="98"/>
    <x v="3"/>
    <x v="1"/>
    <x v="0"/>
    <n v="655"/>
  </r>
  <r>
    <x v="98"/>
    <x v="3"/>
    <x v="1"/>
    <x v="1"/>
    <n v="269"/>
  </r>
  <r>
    <x v="99"/>
    <x v="0"/>
    <x v="0"/>
    <x v="0"/>
    <n v="2491"/>
  </r>
  <r>
    <x v="99"/>
    <x v="0"/>
    <x v="0"/>
    <x v="1"/>
    <n v="457"/>
  </r>
  <r>
    <x v="99"/>
    <x v="0"/>
    <x v="1"/>
    <x v="0"/>
    <n v="2735"/>
  </r>
  <r>
    <x v="99"/>
    <x v="0"/>
    <x v="1"/>
    <x v="1"/>
    <n v="472"/>
  </r>
  <r>
    <x v="99"/>
    <x v="1"/>
    <x v="0"/>
    <x v="0"/>
    <n v="1994"/>
  </r>
  <r>
    <x v="99"/>
    <x v="1"/>
    <x v="0"/>
    <x v="1"/>
    <n v="527"/>
  </r>
  <r>
    <x v="99"/>
    <x v="1"/>
    <x v="1"/>
    <x v="0"/>
    <n v="2358"/>
  </r>
  <r>
    <x v="99"/>
    <x v="1"/>
    <x v="1"/>
    <x v="1"/>
    <n v="477"/>
  </r>
  <r>
    <x v="99"/>
    <x v="2"/>
    <x v="0"/>
    <x v="0"/>
    <n v="8"/>
  </r>
  <r>
    <x v="99"/>
    <x v="2"/>
    <x v="0"/>
    <x v="1"/>
    <n v="7"/>
  </r>
  <r>
    <x v="99"/>
    <x v="2"/>
    <x v="1"/>
    <x v="0"/>
    <n v="10"/>
  </r>
  <r>
    <x v="99"/>
    <x v="2"/>
    <x v="1"/>
    <x v="1"/>
    <n v="3"/>
  </r>
  <r>
    <x v="99"/>
    <x v="3"/>
    <x v="0"/>
    <x v="0"/>
    <n v="822"/>
  </r>
  <r>
    <x v="99"/>
    <x v="3"/>
    <x v="0"/>
    <x v="1"/>
    <n v="233"/>
  </r>
  <r>
    <x v="99"/>
    <x v="3"/>
    <x v="1"/>
    <x v="0"/>
    <n v="725"/>
  </r>
  <r>
    <x v="99"/>
    <x v="3"/>
    <x v="1"/>
    <x v="1"/>
    <n v="195"/>
  </r>
  <r>
    <x v="100"/>
    <x v="0"/>
    <x v="0"/>
    <x v="0"/>
    <n v="5"/>
  </r>
  <r>
    <x v="100"/>
    <x v="0"/>
    <x v="0"/>
    <x v="1"/>
    <n v="1"/>
  </r>
  <r>
    <x v="100"/>
    <x v="0"/>
    <x v="1"/>
    <x v="0"/>
    <n v="2"/>
  </r>
  <r>
    <x v="100"/>
    <x v="0"/>
    <x v="0"/>
    <x v="0"/>
    <n v="1594"/>
  </r>
  <r>
    <x v="100"/>
    <x v="0"/>
    <x v="0"/>
    <x v="1"/>
    <n v="1495"/>
  </r>
  <r>
    <x v="100"/>
    <x v="0"/>
    <x v="1"/>
    <x v="0"/>
    <n v="1618"/>
  </r>
  <r>
    <x v="100"/>
    <x v="0"/>
    <x v="1"/>
    <x v="1"/>
    <n v="1312"/>
  </r>
  <r>
    <x v="100"/>
    <x v="1"/>
    <x v="0"/>
    <x v="0"/>
    <n v="2305"/>
  </r>
  <r>
    <x v="100"/>
    <x v="1"/>
    <x v="0"/>
    <x v="1"/>
    <n v="1374"/>
  </r>
  <r>
    <x v="100"/>
    <x v="1"/>
    <x v="1"/>
    <x v="0"/>
    <n v="2303"/>
  </r>
  <r>
    <x v="100"/>
    <x v="1"/>
    <x v="1"/>
    <x v="1"/>
    <n v="1125"/>
  </r>
  <r>
    <x v="100"/>
    <x v="2"/>
    <x v="0"/>
    <x v="0"/>
    <n v="34"/>
  </r>
  <r>
    <x v="100"/>
    <x v="2"/>
    <x v="0"/>
    <x v="1"/>
    <n v="24"/>
  </r>
  <r>
    <x v="100"/>
    <x v="2"/>
    <x v="1"/>
    <x v="0"/>
    <n v="26"/>
  </r>
  <r>
    <x v="100"/>
    <x v="2"/>
    <x v="1"/>
    <x v="1"/>
    <n v="18"/>
  </r>
  <r>
    <x v="100"/>
    <x v="3"/>
    <x v="0"/>
    <x v="0"/>
    <n v="251"/>
  </r>
  <r>
    <x v="100"/>
    <x v="3"/>
    <x v="0"/>
    <x v="1"/>
    <n v="254"/>
  </r>
  <r>
    <x v="100"/>
    <x v="3"/>
    <x v="1"/>
    <x v="0"/>
    <n v="239"/>
  </r>
  <r>
    <x v="100"/>
    <x v="3"/>
    <x v="1"/>
    <x v="1"/>
    <n v="225"/>
  </r>
  <r>
    <x v="101"/>
    <x v="0"/>
    <x v="0"/>
    <x v="0"/>
    <n v="1746"/>
  </r>
  <r>
    <x v="101"/>
    <x v="0"/>
    <x v="0"/>
    <x v="1"/>
    <n v="1254"/>
  </r>
  <r>
    <x v="101"/>
    <x v="0"/>
    <x v="1"/>
    <x v="0"/>
    <n v="1692"/>
  </r>
  <r>
    <x v="101"/>
    <x v="0"/>
    <x v="1"/>
    <x v="1"/>
    <n v="1076"/>
  </r>
  <r>
    <x v="101"/>
    <x v="1"/>
    <x v="0"/>
    <x v="0"/>
    <n v="2898"/>
  </r>
  <r>
    <x v="101"/>
    <x v="1"/>
    <x v="0"/>
    <x v="1"/>
    <n v="2086"/>
  </r>
  <r>
    <x v="101"/>
    <x v="1"/>
    <x v="1"/>
    <x v="0"/>
    <n v="3099"/>
  </r>
  <r>
    <x v="101"/>
    <x v="1"/>
    <x v="1"/>
    <x v="1"/>
    <n v="1824"/>
  </r>
  <r>
    <x v="101"/>
    <x v="2"/>
    <x v="0"/>
    <x v="0"/>
    <n v="39"/>
  </r>
  <r>
    <x v="101"/>
    <x v="2"/>
    <x v="0"/>
    <x v="1"/>
    <n v="24"/>
  </r>
  <r>
    <x v="101"/>
    <x v="2"/>
    <x v="1"/>
    <x v="0"/>
    <n v="55"/>
  </r>
  <r>
    <x v="101"/>
    <x v="2"/>
    <x v="1"/>
    <x v="1"/>
    <n v="30"/>
  </r>
  <r>
    <x v="101"/>
    <x v="3"/>
    <x v="0"/>
    <x v="0"/>
    <n v="158"/>
  </r>
  <r>
    <x v="101"/>
    <x v="3"/>
    <x v="0"/>
    <x v="1"/>
    <n v="138"/>
  </r>
  <r>
    <x v="101"/>
    <x v="3"/>
    <x v="1"/>
    <x v="0"/>
    <n v="136"/>
  </r>
  <r>
    <x v="101"/>
    <x v="3"/>
    <x v="1"/>
    <x v="1"/>
    <n v="113"/>
  </r>
  <r>
    <x v="102"/>
    <x v="0"/>
    <x v="0"/>
    <x v="0"/>
    <n v="808"/>
  </r>
  <r>
    <x v="102"/>
    <x v="0"/>
    <x v="0"/>
    <x v="1"/>
    <n v="809"/>
  </r>
  <r>
    <x v="102"/>
    <x v="0"/>
    <x v="1"/>
    <x v="0"/>
    <n v="857"/>
  </r>
  <r>
    <x v="102"/>
    <x v="0"/>
    <x v="1"/>
    <x v="1"/>
    <n v="719"/>
  </r>
  <r>
    <x v="102"/>
    <x v="1"/>
    <x v="0"/>
    <x v="0"/>
    <n v="846"/>
  </r>
  <r>
    <x v="102"/>
    <x v="1"/>
    <x v="0"/>
    <x v="1"/>
    <n v="528"/>
  </r>
  <r>
    <x v="102"/>
    <x v="1"/>
    <x v="1"/>
    <x v="0"/>
    <n v="966"/>
  </r>
  <r>
    <x v="102"/>
    <x v="1"/>
    <x v="1"/>
    <x v="1"/>
    <n v="513"/>
  </r>
  <r>
    <x v="102"/>
    <x v="3"/>
    <x v="0"/>
    <x v="0"/>
    <n v="234"/>
  </r>
  <r>
    <x v="102"/>
    <x v="3"/>
    <x v="0"/>
    <x v="1"/>
    <n v="202"/>
  </r>
  <r>
    <x v="102"/>
    <x v="3"/>
    <x v="1"/>
    <x v="0"/>
    <n v="228"/>
  </r>
  <r>
    <x v="102"/>
    <x v="3"/>
    <x v="1"/>
    <x v="1"/>
    <n v="146"/>
  </r>
  <r>
    <x v="103"/>
    <x v="0"/>
    <x v="0"/>
    <x v="0"/>
    <n v="999"/>
  </r>
  <r>
    <x v="103"/>
    <x v="0"/>
    <x v="0"/>
    <x v="1"/>
    <n v="2024"/>
  </r>
  <r>
    <x v="103"/>
    <x v="0"/>
    <x v="1"/>
    <x v="0"/>
    <n v="997"/>
  </r>
  <r>
    <x v="103"/>
    <x v="0"/>
    <x v="1"/>
    <x v="1"/>
    <n v="1855"/>
  </r>
  <r>
    <x v="103"/>
    <x v="1"/>
    <x v="0"/>
    <x v="0"/>
    <n v="1601"/>
  </r>
  <r>
    <x v="103"/>
    <x v="1"/>
    <x v="0"/>
    <x v="1"/>
    <n v="1891"/>
  </r>
  <r>
    <x v="103"/>
    <x v="1"/>
    <x v="1"/>
    <x v="0"/>
    <n v="1759"/>
  </r>
  <r>
    <x v="103"/>
    <x v="1"/>
    <x v="1"/>
    <x v="1"/>
    <n v="1577"/>
  </r>
  <r>
    <x v="103"/>
    <x v="2"/>
    <x v="0"/>
    <x v="0"/>
    <n v="10"/>
  </r>
  <r>
    <x v="103"/>
    <x v="2"/>
    <x v="0"/>
    <x v="1"/>
    <n v="13"/>
  </r>
  <r>
    <x v="103"/>
    <x v="2"/>
    <x v="1"/>
    <x v="0"/>
    <n v="23"/>
  </r>
  <r>
    <x v="103"/>
    <x v="2"/>
    <x v="1"/>
    <x v="1"/>
    <n v="10"/>
  </r>
  <r>
    <x v="103"/>
    <x v="3"/>
    <x v="0"/>
    <x v="0"/>
    <n v="470"/>
  </r>
  <r>
    <x v="103"/>
    <x v="3"/>
    <x v="0"/>
    <x v="1"/>
    <n v="793"/>
  </r>
  <r>
    <x v="103"/>
    <x v="3"/>
    <x v="1"/>
    <x v="0"/>
    <n v="472"/>
  </r>
  <r>
    <x v="103"/>
    <x v="3"/>
    <x v="1"/>
    <x v="1"/>
    <n v="711"/>
  </r>
  <r>
    <x v="104"/>
    <x v="0"/>
    <x v="0"/>
    <x v="1"/>
    <n v="3"/>
  </r>
  <r>
    <x v="104"/>
    <x v="0"/>
    <x v="1"/>
    <x v="0"/>
    <n v="1"/>
  </r>
  <r>
    <x v="104"/>
    <x v="0"/>
    <x v="1"/>
    <x v="1"/>
    <n v="1"/>
  </r>
  <r>
    <x v="104"/>
    <x v="0"/>
    <x v="0"/>
    <x v="0"/>
    <n v="1371"/>
  </r>
  <r>
    <x v="104"/>
    <x v="0"/>
    <x v="0"/>
    <x v="1"/>
    <n v="8690"/>
  </r>
  <r>
    <x v="104"/>
    <x v="0"/>
    <x v="1"/>
    <x v="0"/>
    <n v="1424"/>
  </r>
  <r>
    <x v="104"/>
    <x v="0"/>
    <x v="1"/>
    <x v="1"/>
    <n v="7423"/>
  </r>
  <r>
    <x v="104"/>
    <x v="1"/>
    <x v="0"/>
    <x v="0"/>
    <n v="116"/>
  </r>
  <r>
    <x v="104"/>
    <x v="1"/>
    <x v="0"/>
    <x v="1"/>
    <n v="1677"/>
  </r>
  <r>
    <x v="104"/>
    <x v="1"/>
    <x v="1"/>
    <x v="0"/>
    <n v="120"/>
  </r>
  <r>
    <x v="104"/>
    <x v="1"/>
    <x v="1"/>
    <x v="1"/>
    <n v="1342"/>
  </r>
  <r>
    <x v="104"/>
    <x v="2"/>
    <x v="0"/>
    <x v="0"/>
    <n v="79"/>
  </r>
  <r>
    <x v="104"/>
    <x v="2"/>
    <x v="0"/>
    <x v="1"/>
    <n v="14"/>
  </r>
  <r>
    <x v="104"/>
    <x v="2"/>
    <x v="1"/>
    <x v="0"/>
    <n v="103"/>
  </r>
  <r>
    <x v="104"/>
    <x v="2"/>
    <x v="1"/>
    <x v="1"/>
    <n v="11"/>
  </r>
  <r>
    <x v="104"/>
    <x v="3"/>
    <x v="0"/>
    <x v="0"/>
    <n v="376"/>
  </r>
  <r>
    <x v="104"/>
    <x v="3"/>
    <x v="0"/>
    <x v="1"/>
    <n v="459"/>
  </r>
  <r>
    <x v="104"/>
    <x v="3"/>
    <x v="1"/>
    <x v="0"/>
    <n v="331"/>
  </r>
  <r>
    <x v="104"/>
    <x v="3"/>
    <x v="1"/>
    <x v="1"/>
    <n v="332"/>
  </r>
  <r>
    <x v="105"/>
    <x v="0"/>
    <x v="0"/>
    <x v="0"/>
    <n v="3736"/>
  </r>
  <r>
    <x v="105"/>
    <x v="0"/>
    <x v="0"/>
    <x v="1"/>
    <n v="2968"/>
  </r>
  <r>
    <x v="105"/>
    <x v="0"/>
    <x v="1"/>
    <x v="0"/>
    <n v="4093"/>
  </r>
  <r>
    <x v="105"/>
    <x v="0"/>
    <x v="1"/>
    <x v="1"/>
    <n v="2653"/>
  </r>
  <r>
    <x v="105"/>
    <x v="1"/>
    <x v="0"/>
    <x v="0"/>
    <n v="1075"/>
  </r>
  <r>
    <x v="105"/>
    <x v="1"/>
    <x v="0"/>
    <x v="1"/>
    <n v="1659"/>
  </r>
  <r>
    <x v="105"/>
    <x v="1"/>
    <x v="1"/>
    <x v="0"/>
    <n v="1129"/>
  </r>
  <r>
    <x v="105"/>
    <x v="1"/>
    <x v="1"/>
    <x v="1"/>
    <n v="1310"/>
  </r>
  <r>
    <x v="105"/>
    <x v="2"/>
    <x v="0"/>
    <x v="0"/>
    <n v="1"/>
  </r>
  <r>
    <x v="105"/>
    <x v="2"/>
    <x v="0"/>
    <x v="1"/>
    <n v="11"/>
  </r>
  <r>
    <x v="105"/>
    <x v="2"/>
    <x v="1"/>
    <x v="0"/>
    <n v="3"/>
  </r>
  <r>
    <x v="105"/>
    <x v="2"/>
    <x v="1"/>
    <x v="1"/>
    <n v="10"/>
  </r>
  <r>
    <x v="105"/>
    <x v="3"/>
    <x v="0"/>
    <x v="0"/>
    <n v="2251"/>
  </r>
  <r>
    <x v="105"/>
    <x v="3"/>
    <x v="0"/>
    <x v="1"/>
    <n v="1096"/>
  </r>
  <r>
    <x v="105"/>
    <x v="3"/>
    <x v="1"/>
    <x v="0"/>
    <n v="2215"/>
  </r>
  <r>
    <x v="105"/>
    <x v="3"/>
    <x v="1"/>
    <x v="1"/>
    <n v="900"/>
  </r>
  <r>
    <x v="106"/>
    <x v="0"/>
    <x v="0"/>
    <x v="0"/>
    <n v="1493"/>
  </r>
  <r>
    <x v="106"/>
    <x v="0"/>
    <x v="0"/>
    <x v="1"/>
    <n v="1194"/>
  </r>
  <r>
    <x v="106"/>
    <x v="0"/>
    <x v="1"/>
    <x v="0"/>
    <n v="1476"/>
  </r>
  <r>
    <x v="106"/>
    <x v="0"/>
    <x v="1"/>
    <x v="1"/>
    <n v="1068"/>
  </r>
  <r>
    <x v="106"/>
    <x v="1"/>
    <x v="0"/>
    <x v="0"/>
    <n v="589"/>
  </r>
  <r>
    <x v="106"/>
    <x v="1"/>
    <x v="0"/>
    <x v="1"/>
    <n v="588"/>
  </r>
  <r>
    <x v="106"/>
    <x v="1"/>
    <x v="1"/>
    <x v="0"/>
    <n v="698"/>
  </r>
  <r>
    <x v="106"/>
    <x v="1"/>
    <x v="1"/>
    <x v="1"/>
    <n v="596"/>
  </r>
  <r>
    <x v="106"/>
    <x v="2"/>
    <x v="1"/>
    <x v="0"/>
    <n v="1"/>
  </r>
  <r>
    <x v="106"/>
    <x v="2"/>
    <x v="1"/>
    <x v="1"/>
    <n v="1"/>
  </r>
  <r>
    <x v="106"/>
    <x v="3"/>
    <x v="0"/>
    <x v="0"/>
    <n v="77"/>
  </r>
  <r>
    <x v="106"/>
    <x v="3"/>
    <x v="0"/>
    <x v="1"/>
    <n v="126"/>
  </r>
  <r>
    <x v="106"/>
    <x v="3"/>
    <x v="1"/>
    <x v="0"/>
    <n v="60"/>
  </r>
  <r>
    <x v="106"/>
    <x v="3"/>
    <x v="1"/>
    <x v="1"/>
    <n v="81"/>
  </r>
  <r>
    <x v="107"/>
    <x v="0"/>
    <x v="0"/>
    <x v="0"/>
    <n v="5"/>
  </r>
  <r>
    <x v="107"/>
    <x v="0"/>
    <x v="0"/>
    <x v="1"/>
    <n v="2"/>
  </r>
  <r>
    <x v="107"/>
    <x v="0"/>
    <x v="1"/>
    <x v="0"/>
    <n v="1"/>
  </r>
  <r>
    <x v="107"/>
    <x v="0"/>
    <x v="1"/>
    <x v="1"/>
    <n v="2"/>
  </r>
  <r>
    <x v="107"/>
    <x v="0"/>
    <x v="0"/>
    <x v="0"/>
    <n v="693"/>
  </r>
  <r>
    <x v="107"/>
    <x v="0"/>
    <x v="0"/>
    <x v="1"/>
    <n v="910"/>
  </r>
  <r>
    <x v="107"/>
    <x v="0"/>
    <x v="1"/>
    <x v="0"/>
    <n v="661"/>
  </r>
  <r>
    <x v="107"/>
    <x v="0"/>
    <x v="1"/>
    <x v="1"/>
    <n v="775"/>
  </r>
  <r>
    <x v="107"/>
    <x v="1"/>
    <x v="0"/>
    <x v="0"/>
    <n v="1790"/>
  </r>
  <r>
    <x v="107"/>
    <x v="1"/>
    <x v="0"/>
    <x v="1"/>
    <n v="1099"/>
  </r>
  <r>
    <x v="107"/>
    <x v="1"/>
    <x v="1"/>
    <x v="0"/>
    <n v="1869"/>
  </r>
  <r>
    <x v="107"/>
    <x v="1"/>
    <x v="1"/>
    <x v="1"/>
    <n v="959"/>
  </r>
  <r>
    <x v="107"/>
    <x v="2"/>
    <x v="0"/>
    <x v="0"/>
    <n v="85"/>
  </r>
  <r>
    <x v="107"/>
    <x v="2"/>
    <x v="0"/>
    <x v="1"/>
    <n v="166"/>
  </r>
  <r>
    <x v="107"/>
    <x v="2"/>
    <x v="1"/>
    <x v="0"/>
    <n v="79"/>
  </r>
  <r>
    <x v="107"/>
    <x v="2"/>
    <x v="1"/>
    <x v="1"/>
    <n v="110"/>
  </r>
  <r>
    <x v="107"/>
    <x v="3"/>
    <x v="0"/>
    <x v="0"/>
    <n v="135"/>
  </r>
  <r>
    <x v="107"/>
    <x v="3"/>
    <x v="0"/>
    <x v="1"/>
    <n v="97"/>
  </r>
  <r>
    <x v="107"/>
    <x v="3"/>
    <x v="1"/>
    <x v="0"/>
    <n v="128"/>
  </r>
  <r>
    <x v="107"/>
    <x v="3"/>
    <x v="1"/>
    <x v="1"/>
    <n v="65"/>
  </r>
  <r>
    <x v="108"/>
    <x v="0"/>
    <x v="0"/>
    <x v="0"/>
    <n v="1"/>
  </r>
  <r>
    <x v="108"/>
    <x v="0"/>
    <x v="0"/>
    <x v="1"/>
    <n v="1"/>
  </r>
  <r>
    <x v="108"/>
    <x v="0"/>
    <x v="1"/>
    <x v="1"/>
    <n v="1"/>
  </r>
  <r>
    <x v="108"/>
    <x v="0"/>
    <x v="0"/>
    <x v="0"/>
    <n v="4289"/>
  </r>
  <r>
    <x v="108"/>
    <x v="0"/>
    <x v="0"/>
    <x v="1"/>
    <n v="9650"/>
  </r>
  <r>
    <x v="108"/>
    <x v="0"/>
    <x v="1"/>
    <x v="0"/>
    <n v="4643"/>
  </r>
  <r>
    <x v="108"/>
    <x v="0"/>
    <x v="1"/>
    <x v="1"/>
    <n v="9085"/>
  </r>
  <r>
    <x v="108"/>
    <x v="1"/>
    <x v="0"/>
    <x v="0"/>
    <n v="381"/>
  </r>
  <r>
    <x v="108"/>
    <x v="1"/>
    <x v="0"/>
    <x v="1"/>
    <n v="1102"/>
  </r>
  <r>
    <x v="108"/>
    <x v="1"/>
    <x v="1"/>
    <x v="0"/>
    <n v="443"/>
  </r>
  <r>
    <x v="108"/>
    <x v="1"/>
    <x v="1"/>
    <x v="1"/>
    <n v="984"/>
  </r>
  <r>
    <x v="108"/>
    <x v="2"/>
    <x v="0"/>
    <x v="0"/>
    <n v="11"/>
  </r>
  <r>
    <x v="108"/>
    <x v="2"/>
    <x v="0"/>
    <x v="1"/>
    <n v="33"/>
  </r>
  <r>
    <x v="108"/>
    <x v="2"/>
    <x v="1"/>
    <x v="0"/>
    <n v="13"/>
  </r>
  <r>
    <x v="108"/>
    <x v="2"/>
    <x v="1"/>
    <x v="1"/>
    <n v="42"/>
  </r>
  <r>
    <x v="108"/>
    <x v="3"/>
    <x v="0"/>
    <x v="0"/>
    <n v="111"/>
  </r>
  <r>
    <x v="108"/>
    <x v="3"/>
    <x v="0"/>
    <x v="1"/>
    <n v="524"/>
  </r>
  <r>
    <x v="108"/>
    <x v="3"/>
    <x v="1"/>
    <x v="0"/>
    <n v="128"/>
  </r>
  <r>
    <x v="108"/>
    <x v="3"/>
    <x v="1"/>
    <x v="1"/>
    <n v="433"/>
  </r>
  <r>
    <x v="109"/>
    <x v="0"/>
    <x v="0"/>
    <x v="0"/>
    <n v="504"/>
  </r>
  <r>
    <x v="109"/>
    <x v="0"/>
    <x v="0"/>
    <x v="1"/>
    <n v="674"/>
  </r>
  <r>
    <x v="109"/>
    <x v="0"/>
    <x v="1"/>
    <x v="0"/>
    <n v="475"/>
  </r>
  <r>
    <x v="109"/>
    <x v="0"/>
    <x v="1"/>
    <x v="1"/>
    <n v="587"/>
  </r>
  <r>
    <x v="109"/>
    <x v="1"/>
    <x v="0"/>
    <x v="0"/>
    <n v="428"/>
  </r>
  <r>
    <x v="109"/>
    <x v="1"/>
    <x v="0"/>
    <x v="1"/>
    <n v="202"/>
  </r>
  <r>
    <x v="109"/>
    <x v="1"/>
    <x v="1"/>
    <x v="0"/>
    <n v="377"/>
  </r>
  <r>
    <x v="109"/>
    <x v="1"/>
    <x v="1"/>
    <x v="1"/>
    <n v="158"/>
  </r>
  <r>
    <x v="109"/>
    <x v="2"/>
    <x v="0"/>
    <x v="0"/>
    <n v="8"/>
  </r>
  <r>
    <x v="109"/>
    <x v="2"/>
    <x v="0"/>
    <x v="1"/>
    <n v="30"/>
  </r>
  <r>
    <x v="109"/>
    <x v="2"/>
    <x v="1"/>
    <x v="0"/>
    <n v="15"/>
  </r>
  <r>
    <x v="109"/>
    <x v="2"/>
    <x v="1"/>
    <x v="1"/>
    <n v="23"/>
  </r>
  <r>
    <x v="109"/>
    <x v="3"/>
    <x v="0"/>
    <x v="0"/>
    <n v="9"/>
  </r>
  <r>
    <x v="109"/>
    <x v="3"/>
    <x v="0"/>
    <x v="1"/>
    <n v="9"/>
  </r>
  <r>
    <x v="109"/>
    <x v="3"/>
    <x v="1"/>
    <x v="0"/>
    <n v="23"/>
  </r>
  <r>
    <x v="109"/>
    <x v="3"/>
    <x v="1"/>
    <x v="1"/>
    <n v="17"/>
  </r>
  <r>
    <x v="110"/>
    <x v="0"/>
    <x v="0"/>
    <x v="0"/>
    <n v="382"/>
  </r>
  <r>
    <x v="110"/>
    <x v="0"/>
    <x v="0"/>
    <x v="1"/>
    <n v="400"/>
  </r>
  <r>
    <x v="110"/>
    <x v="0"/>
    <x v="1"/>
    <x v="0"/>
    <n v="313"/>
  </r>
  <r>
    <x v="110"/>
    <x v="0"/>
    <x v="1"/>
    <x v="1"/>
    <n v="389"/>
  </r>
  <r>
    <x v="110"/>
    <x v="1"/>
    <x v="0"/>
    <x v="0"/>
    <n v="848"/>
  </r>
  <r>
    <x v="110"/>
    <x v="1"/>
    <x v="0"/>
    <x v="1"/>
    <n v="492"/>
  </r>
  <r>
    <x v="110"/>
    <x v="1"/>
    <x v="1"/>
    <x v="0"/>
    <n v="731"/>
  </r>
  <r>
    <x v="110"/>
    <x v="1"/>
    <x v="1"/>
    <x v="1"/>
    <n v="406"/>
  </r>
  <r>
    <x v="110"/>
    <x v="2"/>
    <x v="0"/>
    <x v="1"/>
    <n v="1"/>
  </r>
  <r>
    <x v="110"/>
    <x v="3"/>
    <x v="0"/>
    <x v="0"/>
    <n v="12"/>
  </r>
  <r>
    <x v="110"/>
    <x v="3"/>
    <x v="0"/>
    <x v="1"/>
    <n v="10"/>
  </r>
  <r>
    <x v="110"/>
    <x v="3"/>
    <x v="1"/>
    <x v="0"/>
    <n v="12"/>
  </r>
  <r>
    <x v="110"/>
    <x v="3"/>
    <x v="1"/>
    <x v="1"/>
    <n v="18"/>
  </r>
  <r>
    <x v="111"/>
    <x v="0"/>
    <x v="0"/>
    <x v="0"/>
    <n v="1116"/>
  </r>
  <r>
    <x v="111"/>
    <x v="0"/>
    <x v="0"/>
    <x v="1"/>
    <n v="303"/>
  </r>
  <r>
    <x v="111"/>
    <x v="0"/>
    <x v="1"/>
    <x v="0"/>
    <n v="1248"/>
  </r>
  <r>
    <x v="111"/>
    <x v="0"/>
    <x v="1"/>
    <x v="1"/>
    <n v="334"/>
  </r>
  <r>
    <x v="111"/>
    <x v="1"/>
    <x v="0"/>
    <x v="0"/>
    <n v="209"/>
  </r>
  <r>
    <x v="111"/>
    <x v="1"/>
    <x v="0"/>
    <x v="1"/>
    <n v="66"/>
  </r>
  <r>
    <x v="111"/>
    <x v="1"/>
    <x v="1"/>
    <x v="0"/>
    <n v="286"/>
  </r>
  <r>
    <x v="111"/>
    <x v="1"/>
    <x v="1"/>
    <x v="1"/>
    <n v="77"/>
  </r>
  <r>
    <x v="111"/>
    <x v="3"/>
    <x v="0"/>
    <x v="0"/>
    <n v="285"/>
  </r>
  <r>
    <x v="111"/>
    <x v="3"/>
    <x v="0"/>
    <x v="1"/>
    <n v="75"/>
  </r>
  <r>
    <x v="111"/>
    <x v="3"/>
    <x v="1"/>
    <x v="0"/>
    <n v="261"/>
  </r>
  <r>
    <x v="111"/>
    <x v="3"/>
    <x v="1"/>
    <x v="1"/>
    <n v="74"/>
  </r>
  <r>
    <x v="112"/>
    <x v="0"/>
    <x v="0"/>
    <x v="0"/>
    <n v="13659"/>
  </r>
  <r>
    <x v="112"/>
    <x v="0"/>
    <x v="0"/>
    <x v="1"/>
    <n v="27510"/>
  </r>
  <r>
    <x v="112"/>
    <x v="0"/>
    <x v="1"/>
    <x v="0"/>
    <n v="14302"/>
  </r>
  <r>
    <x v="112"/>
    <x v="0"/>
    <x v="1"/>
    <x v="1"/>
    <n v="25776"/>
  </r>
  <r>
    <x v="112"/>
    <x v="1"/>
    <x v="0"/>
    <x v="0"/>
    <n v="2091"/>
  </r>
  <r>
    <x v="112"/>
    <x v="1"/>
    <x v="0"/>
    <x v="1"/>
    <n v="3984"/>
  </r>
  <r>
    <x v="112"/>
    <x v="1"/>
    <x v="1"/>
    <x v="0"/>
    <n v="1966"/>
  </r>
  <r>
    <x v="112"/>
    <x v="1"/>
    <x v="1"/>
    <x v="1"/>
    <n v="3286"/>
  </r>
  <r>
    <x v="112"/>
    <x v="2"/>
    <x v="0"/>
    <x v="0"/>
    <n v="142"/>
  </r>
  <r>
    <x v="112"/>
    <x v="2"/>
    <x v="0"/>
    <x v="1"/>
    <n v="73"/>
  </r>
  <r>
    <x v="112"/>
    <x v="2"/>
    <x v="1"/>
    <x v="0"/>
    <n v="155"/>
  </r>
  <r>
    <x v="112"/>
    <x v="2"/>
    <x v="1"/>
    <x v="1"/>
    <n v="60"/>
  </r>
  <r>
    <x v="112"/>
    <x v="3"/>
    <x v="0"/>
    <x v="0"/>
    <n v="2051"/>
  </r>
  <r>
    <x v="112"/>
    <x v="3"/>
    <x v="0"/>
    <x v="1"/>
    <n v="1604"/>
  </r>
  <r>
    <x v="112"/>
    <x v="3"/>
    <x v="1"/>
    <x v="0"/>
    <n v="2015"/>
  </r>
  <r>
    <x v="112"/>
    <x v="3"/>
    <x v="1"/>
    <x v="1"/>
    <n v="1276"/>
  </r>
  <r>
    <x v="113"/>
    <x v="0"/>
    <x v="0"/>
    <x v="0"/>
    <n v="1"/>
  </r>
  <r>
    <x v="113"/>
    <x v="0"/>
    <x v="1"/>
    <x v="1"/>
    <n v="1"/>
  </r>
  <r>
    <x v="113"/>
    <x v="0"/>
    <x v="0"/>
    <x v="0"/>
    <n v="1563"/>
  </r>
  <r>
    <x v="113"/>
    <x v="0"/>
    <x v="0"/>
    <x v="1"/>
    <n v="506"/>
  </r>
  <r>
    <x v="113"/>
    <x v="0"/>
    <x v="1"/>
    <x v="0"/>
    <n v="1813"/>
  </r>
  <r>
    <x v="113"/>
    <x v="0"/>
    <x v="1"/>
    <x v="1"/>
    <n v="467"/>
  </r>
  <r>
    <x v="113"/>
    <x v="1"/>
    <x v="0"/>
    <x v="0"/>
    <n v="257"/>
  </r>
  <r>
    <x v="113"/>
    <x v="1"/>
    <x v="0"/>
    <x v="1"/>
    <n v="129"/>
  </r>
  <r>
    <x v="113"/>
    <x v="1"/>
    <x v="1"/>
    <x v="0"/>
    <n v="273"/>
  </r>
  <r>
    <x v="113"/>
    <x v="1"/>
    <x v="1"/>
    <x v="1"/>
    <n v="147"/>
  </r>
  <r>
    <x v="113"/>
    <x v="2"/>
    <x v="0"/>
    <x v="0"/>
    <n v="17"/>
  </r>
  <r>
    <x v="113"/>
    <x v="2"/>
    <x v="0"/>
    <x v="1"/>
    <n v="1"/>
  </r>
  <r>
    <x v="113"/>
    <x v="2"/>
    <x v="1"/>
    <x v="0"/>
    <n v="14"/>
  </r>
  <r>
    <x v="113"/>
    <x v="2"/>
    <x v="1"/>
    <x v="1"/>
    <n v="1"/>
  </r>
  <r>
    <x v="113"/>
    <x v="3"/>
    <x v="0"/>
    <x v="0"/>
    <n v="180"/>
  </r>
  <r>
    <x v="113"/>
    <x v="3"/>
    <x v="0"/>
    <x v="1"/>
    <n v="119"/>
  </r>
  <r>
    <x v="113"/>
    <x v="3"/>
    <x v="1"/>
    <x v="0"/>
    <n v="223"/>
  </r>
  <r>
    <x v="113"/>
    <x v="3"/>
    <x v="1"/>
    <x v="1"/>
    <n v="101"/>
  </r>
  <r>
    <x v="114"/>
    <x v="0"/>
    <x v="0"/>
    <x v="0"/>
    <n v="2836"/>
  </r>
  <r>
    <x v="114"/>
    <x v="0"/>
    <x v="0"/>
    <x v="1"/>
    <n v="2230"/>
  </r>
  <r>
    <x v="114"/>
    <x v="0"/>
    <x v="1"/>
    <x v="0"/>
    <n v="3215"/>
  </r>
  <r>
    <x v="114"/>
    <x v="0"/>
    <x v="1"/>
    <x v="1"/>
    <n v="2089"/>
  </r>
  <r>
    <x v="114"/>
    <x v="1"/>
    <x v="0"/>
    <x v="0"/>
    <n v="482"/>
  </r>
  <r>
    <x v="114"/>
    <x v="1"/>
    <x v="0"/>
    <x v="1"/>
    <n v="1038"/>
  </r>
  <r>
    <x v="114"/>
    <x v="1"/>
    <x v="1"/>
    <x v="0"/>
    <n v="692"/>
  </r>
  <r>
    <x v="114"/>
    <x v="1"/>
    <x v="1"/>
    <x v="1"/>
    <n v="1005"/>
  </r>
  <r>
    <x v="114"/>
    <x v="2"/>
    <x v="0"/>
    <x v="0"/>
    <n v="1"/>
  </r>
  <r>
    <x v="114"/>
    <x v="2"/>
    <x v="0"/>
    <x v="1"/>
    <n v="8"/>
  </r>
  <r>
    <x v="114"/>
    <x v="2"/>
    <x v="1"/>
    <x v="0"/>
    <n v="3"/>
  </r>
  <r>
    <x v="114"/>
    <x v="2"/>
    <x v="1"/>
    <x v="1"/>
    <n v="6"/>
  </r>
  <r>
    <x v="114"/>
    <x v="3"/>
    <x v="0"/>
    <x v="0"/>
    <n v="3990"/>
  </r>
  <r>
    <x v="114"/>
    <x v="3"/>
    <x v="0"/>
    <x v="1"/>
    <n v="2002"/>
  </r>
  <r>
    <x v="114"/>
    <x v="3"/>
    <x v="1"/>
    <x v="0"/>
    <n v="3954"/>
  </r>
  <r>
    <x v="114"/>
    <x v="3"/>
    <x v="1"/>
    <x v="1"/>
    <n v="1768"/>
  </r>
  <r>
    <x v="115"/>
    <x v="0"/>
    <x v="0"/>
    <x v="1"/>
    <n v="1"/>
  </r>
  <r>
    <x v="115"/>
    <x v="0"/>
    <x v="0"/>
    <x v="0"/>
    <n v="3346"/>
  </r>
  <r>
    <x v="115"/>
    <x v="0"/>
    <x v="0"/>
    <x v="1"/>
    <n v="1819"/>
  </r>
  <r>
    <x v="115"/>
    <x v="0"/>
    <x v="1"/>
    <x v="0"/>
    <n v="3645"/>
  </r>
  <r>
    <x v="115"/>
    <x v="0"/>
    <x v="1"/>
    <x v="1"/>
    <n v="1870"/>
  </r>
  <r>
    <x v="115"/>
    <x v="1"/>
    <x v="0"/>
    <x v="0"/>
    <n v="867"/>
  </r>
  <r>
    <x v="115"/>
    <x v="1"/>
    <x v="0"/>
    <x v="1"/>
    <n v="471"/>
  </r>
  <r>
    <x v="115"/>
    <x v="1"/>
    <x v="1"/>
    <x v="0"/>
    <n v="834"/>
  </r>
  <r>
    <x v="115"/>
    <x v="1"/>
    <x v="1"/>
    <x v="1"/>
    <n v="387"/>
  </r>
  <r>
    <x v="115"/>
    <x v="2"/>
    <x v="0"/>
    <x v="0"/>
    <n v="7"/>
  </r>
  <r>
    <x v="115"/>
    <x v="2"/>
    <x v="0"/>
    <x v="1"/>
    <n v="10"/>
  </r>
  <r>
    <x v="115"/>
    <x v="2"/>
    <x v="1"/>
    <x v="0"/>
    <n v="4"/>
  </r>
  <r>
    <x v="115"/>
    <x v="2"/>
    <x v="1"/>
    <x v="1"/>
    <n v="12"/>
  </r>
  <r>
    <x v="115"/>
    <x v="3"/>
    <x v="0"/>
    <x v="0"/>
    <n v="142"/>
  </r>
  <r>
    <x v="115"/>
    <x v="3"/>
    <x v="0"/>
    <x v="1"/>
    <n v="60"/>
  </r>
  <r>
    <x v="115"/>
    <x v="3"/>
    <x v="1"/>
    <x v="0"/>
    <n v="140"/>
  </r>
  <r>
    <x v="115"/>
    <x v="3"/>
    <x v="1"/>
    <x v="1"/>
    <n v="71"/>
  </r>
  <r>
    <x v="116"/>
    <x v="0"/>
    <x v="1"/>
    <x v="0"/>
    <n v="2"/>
  </r>
  <r>
    <x v="116"/>
    <x v="0"/>
    <x v="0"/>
    <x v="0"/>
    <n v="371"/>
  </r>
  <r>
    <x v="116"/>
    <x v="0"/>
    <x v="0"/>
    <x v="1"/>
    <n v="561"/>
  </r>
  <r>
    <x v="116"/>
    <x v="0"/>
    <x v="1"/>
    <x v="0"/>
    <n v="349"/>
  </r>
  <r>
    <x v="116"/>
    <x v="0"/>
    <x v="1"/>
    <x v="1"/>
    <n v="496"/>
  </r>
  <r>
    <x v="116"/>
    <x v="1"/>
    <x v="0"/>
    <x v="0"/>
    <n v="325"/>
  </r>
  <r>
    <x v="116"/>
    <x v="1"/>
    <x v="0"/>
    <x v="1"/>
    <n v="399"/>
  </r>
  <r>
    <x v="116"/>
    <x v="1"/>
    <x v="1"/>
    <x v="0"/>
    <n v="373"/>
  </r>
  <r>
    <x v="116"/>
    <x v="1"/>
    <x v="1"/>
    <x v="1"/>
    <n v="381"/>
  </r>
  <r>
    <x v="116"/>
    <x v="2"/>
    <x v="0"/>
    <x v="0"/>
    <n v="23"/>
  </r>
  <r>
    <x v="116"/>
    <x v="2"/>
    <x v="0"/>
    <x v="1"/>
    <n v="2"/>
  </r>
  <r>
    <x v="116"/>
    <x v="2"/>
    <x v="1"/>
    <x v="0"/>
    <n v="26"/>
  </r>
  <r>
    <x v="116"/>
    <x v="2"/>
    <x v="1"/>
    <x v="1"/>
    <n v="1"/>
  </r>
  <r>
    <x v="116"/>
    <x v="3"/>
    <x v="0"/>
    <x v="0"/>
    <n v="110"/>
  </r>
  <r>
    <x v="116"/>
    <x v="3"/>
    <x v="0"/>
    <x v="1"/>
    <n v="59"/>
  </r>
  <r>
    <x v="116"/>
    <x v="3"/>
    <x v="1"/>
    <x v="0"/>
    <n v="138"/>
  </r>
  <r>
    <x v="116"/>
    <x v="3"/>
    <x v="1"/>
    <x v="1"/>
    <n v="45"/>
  </r>
  <r>
    <x v="117"/>
    <x v="0"/>
    <x v="0"/>
    <x v="0"/>
    <n v="1769"/>
  </r>
  <r>
    <x v="117"/>
    <x v="0"/>
    <x v="0"/>
    <x v="1"/>
    <n v="1852"/>
  </r>
  <r>
    <x v="117"/>
    <x v="0"/>
    <x v="1"/>
    <x v="0"/>
    <n v="1890"/>
  </r>
  <r>
    <x v="117"/>
    <x v="0"/>
    <x v="1"/>
    <x v="1"/>
    <n v="1696"/>
  </r>
  <r>
    <x v="117"/>
    <x v="1"/>
    <x v="0"/>
    <x v="0"/>
    <n v="292"/>
  </r>
  <r>
    <x v="117"/>
    <x v="1"/>
    <x v="0"/>
    <x v="1"/>
    <n v="803"/>
  </r>
  <r>
    <x v="117"/>
    <x v="1"/>
    <x v="1"/>
    <x v="0"/>
    <n v="284"/>
  </r>
  <r>
    <x v="117"/>
    <x v="1"/>
    <x v="1"/>
    <x v="1"/>
    <n v="771"/>
  </r>
  <r>
    <x v="117"/>
    <x v="3"/>
    <x v="0"/>
    <x v="0"/>
    <n v="219"/>
  </r>
  <r>
    <x v="117"/>
    <x v="3"/>
    <x v="0"/>
    <x v="1"/>
    <n v="271"/>
  </r>
  <r>
    <x v="117"/>
    <x v="3"/>
    <x v="1"/>
    <x v="0"/>
    <n v="213"/>
  </r>
  <r>
    <x v="117"/>
    <x v="3"/>
    <x v="1"/>
    <x v="1"/>
    <n v="233"/>
  </r>
  <r>
    <x v="118"/>
    <x v="0"/>
    <x v="0"/>
    <x v="0"/>
    <n v="736"/>
  </r>
  <r>
    <x v="118"/>
    <x v="0"/>
    <x v="0"/>
    <x v="1"/>
    <n v="745"/>
  </r>
  <r>
    <x v="118"/>
    <x v="0"/>
    <x v="1"/>
    <x v="0"/>
    <n v="646"/>
  </r>
  <r>
    <x v="118"/>
    <x v="0"/>
    <x v="1"/>
    <x v="1"/>
    <n v="706"/>
  </r>
  <r>
    <x v="118"/>
    <x v="1"/>
    <x v="0"/>
    <x v="0"/>
    <n v="985"/>
  </r>
  <r>
    <x v="118"/>
    <x v="1"/>
    <x v="0"/>
    <x v="1"/>
    <n v="988"/>
  </r>
  <r>
    <x v="118"/>
    <x v="1"/>
    <x v="1"/>
    <x v="0"/>
    <n v="847"/>
  </r>
  <r>
    <x v="118"/>
    <x v="1"/>
    <x v="1"/>
    <x v="1"/>
    <n v="865"/>
  </r>
  <r>
    <x v="118"/>
    <x v="2"/>
    <x v="0"/>
    <x v="1"/>
    <n v="2"/>
  </r>
  <r>
    <x v="118"/>
    <x v="2"/>
    <x v="1"/>
    <x v="1"/>
    <n v="4"/>
  </r>
  <r>
    <x v="118"/>
    <x v="3"/>
    <x v="0"/>
    <x v="0"/>
    <n v="49"/>
  </r>
  <r>
    <x v="118"/>
    <x v="3"/>
    <x v="0"/>
    <x v="1"/>
    <n v="62"/>
  </r>
  <r>
    <x v="118"/>
    <x v="3"/>
    <x v="1"/>
    <x v="0"/>
    <n v="28"/>
  </r>
  <r>
    <x v="118"/>
    <x v="3"/>
    <x v="1"/>
    <x v="1"/>
    <n v="49"/>
  </r>
  <r>
    <x v="119"/>
    <x v="0"/>
    <x v="0"/>
    <x v="0"/>
    <n v="434"/>
  </r>
  <r>
    <x v="119"/>
    <x v="0"/>
    <x v="0"/>
    <x v="1"/>
    <n v="2621"/>
  </r>
  <r>
    <x v="119"/>
    <x v="0"/>
    <x v="1"/>
    <x v="0"/>
    <n v="461"/>
  </r>
  <r>
    <x v="119"/>
    <x v="0"/>
    <x v="1"/>
    <x v="1"/>
    <n v="2572"/>
  </r>
  <r>
    <x v="119"/>
    <x v="1"/>
    <x v="0"/>
    <x v="1"/>
    <n v="2"/>
  </r>
  <r>
    <x v="119"/>
    <x v="1"/>
    <x v="1"/>
    <x v="0"/>
    <n v="1"/>
  </r>
  <r>
    <x v="119"/>
    <x v="1"/>
    <x v="1"/>
    <x v="1"/>
    <n v="1"/>
  </r>
  <r>
    <x v="119"/>
    <x v="2"/>
    <x v="0"/>
    <x v="0"/>
    <n v="55"/>
  </r>
  <r>
    <x v="119"/>
    <x v="2"/>
    <x v="1"/>
    <x v="0"/>
    <n v="64"/>
  </r>
  <r>
    <x v="119"/>
    <x v="3"/>
    <x v="0"/>
    <x v="0"/>
    <n v="378"/>
  </r>
  <r>
    <x v="119"/>
    <x v="3"/>
    <x v="0"/>
    <x v="1"/>
    <n v="5"/>
  </r>
  <r>
    <x v="119"/>
    <x v="3"/>
    <x v="1"/>
    <x v="0"/>
    <n v="328"/>
  </r>
  <r>
    <x v="119"/>
    <x v="3"/>
    <x v="1"/>
    <x v="1"/>
    <n v="9"/>
  </r>
  <r>
    <x v="120"/>
    <x v="0"/>
    <x v="0"/>
    <x v="0"/>
    <n v="1129"/>
  </r>
  <r>
    <x v="120"/>
    <x v="0"/>
    <x v="0"/>
    <x v="1"/>
    <n v="840"/>
  </r>
  <r>
    <x v="120"/>
    <x v="0"/>
    <x v="1"/>
    <x v="0"/>
    <n v="1415"/>
  </r>
  <r>
    <x v="120"/>
    <x v="0"/>
    <x v="1"/>
    <x v="1"/>
    <n v="795"/>
  </r>
  <r>
    <x v="120"/>
    <x v="1"/>
    <x v="0"/>
    <x v="0"/>
    <n v="172"/>
  </r>
  <r>
    <x v="120"/>
    <x v="1"/>
    <x v="0"/>
    <x v="1"/>
    <n v="271"/>
  </r>
  <r>
    <x v="120"/>
    <x v="1"/>
    <x v="1"/>
    <x v="0"/>
    <n v="222"/>
  </r>
  <r>
    <x v="120"/>
    <x v="1"/>
    <x v="1"/>
    <x v="1"/>
    <n v="235"/>
  </r>
  <r>
    <x v="120"/>
    <x v="2"/>
    <x v="0"/>
    <x v="0"/>
    <n v="2"/>
  </r>
  <r>
    <x v="120"/>
    <x v="2"/>
    <x v="0"/>
    <x v="1"/>
    <n v="1"/>
  </r>
  <r>
    <x v="120"/>
    <x v="2"/>
    <x v="1"/>
    <x v="0"/>
    <n v="2"/>
  </r>
  <r>
    <x v="120"/>
    <x v="2"/>
    <x v="1"/>
    <x v="1"/>
    <n v="1"/>
  </r>
  <r>
    <x v="120"/>
    <x v="3"/>
    <x v="0"/>
    <x v="0"/>
    <n v="36"/>
  </r>
  <r>
    <x v="120"/>
    <x v="3"/>
    <x v="0"/>
    <x v="1"/>
    <n v="52"/>
  </r>
  <r>
    <x v="120"/>
    <x v="3"/>
    <x v="1"/>
    <x v="0"/>
    <n v="44"/>
  </r>
  <r>
    <x v="120"/>
    <x v="3"/>
    <x v="1"/>
    <x v="1"/>
    <n v="28"/>
  </r>
  <r>
    <x v="121"/>
    <x v="0"/>
    <x v="0"/>
    <x v="0"/>
    <n v="3359"/>
  </r>
  <r>
    <x v="121"/>
    <x v="0"/>
    <x v="0"/>
    <x v="1"/>
    <n v="6583"/>
  </r>
  <r>
    <x v="121"/>
    <x v="0"/>
    <x v="1"/>
    <x v="0"/>
    <n v="3518"/>
  </r>
  <r>
    <x v="121"/>
    <x v="0"/>
    <x v="1"/>
    <x v="1"/>
    <n v="6045"/>
  </r>
  <r>
    <x v="121"/>
    <x v="1"/>
    <x v="0"/>
    <x v="0"/>
    <n v="1795"/>
  </r>
  <r>
    <x v="121"/>
    <x v="1"/>
    <x v="0"/>
    <x v="1"/>
    <n v="3149"/>
  </r>
  <r>
    <x v="121"/>
    <x v="1"/>
    <x v="1"/>
    <x v="0"/>
    <n v="2021"/>
  </r>
  <r>
    <x v="121"/>
    <x v="1"/>
    <x v="1"/>
    <x v="1"/>
    <n v="2745"/>
  </r>
  <r>
    <x v="121"/>
    <x v="2"/>
    <x v="0"/>
    <x v="0"/>
    <n v="4"/>
  </r>
  <r>
    <x v="121"/>
    <x v="2"/>
    <x v="0"/>
    <x v="1"/>
    <n v="12"/>
  </r>
  <r>
    <x v="121"/>
    <x v="2"/>
    <x v="1"/>
    <x v="0"/>
    <n v="2"/>
  </r>
  <r>
    <x v="121"/>
    <x v="2"/>
    <x v="1"/>
    <x v="1"/>
    <n v="7"/>
  </r>
  <r>
    <x v="121"/>
    <x v="3"/>
    <x v="0"/>
    <x v="0"/>
    <n v="223"/>
  </r>
  <r>
    <x v="121"/>
    <x v="3"/>
    <x v="0"/>
    <x v="1"/>
    <n v="514"/>
  </r>
  <r>
    <x v="121"/>
    <x v="3"/>
    <x v="1"/>
    <x v="0"/>
    <n v="182"/>
  </r>
  <r>
    <x v="121"/>
    <x v="3"/>
    <x v="1"/>
    <x v="1"/>
    <n v="397"/>
  </r>
  <r>
    <x v="122"/>
    <x v="0"/>
    <x v="0"/>
    <x v="0"/>
    <n v="2963"/>
  </r>
  <r>
    <x v="122"/>
    <x v="0"/>
    <x v="0"/>
    <x v="1"/>
    <n v="1608"/>
  </r>
  <r>
    <x v="122"/>
    <x v="0"/>
    <x v="1"/>
    <x v="0"/>
    <n v="3376"/>
  </r>
  <r>
    <x v="122"/>
    <x v="0"/>
    <x v="1"/>
    <x v="1"/>
    <n v="1692"/>
  </r>
  <r>
    <x v="122"/>
    <x v="1"/>
    <x v="0"/>
    <x v="0"/>
    <n v="1226"/>
  </r>
  <r>
    <x v="122"/>
    <x v="1"/>
    <x v="0"/>
    <x v="1"/>
    <n v="1163"/>
  </r>
  <r>
    <x v="122"/>
    <x v="1"/>
    <x v="1"/>
    <x v="0"/>
    <n v="1391"/>
  </r>
  <r>
    <x v="122"/>
    <x v="1"/>
    <x v="1"/>
    <x v="1"/>
    <n v="989"/>
  </r>
  <r>
    <x v="122"/>
    <x v="2"/>
    <x v="0"/>
    <x v="0"/>
    <n v="17"/>
  </r>
  <r>
    <x v="122"/>
    <x v="2"/>
    <x v="0"/>
    <x v="1"/>
    <n v="23"/>
  </r>
  <r>
    <x v="122"/>
    <x v="2"/>
    <x v="1"/>
    <x v="0"/>
    <n v="19"/>
  </r>
  <r>
    <x v="122"/>
    <x v="2"/>
    <x v="1"/>
    <x v="1"/>
    <n v="25"/>
  </r>
  <r>
    <x v="122"/>
    <x v="3"/>
    <x v="0"/>
    <x v="0"/>
    <n v="193"/>
  </r>
  <r>
    <x v="122"/>
    <x v="3"/>
    <x v="0"/>
    <x v="1"/>
    <n v="269"/>
  </r>
  <r>
    <x v="122"/>
    <x v="3"/>
    <x v="1"/>
    <x v="0"/>
    <n v="175"/>
  </r>
  <r>
    <x v="122"/>
    <x v="3"/>
    <x v="1"/>
    <x v="1"/>
    <n v="252"/>
  </r>
  <r>
    <x v="123"/>
    <x v="0"/>
    <x v="0"/>
    <x v="0"/>
    <n v="2109"/>
  </r>
  <r>
    <x v="123"/>
    <x v="0"/>
    <x v="0"/>
    <x v="1"/>
    <n v="2272"/>
  </r>
  <r>
    <x v="123"/>
    <x v="0"/>
    <x v="1"/>
    <x v="0"/>
    <n v="2295"/>
  </r>
  <r>
    <x v="123"/>
    <x v="0"/>
    <x v="1"/>
    <x v="1"/>
    <n v="2033"/>
  </r>
  <r>
    <x v="123"/>
    <x v="1"/>
    <x v="0"/>
    <x v="0"/>
    <n v="90"/>
  </r>
  <r>
    <x v="123"/>
    <x v="1"/>
    <x v="0"/>
    <x v="1"/>
    <n v="151"/>
  </r>
  <r>
    <x v="123"/>
    <x v="1"/>
    <x v="1"/>
    <x v="0"/>
    <n v="125"/>
  </r>
  <r>
    <x v="123"/>
    <x v="1"/>
    <x v="1"/>
    <x v="1"/>
    <n v="101"/>
  </r>
  <r>
    <x v="123"/>
    <x v="2"/>
    <x v="0"/>
    <x v="1"/>
    <n v="1"/>
  </r>
  <r>
    <x v="123"/>
    <x v="3"/>
    <x v="0"/>
    <x v="0"/>
    <n v="278"/>
  </r>
  <r>
    <x v="123"/>
    <x v="3"/>
    <x v="0"/>
    <x v="1"/>
    <n v="447"/>
  </r>
  <r>
    <x v="123"/>
    <x v="3"/>
    <x v="1"/>
    <x v="0"/>
    <n v="267"/>
  </r>
  <r>
    <x v="123"/>
    <x v="3"/>
    <x v="1"/>
    <x v="1"/>
    <n v="369"/>
  </r>
  <r>
    <x v="124"/>
    <x v="0"/>
    <x v="0"/>
    <x v="0"/>
    <n v="2"/>
  </r>
  <r>
    <x v="124"/>
    <x v="0"/>
    <x v="0"/>
    <x v="0"/>
    <n v="3646"/>
  </r>
  <r>
    <x v="124"/>
    <x v="0"/>
    <x v="0"/>
    <x v="1"/>
    <n v="5528"/>
  </r>
  <r>
    <x v="124"/>
    <x v="0"/>
    <x v="1"/>
    <x v="0"/>
    <n v="3765"/>
  </r>
  <r>
    <x v="124"/>
    <x v="0"/>
    <x v="1"/>
    <x v="1"/>
    <n v="4966"/>
  </r>
  <r>
    <x v="124"/>
    <x v="1"/>
    <x v="0"/>
    <x v="0"/>
    <n v="217"/>
  </r>
  <r>
    <x v="124"/>
    <x v="1"/>
    <x v="0"/>
    <x v="1"/>
    <n v="1035"/>
  </r>
  <r>
    <x v="124"/>
    <x v="1"/>
    <x v="1"/>
    <x v="0"/>
    <n v="192"/>
  </r>
  <r>
    <x v="124"/>
    <x v="1"/>
    <x v="1"/>
    <x v="1"/>
    <n v="881"/>
  </r>
  <r>
    <x v="124"/>
    <x v="2"/>
    <x v="0"/>
    <x v="0"/>
    <n v="118"/>
  </r>
  <r>
    <x v="124"/>
    <x v="2"/>
    <x v="0"/>
    <x v="1"/>
    <n v="76"/>
  </r>
  <r>
    <x v="124"/>
    <x v="2"/>
    <x v="1"/>
    <x v="0"/>
    <n v="149"/>
  </r>
  <r>
    <x v="124"/>
    <x v="2"/>
    <x v="1"/>
    <x v="1"/>
    <n v="92"/>
  </r>
  <r>
    <x v="124"/>
    <x v="3"/>
    <x v="0"/>
    <x v="0"/>
    <n v="725"/>
  </r>
  <r>
    <x v="124"/>
    <x v="3"/>
    <x v="0"/>
    <x v="1"/>
    <n v="237"/>
  </r>
  <r>
    <x v="124"/>
    <x v="3"/>
    <x v="1"/>
    <x v="0"/>
    <n v="738"/>
  </r>
  <r>
    <x v="124"/>
    <x v="3"/>
    <x v="1"/>
    <x v="1"/>
    <n v="229"/>
  </r>
  <r>
    <x v="125"/>
    <x v="5"/>
    <x v="2"/>
    <x v="2"/>
    <m/>
  </r>
  <r>
    <x v="125"/>
    <x v="5"/>
    <x v="2"/>
    <x v="2"/>
    <m/>
  </r>
  <r>
    <x v="125"/>
    <x v="5"/>
    <x v="2"/>
    <x v="2"/>
    <m/>
  </r>
  <r>
    <x v="125"/>
    <x v="5"/>
    <x v="2"/>
    <x v="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48">
  <r>
    <x v="0"/>
    <x v="0"/>
    <x v="0"/>
    <n v="4"/>
  </r>
  <r>
    <x v="0"/>
    <x v="0"/>
    <x v="1"/>
    <n v="1"/>
  </r>
  <r>
    <x v="0"/>
    <x v="0"/>
    <x v="2"/>
    <n v="947"/>
  </r>
  <r>
    <x v="0"/>
    <x v="0"/>
    <x v="3"/>
    <n v="2"/>
  </r>
  <r>
    <x v="0"/>
    <x v="0"/>
    <x v="4"/>
    <n v="2"/>
  </r>
  <r>
    <x v="0"/>
    <x v="0"/>
    <x v="5"/>
    <n v="1"/>
  </r>
  <r>
    <x v="0"/>
    <x v="0"/>
    <x v="6"/>
    <n v="12"/>
  </r>
  <r>
    <x v="0"/>
    <x v="0"/>
    <x v="7"/>
    <n v="2088"/>
  </r>
  <r>
    <x v="0"/>
    <x v="0"/>
    <x v="8"/>
    <n v="49"/>
  </r>
  <r>
    <x v="0"/>
    <x v="0"/>
    <x v="9"/>
    <n v="73"/>
  </r>
  <r>
    <x v="0"/>
    <x v="1"/>
    <x v="0"/>
    <n v="7"/>
  </r>
  <r>
    <x v="0"/>
    <x v="1"/>
    <x v="1"/>
    <n v="1"/>
  </r>
  <r>
    <x v="0"/>
    <x v="1"/>
    <x v="10"/>
    <n v="8"/>
  </r>
  <r>
    <x v="0"/>
    <x v="1"/>
    <x v="2"/>
    <n v="386"/>
  </r>
  <r>
    <x v="0"/>
    <x v="1"/>
    <x v="11"/>
    <n v="9"/>
  </r>
  <r>
    <x v="0"/>
    <x v="1"/>
    <x v="3"/>
    <n v="1"/>
  </r>
  <r>
    <x v="0"/>
    <x v="1"/>
    <x v="4"/>
    <n v="1"/>
  </r>
  <r>
    <x v="0"/>
    <x v="1"/>
    <x v="12"/>
    <n v="1"/>
  </r>
  <r>
    <x v="0"/>
    <x v="1"/>
    <x v="7"/>
    <n v="5746"/>
  </r>
  <r>
    <x v="0"/>
    <x v="1"/>
    <x v="8"/>
    <n v="14"/>
  </r>
  <r>
    <x v="0"/>
    <x v="1"/>
    <x v="13"/>
    <n v="1"/>
  </r>
  <r>
    <x v="0"/>
    <x v="1"/>
    <x v="9"/>
    <n v="177"/>
  </r>
  <r>
    <x v="0"/>
    <x v="2"/>
    <x v="0"/>
    <n v="144"/>
  </r>
  <r>
    <x v="0"/>
    <x v="2"/>
    <x v="14"/>
    <n v="1"/>
  </r>
  <r>
    <x v="0"/>
    <x v="2"/>
    <x v="1"/>
    <n v="7"/>
  </r>
  <r>
    <x v="0"/>
    <x v="2"/>
    <x v="2"/>
    <n v="2782"/>
  </r>
  <r>
    <x v="0"/>
    <x v="2"/>
    <x v="11"/>
    <n v="1"/>
  </r>
  <r>
    <x v="0"/>
    <x v="2"/>
    <x v="3"/>
    <n v="23"/>
  </r>
  <r>
    <x v="0"/>
    <x v="2"/>
    <x v="15"/>
    <n v="4"/>
  </r>
  <r>
    <x v="0"/>
    <x v="2"/>
    <x v="4"/>
    <n v="7"/>
  </r>
  <r>
    <x v="0"/>
    <x v="2"/>
    <x v="5"/>
    <n v="61"/>
  </r>
  <r>
    <x v="0"/>
    <x v="2"/>
    <x v="16"/>
    <n v="5"/>
  </r>
  <r>
    <x v="0"/>
    <x v="2"/>
    <x v="12"/>
    <n v="3"/>
  </r>
  <r>
    <x v="0"/>
    <x v="2"/>
    <x v="6"/>
    <n v="52"/>
  </r>
  <r>
    <x v="0"/>
    <x v="2"/>
    <x v="7"/>
    <n v="24184"/>
  </r>
  <r>
    <x v="0"/>
    <x v="2"/>
    <x v="8"/>
    <n v="84"/>
  </r>
  <r>
    <x v="0"/>
    <x v="2"/>
    <x v="13"/>
    <n v="56"/>
  </r>
  <r>
    <x v="0"/>
    <x v="2"/>
    <x v="9"/>
    <n v="535"/>
  </r>
  <r>
    <x v="0"/>
    <x v="3"/>
    <x v="0"/>
    <n v="7"/>
  </r>
  <r>
    <x v="0"/>
    <x v="3"/>
    <x v="10"/>
    <n v="1"/>
  </r>
  <r>
    <x v="0"/>
    <x v="3"/>
    <x v="2"/>
    <n v="420"/>
  </r>
  <r>
    <x v="0"/>
    <x v="3"/>
    <x v="3"/>
    <n v="3"/>
  </r>
  <r>
    <x v="0"/>
    <x v="3"/>
    <x v="5"/>
    <n v="3"/>
  </r>
  <r>
    <x v="0"/>
    <x v="3"/>
    <x v="16"/>
    <n v="1"/>
  </r>
  <r>
    <x v="0"/>
    <x v="3"/>
    <x v="12"/>
    <n v="9"/>
  </r>
  <r>
    <x v="0"/>
    <x v="3"/>
    <x v="6"/>
    <n v="5"/>
  </r>
  <r>
    <x v="0"/>
    <x v="3"/>
    <x v="7"/>
    <n v="7423"/>
  </r>
  <r>
    <x v="0"/>
    <x v="3"/>
    <x v="8"/>
    <n v="31"/>
  </r>
  <r>
    <x v="0"/>
    <x v="3"/>
    <x v="13"/>
    <n v="11"/>
  </r>
  <r>
    <x v="0"/>
    <x v="3"/>
    <x v="9"/>
    <n v="195"/>
  </r>
  <r>
    <x v="0"/>
    <x v="4"/>
    <x v="7"/>
    <n v="3"/>
  </r>
  <r>
    <x v="0"/>
    <x v="4"/>
    <x v="0"/>
    <n v="2"/>
  </r>
  <r>
    <x v="0"/>
    <x v="4"/>
    <x v="2"/>
    <n v="373"/>
  </r>
  <r>
    <x v="0"/>
    <x v="4"/>
    <x v="11"/>
    <n v="1"/>
  </r>
  <r>
    <x v="0"/>
    <x v="4"/>
    <x v="4"/>
    <n v="1"/>
  </r>
  <r>
    <x v="0"/>
    <x v="4"/>
    <x v="5"/>
    <n v="2"/>
  </r>
  <r>
    <x v="0"/>
    <x v="4"/>
    <x v="6"/>
    <n v="16"/>
  </r>
  <r>
    <x v="0"/>
    <x v="4"/>
    <x v="7"/>
    <n v="8013"/>
  </r>
  <r>
    <x v="0"/>
    <x v="4"/>
    <x v="8"/>
    <n v="41"/>
  </r>
  <r>
    <x v="0"/>
    <x v="4"/>
    <x v="13"/>
    <n v="41"/>
  </r>
  <r>
    <x v="0"/>
    <x v="4"/>
    <x v="9"/>
    <n v="669"/>
  </r>
  <r>
    <x v="0"/>
    <x v="5"/>
    <x v="0"/>
    <n v="9"/>
  </r>
  <r>
    <x v="0"/>
    <x v="5"/>
    <x v="1"/>
    <n v="1"/>
  </r>
  <r>
    <x v="0"/>
    <x v="5"/>
    <x v="2"/>
    <n v="776"/>
  </r>
  <r>
    <x v="0"/>
    <x v="5"/>
    <x v="11"/>
    <n v="9"/>
  </r>
  <r>
    <x v="0"/>
    <x v="5"/>
    <x v="4"/>
    <n v="4"/>
  </r>
  <r>
    <x v="0"/>
    <x v="5"/>
    <x v="5"/>
    <n v="3"/>
  </r>
  <r>
    <x v="0"/>
    <x v="5"/>
    <x v="17"/>
    <n v="1"/>
  </r>
  <r>
    <x v="0"/>
    <x v="5"/>
    <x v="12"/>
    <n v="14"/>
  </r>
  <r>
    <x v="0"/>
    <x v="5"/>
    <x v="6"/>
    <n v="8"/>
  </r>
  <r>
    <x v="0"/>
    <x v="5"/>
    <x v="7"/>
    <n v="8254"/>
  </r>
  <r>
    <x v="0"/>
    <x v="5"/>
    <x v="8"/>
    <n v="207"/>
  </r>
  <r>
    <x v="0"/>
    <x v="5"/>
    <x v="13"/>
    <n v="17"/>
  </r>
  <r>
    <x v="0"/>
    <x v="5"/>
    <x v="9"/>
    <n v="1235"/>
  </r>
  <r>
    <x v="1"/>
    <x v="6"/>
    <x v="7"/>
    <n v="2"/>
  </r>
  <r>
    <x v="1"/>
    <x v="6"/>
    <x v="0"/>
    <n v="31"/>
  </r>
  <r>
    <x v="1"/>
    <x v="6"/>
    <x v="2"/>
    <n v="502"/>
  </r>
  <r>
    <x v="1"/>
    <x v="6"/>
    <x v="11"/>
    <n v="1"/>
  </r>
  <r>
    <x v="1"/>
    <x v="6"/>
    <x v="3"/>
    <n v="1500"/>
  </r>
  <r>
    <x v="1"/>
    <x v="6"/>
    <x v="4"/>
    <n v="53"/>
  </r>
  <r>
    <x v="1"/>
    <x v="6"/>
    <x v="5"/>
    <n v="1"/>
  </r>
  <r>
    <x v="1"/>
    <x v="6"/>
    <x v="6"/>
    <n v="4"/>
  </r>
  <r>
    <x v="1"/>
    <x v="6"/>
    <x v="7"/>
    <n v="23037"/>
  </r>
  <r>
    <x v="1"/>
    <x v="6"/>
    <x v="8"/>
    <n v="19"/>
  </r>
  <r>
    <x v="1"/>
    <x v="6"/>
    <x v="13"/>
    <n v="95"/>
  </r>
  <r>
    <x v="1"/>
    <x v="6"/>
    <x v="9"/>
    <n v="352"/>
  </r>
  <r>
    <x v="1"/>
    <x v="7"/>
    <x v="7"/>
    <n v="30"/>
  </r>
  <r>
    <x v="1"/>
    <x v="7"/>
    <x v="0"/>
    <n v="256"/>
  </r>
  <r>
    <x v="1"/>
    <x v="7"/>
    <x v="14"/>
    <n v="2"/>
  </r>
  <r>
    <x v="1"/>
    <x v="7"/>
    <x v="1"/>
    <n v="1"/>
  </r>
  <r>
    <x v="1"/>
    <x v="7"/>
    <x v="10"/>
    <n v="4"/>
  </r>
  <r>
    <x v="1"/>
    <x v="7"/>
    <x v="2"/>
    <n v="6314"/>
  </r>
  <r>
    <x v="1"/>
    <x v="7"/>
    <x v="11"/>
    <n v="1"/>
  </r>
  <r>
    <x v="1"/>
    <x v="7"/>
    <x v="3"/>
    <n v="1489"/>
  </r>
  <r>
    <x v="1"/>
    <x v="7"/>
    <x v="15"/>
    <n v="5"/>
  </r>
  <r>
    <x v="1"/>
    <x v="7"/>
    <x v="4"/>
    <n v="256"/>
  </r>
  <r>
    <x v="1"/>
    <x v="7"/>
    <x v="5"/>
    <n v="65"/>
  </r>
  <r>
    <x v="1"/>
    <x v="7"/>
    <x v="18"/>
    <n v="2"/>
  </r>
  <r>
    <x v="1"/>
    <x v="7"/>
    <x v="12"/>
    <n v="86"/>
  </r>
  <r>
    <x v="1"/>
    <x v="7"/>
    <x v="6"/>
    <n v="10"/>
  </r>
  <r>
    <x v="1"/>
    <x v="7"/>
    <x v="7"/>
    <n v="56058"/>
  </r>
  <r>
    <x v="1"/>
    <x v="7"/>
    <x v="19"/>
    <n v="6"/>
  </r>
  <r>
    <x v="1"/>
    <x v="7"/>
    <x v="8"/>
    <n v="341"/>
  </r>
  <r>
    <x v="1"/>
    <x v="7"/>
    <x v="13"/>
    <n v="333"/>
  </r>
  <r>
    <x v="1"/>
    <x v="7"/>
    <x v="9"/>
    <n v="1710"/>
  </r>
  <r>
    <x v="1"/>
    <x v="8"/>
    <x v="7"/>
    <n v="31"/>
  </r>
  <r>
    <x v="1"/>
    <x v="8"/>
    <x v="0"/>
    <n v="57"/>
  </r>
  <r>
    <x v="1"/>
    <x v="8"/>
    <x v="10"/>
    <n v="1"/>
  </r>
  <r>
    <x v="1"/>
    <x v="8"/>
    <x v="2"/>
    <n v="6834"/>
  </r>
  <r>
    <x v="1"/>
    <x v="8"/>
    <x v="11"/>
    <n v="2"/>
  </r>
  <r>
    <x v="1"/>
    <x v="8"/>
    <x v="3"/>
    <n v="1330"/>
  </r>
  <r>
    <x v="1"/>
    <x v="8"/>
    <x v="15"/>
    <n v="19"/>
  </r>
  <r>
    <x v="1"/>
    <x v="8"/>
    <x v="4"/>
    <n v="89"/>
  </r>
  <r>
    <x v="1"/>
    <x v="8"/>
    <x v="5"/>
    <n v="1"/>
  </r>
  <r>
    <x v="1"/>
    <x v="8"/>
    <x v="18"/>
    <n v="2"/>
  </r>
  <r>
    <x v="1"/>
    <x v="8"/>
    <x v="12"/>
    <n v="29"/>
  </r>
  <r>
    <x v="1"/>
    <x v="8"/>
    <x v="6"/>
    <n v="28"/>
  </r>
  <r>
    <x v="1"/>
    <x v="8"/>
    <x v="7"/>
    <n v="35277"/>
  </r>
  <r>
    <x v="1"/>
    <x v="8"/>
    <x v="19"/>
    <n v="1"/>
  </r>
  <r>
    <x v="1"/>
    <x v="8"/>
    <x v="8"/>
    <n v="498"/>
  </r>
  <r>
    <x v="1"/>
    <x v="8"/>
    <x v="13"/>
    <n v="86"/>
  </r>
  <r>
    <x v="1"/>
    <x v="8"/>
    <x v="9"/>
    <n v="782"/>
  </r>
  <r>
    <x v="1"/>
    <x v="9"/>
    <x v="7"/>
    <n v="7"/>
  </r>
  <r>
    <x v="1"/>
    <x v="9"/>
    <x v="0"/>
    <n v="22"/>
  </r>
  <r>
    <x v="1"/>
    <x v="9"/>
    <x v="1"/>
    <n v="2"/>
  </r>
  <r>
    <x v="1"/>
    <x v="9"/>
    <x v="10"/>
    <n v="2"/>
  </r>
  <r>
    <x v="1"/>
    <x v="9"/>
    <x v="2"/>
    <n v="3986"/>
  </r>
  <r>
    <x v="1"/>
    <x v="9"/>
    <x v="11"/>
    <n v="1"/>
  </r>
  <r>
    <x v="1"/>
    <x v="9"/>
    <x v="3"/>
    <n v="40"/>
  </r>
  <r>
    <x v="1"/>
    <x v="9"/>
    <x v="4"/>
    <n v="46"/>
  </r>
  <r>
    <x v="1"/>
    <x v="9"/>
    <x v="5"/>
    <n v="1"/>
  </r>
  <r>
    <x v="1"/>
    <x v="9"/>
    <x v="18"/>
    <n v="1"/>
  </r>
  <r>
    <x v="1"/>
    <x v="9"/>
    <x v="6"/>
    <n v="35"/>
  </r>
  <r>
    <x v="1"/>
    <x v="9"/>
    <x v="7"/>
    <n v="18673"/>
  </r>
  <r>
    <x v="1"/>
    <x v="9"/>
    <x v="19"/>
    <n v="1"/>
  </r>
  <r>
    <x v="1"/>
    <x v="9"/>
    <x v="8"/>
    <n v="44"/>
  </r>
  <r>
    <x v="1"/>
    <x v="9"/>
    <x v="13"/>
    <n v="12"/>
  </r>
  <r>
    <x v="1"/>
    <x v="9"/>
    <x v="9"/>
    <n v="401"/>
  </r>
  <r>
    <x v="1"/>
    <x v="10"/>
    <x v="7"/>
    <n v="192"/>
  </r>
  <r>
    <x v="1"/>
    <x v="10"/>
    <x v="0"/>
    <n v="60"/>
  </r>
  <r>
    <x v="1"/>
    <x v="10"/>
    <x v="2"/>
    <n v="5232"/>
  </r>
  <r>
    <x v="1"/>
    <x v="10"/>
    <x v="11"/>
    <n v="1"/>
  </r>
  <r>
    <x v="1"/>
    <x v="10"/>
    <x v="3"/>
    <n v="17"/>
  </r>
  <r>
    <x v="1"/>
    <x v="10"/>
    <x v="15"/>
    <n v="3"/>
  </r>
  <r>
    <x v="1"/>
    <x v="10"/>
    <x v="4"/>
    <n v="9"/>
  </r>
  <r>
    <x v="1"/>
    <x v="10"/>
    <x v="5"/>
    <n v="6"/>
  </r>
  <r>
    <x v="1"/>
    <x v="10"/>
    <x v="12"/>
    <n v="16"/>
  </r>
  <r>
    <x v="1"/>
    <x v="10"/>
    <x v="6"/>
    <n v="39"/>
  </r>
  <r>
    <x v="1"/>
    <x v="10"/>
    <x v="7"/>
    <n v="25352"/>
  </r>
  <r>
    <x v="1"/>
    <x v="10"/>
    <x v="8"/>
    <n v="137"/>
  </r>
  <r>
    <x v="1"/>
    <x v="10"/>
    <x v="13"/>
    <n v="188"/>
  </r>
  <r>
    <x v="1"/>
    <x v="10"/>
    <x v="9"/>
    <n v="623"/>
  </r>
  <r>
    <x v="1"/>
    <x v="11"/>
    <x v="7"/>
    <n v="3"/>
  </r>
  <r>
    <x v="1"/>
    <x v="11"/>
    <x v="0"/>
    <n v="7"/>
  </r>
  <r>
    <x v="1"/>
    <x v="11"/>
    <x v="2"/>
    <n v="4231"/>
  </r>
  <r>
    <x v="1"/>
    <x v="11"/>
    <x v="3"/>
    <n v="2019"/>
  </r>
  <r>
    <x v="1"/>
    <x v="11"/>
    <x v="15"/>
    <n v="9"/>
  </r>
  <r>
    <x v="1"/>
    <x v="11"/>
    <x v="4"/>
    <n v="50"/>
  </r>
  <r>
    <x v="1"/>
    <x v="11"/>
    <x v="5"/>
    <n v="5"/>
  </r>
  <r>
    <x v="1"/>
    <x v="11"/>
    <x v="18"/>
    <n v="2"/>
  </r>
  <r>
    <x v="1"/>
    <x v="11"/>
    <x v="12"/>
    <n v="2"/>
  </r>
  <r>
    <x v="1"/>
    <x v="11"/>
    <x v="6"/>
    <n v="10"/>
  </r>
  <r>
    <x v="1"/>
    <x v="11"/>
    <x v="7"/>
    <n v="15768"/>
  </r>
  <r>
    <x v="1"/>
    <x v="11"/>
    <x v="19"/>
    <n v="1"/>
  </r>
  <r>
    <x v="1"/>
    <x v="11"/>
    <x v="8"/>
    <n v="245"/>
  </r>
  <r>
    <x v="1"/>
    <x v="11"/>
    <x v="13"/>
    <n v="33"/>
  </r>
  <r>
    <x v="1"/>
    <x v="11"/>
    <x v="9"/>
    <n v="211"/>
  </r>
  <r>
    <x v="2"/>
    <x v="12"/>
    <x v="0"/>
    <n v="32"/>
  </r>
  <r>
    <x v="2"/>
    <x v="12"/>
    <x v="14"/>
    <n v="3"/>
  </r>
  <r>
    <x v="2"/>
    <x v="12"/>
    <x v="20"/>
    <n v="1"/>
  </r>
  <r>
    <x v="2"/>
    <x v="12"/>
    <x v="1"/>
    <n v="17"/>
  </r>
  <r>
    <x v="2"/>
    <x v="12"/>
    <x v="2"/>
    <n v="5718"/>
  </r>
  <r>
    <x v="2"/>
    <x v="12"/>
    <x v="11"/>
    <n v="12"/>
  </r>
  <r>
    <x v="2"/>
    <x v="12"/>
    <x v="3"/>
    <n v="1030"/>
  </r>
  <r>
    <x v="2"/>
    <x v="12"/>
    <x v="15"/>
    <n v="11"/>
  </r>
  <r>
    <x v="2"/>
    <x v="12"/>
    <x v="4"/>
    <n v="437"/>
  </r>
  <r>
    <x v="2"/>
    <x v="12"/>
    <x v="5"/>
    <n v="136"/>
  </r>
  <r>
    <x v="2"/>
    <x v="12"/>
    <x v="12"/>
    <n v="74"/>
  </r>
  <r>
    <x v="2"/>
    <x v="12"/>
    <x v="6"/>
    <n v="48"/>
  </r>
  <r>
    <x v="2"/>
    <x v="12"/>
    <x v="7"/>
    <n v="41801"/>
  </r>
  <r>
    <x v="2"/>
    <x v="12"/>
    <x v="19"/>
    <n v="8"/>
  </r>
  <r>
    <x v="2"/>
    <x v="12"/>
    <x v="8"/>
    <n v="163"/>
  </r>
  <r>
    <x v="2"/>
    <x v="12"/>
    <x v="13"/>
    <n v="345"/>
  </r>
  <r>
    <x v="2"/>
    <x v="12"/>
    <x v="9"/>
    <n v="3339"/>
  </r>
  <r>
    <x v="2"/>
    <x v="13"/>
    <x v="1"/>
    <n v="3"/>
  </r>
  <r>
    <x v="2"/>
    <x v="13"/>
    <x v="10"/>
    <n v="1"/>
  </r>
  <r>
    <x v="2"/>
    <x v="13"/>
    <x v="2"/>
    <n v="3961"/>
  </r>
  <r>
    <x v="2"/>
    <x v="13"/>
    <x v="3"/>
    <n v="1013"/>
  </r>
  <r>
    <x v="2"/>
    <x v="13"/>
    <x v="15"/>
    <n v="5"/>
  </r>
  <r>
    <x v="2"/>
    <x v="13"/>
    <x v="4"/>
    <n v="31"/>
  </r>
  <r>
    <x v="2"/>
    <x v="13"/>
    <x v="5"/>
    <n v="1"/>
  </r>
  <r>
    <x v="2"/>
    <x v="13"/>
    <x v="6"/>
    <n v="26"/>
  </r>
  <r>
    <x v="2"/>
    <x v="13"/>
    <x v="7"/>
    <n v="21563"/>
  </r>
  <r>
    <x v="2"/>
    <x v="13"/>
    <x v="8"/>
    <n v="98"/>
  </r>
  <r>
    <x v="2"/>
    <x v="13"/>
    <x v="13"/>
    <n v="28"/>
  </r>
  <r>
    <x v="2"/>
    <x v="13"/>
    <x v="9"/>
    <n v="48"/>
  </r>
  <r>
    <x v="2"/>
    <x v="14"/>
    <x v="0"/>
    <n v="158"/>
  </r>
  <r>
    <x v="2"/>
    <x v="14"/>
    <x v="14"/>
    <n v="1"/>
  </r>
  <r>
    <x v="2"/>
    <x v="14"/>
    <x v="1"/>
    <n v="14"/>
  </r>
  <r>
    <x v="2"/>
    <x v="14"/>
    <x v="10"/>
    <n v="1"/>
  </r>
  <r>
    <x v="2"/>
    <x v="14"/>
    <x v="2"/>
    <n v="2667"/>
  </r>
  <r>
    <x v="2"/>
    <x v="14"/>
    <x v="11"/>
    <n v="9"/>
  </r>
  <r>
    <x v="2"/>
    <x v="14"/>
    <x v="3"/>
    <n v="50"/>
  </r>
  <r>
    <x v="2"/>
    <x v="14"/>
    <x v="15"/>
    <n v="68"/>
  </r>
  <r>
    <x v="2"/>
    <x v="14"/>
    <x v="4"/>
    <n v="142"/>
  </r>
  <r>
    <x v="2"/>
    <x v="14"/>
    <x v="5"/>
    <n v="27"/>
  </r>
  <r>
    <x v="2"/>
    <x v="14"/>
    <x v="12"/>
    <n v="29"/>
  </r>
  <r>
    <x v="2"/>
    <x v="14"/>
    <x v="6"/>
    <n v="9"/>
  </r>
  <r>
    <x v="2"/>
    <x v="14"/>
    <x v="7"/>
    <n v="20606"/>
  </r>
  <r>
    <x v="2"/>
    <x v="14"/>
    <x v="19"/>
    <n v="1"/>
  </r>
  <r>
    <x v="2"/>
    <x v="14"/>
    <x v="8"/>
    <n v="206"/>
  </r>
  <r>
    <x v="2"/>
    <x v="14"/>
    <x v="13"/>
    <n v="327"/>
  </r>
  <r>
    <x v="2"/>
    <x v="14"/>
    <x v="9"/>
    <n v="1907"/>
  </r>
  <r>
    <x v="2"/>
    <x v="15"/>
    <x v="0"/>
    <n v="16"/>
  </r>
  <r>
    <x v="2"/>
    <x v="15"/>
    <x v="20"/>
    <n v="1"/>
  </r>
  <r>
    <x v="2"/>
    <x v="15"/>
    <x v="1"/>
    <n v="9"/>
  </r>
  <r>
    <x v="2"/>
    <x v="15"/>
    <x v="10"/>
    <n v="1"/>
  </r>
  <r>
    <x v="2"/>
    <x v="15"/>
    <x v="2"/>
    <n v="2238"/>
  </r>
  <r>
    <x v="2"/>
    <x v="15"/>
    <x v="11"/>
    <n v="1"/>
  </r>
  <r>
    <x v="2"/>
    <x v="15"/>
    <x v="3"/>
    <n v="2109"/>
  </r>
  <r>
    <x v="2"/>
    <x v="15"/>
    <x v="15"/>
    <n v="9"/>
  </r>
  <r>
    <x v="2"/>
    <x v="15"/>
    <x v="4"/>
    <n v="305"/>
  </r>
  <r>
    <x v="2"/>
    <x v="15"/>
    <x v="5"/>
    <n v="5"/>
  </r>
  <r>
    <x v="2"/>
    <x v="15"/>
    <x v="16"/>
    <n v="1"/>
  </r>
  <r>
    <x v="2"/>
    <x v="15"/>
    <x v="12"/>
    <n v="45"/>
  </r>
  <r>
    <x v="2"/>
    <x v="15"/>
    <x v="6"/>
    <n v="57"/>
  </r>
  <r>
    <x v="2"/>
    <x v="15"/>
    <x v="7"/>
    <n v="29553"/>
  </r>
  <r>
    <x v="2"/>
    <x v="15"/>
    <x v="19"/>
    <n v="31"/>
  </r>
  <r>
    <x v="2"/>
    <x v="15"/>
    <x v="8"/>
    <n v="726"/>
  </r>
  <r>
    <x v="2"/>
    <x v="15"/>
    <x v="13"/>
    <n v="139"/>
  </r>
  <r>
    <x v="2"/>
    <x v="15"/>
    <x v="9"/>
    <n v="2798"/>
  </r>
  <r>
    <x v="2"/>
    <x v="16"/>
    <x v="0"/>
    <n v="3"/>
  </r>
  <r>
    <x v="2"/>
    <x v="16"/>
    <x v="2"/>
    <n v="825"/>
  </r>
  <r>
    <x v="2"/>
    <x v="16"/>
    <x v="3"/>
    <n v="1613"/>
  </r>
  <r>
    <x v="2"/>
    <x v="16"/>
    <x v="4"/>
    <n v="1"/>
  </r>
  <r>
    <x v="2"/>
    <x v="16"/>
    <x v="5"/>
    <n v="1"/>
  </r>
  <r>
    <x v="2"/>
    <x v="16"/>
    <x v="6"/>
    <n v="1"/>
  </r>
  <r>
    <x v="2"/>
    <x v="16"/>
    <x v="7"/>
    <n v="1299"/>
  </r>
  <r>
    <x v="2"/>
    <x v="16"/>
    <x v="13"/>
    <n v="7"/>
  </r>
  <r>
    <x v="2"/>
    <x v="16"/>
    <x v="9"/>
    <n v="81"/>
  </r>
  <r>
    <x v="2"/>
    <x v="17"/>
    <x v="7"/>
    <n v="1"/>
  </r>
  <r>
    <x v="2"/>
    <x v="17"/>
    <x v="0"/>
    <n v="21"/>
  </r>
  <r>
    <x v="2"/>
    <x v="17"/>
    <x v="1"/>
    <n v="4"/>
  </r>
  <r>
    <x v="2"/>
    <x v="17"/>
    <x v="2"/>
    <n v="2393"/>
  </r>
  <r>
    <x v="2"/>
    <x v="17"/>
    <x v="3"/>
    <n v="2006"/>
  </r>
  <r>
    <x v="2"/>
    <x v="17"/>
    <x v="15"/>
    <n v="3"/>
  </r>
  <r>
    <x v="2"/>
    <x v="17"/>
    <x v="4"/>
    <n v="259"/>
  </r>
  <r>
    <x v="2"/>
    <x v="17"/>
    <x v="5"/>
    <n v="1"/>
  </r>
  <r>
    <x v="2"/>
    <x v="17"/>
    <x v="12"/>
    <n v="25"/>
  </r>
  <r>
    <x v="2"/>
    <x v="17"/>
    <x v="6"/>
    <n v="10"/>
  </r>
  <r>
    <x v="2"/>
    <x v="17"/>
    <x v="7"/>
    <n v="12046"/>
  </r>
  <r>
    <x v="2"/>
    <x v="17"/>
    <x v="8"/>
    <n v="54"/>
  </r>
  <r>
    <x v="2"/>
    <x v="17"/>
    <x v="13"/>
    <n v="84"/>
  </r>
  <r>
    <x v="2"/>
    <x v="17"/>
    <x v="9"/>
    <n v="780"/>
  </r>
  <r>
    <x v="2"/>
    <x v="18"/>
    <x v="0"/>
    <n v="68"/>
  </r>
  <r>
    <x v="2"/>
    <x v="18"/>
    <x v="2"/>
    <n v="5383"/>
  </r>
  <r>
    <x v="2"/>
    <x v="18"/>
    <x v="11"/>
    <n v="4"/>
  </r>
  <r>
    <x v="2"/>
    <x v="18"/>
    <x v="3"/>
    <n v="2312"/>
  </r>
  <r>
    <x v="2"/>
    <x v="18"/>
    <x v="15"/>
    <n v="8"/>
  </r>
  <r>
    <x v="2"/>
    <x v="18"/>
    <x v="4"/>
    <n v="5000"/>
  </r>
  <r>
    <x v="2"/>
    <x v="18"/>
    <x v="5"/>
    <n v="2"/>
  </r>
  <r>
    <x v="2"/>
    <x v="18"/>
    <x v="6"/>
    <n v="4"/>
  </r>
  <r>
    <x v="2"/>
    <x v="18"/>
    <x v="7"/>
    <n v="34369"/>
  </r>
  <r>
    <x v="2"/>
    <x v="18"/>
    <x v="8"/>
    <n v="165"/>
  </r>
  <r>
    <x v="2"/>
    <x v="18"/>
    <x v="13"/>
    <n v="160"/>
  </r>
  <r>
    <x v="2"/>
    <x v="18"/>
    <x v="9"/>
    <n v="1362"/>
  </r>
  <r>
    <x v="2"/>
    <x v="19"/>
    <x v="0"/>
    <n v="14"/>
  </r>
  <r>
    <x v="2"/>
    <x v="19"/>
    <x v="1"/>
    <n v="4"/>
  </r>
  <r>
    <x v="2"/>
    <x v="19"/>
    <x v="2"/>
    <n v="3187"/>
  </r>
  <r>
    <x v="2"/>
    <x v="19"/>
    <x v="3"/>
    <n v="428"/>
  </r>
  <r>
    <x v="2"/>
    <x v="19"/>
    <x v="15"/>
    <n v="4"/>
  </r>
  <r>
    <x v="2"/>
    <x v="19"/>
    <x v="4"/>
    <n v="33"/>
  </r>
  <r>
    <x v="2"/>
    <x v="19"/>
    <x v="5"/>
    <n v="2"/>
  </r>
  <r>
    <x v="2"/>
    <x v="19"/>
    <x v="12"/>
    <n v="2"/>
  </r>
  <r>
    <x v="2"/>
    <x v="19"/>
    <x v="6"/>
    <n v="4"/>
  </r>
  <r>
    <x v="2"/>
    <x v="19"/>
    <x v="7"/>
    <n v="16917"/>
  </r>
  <r>
    <x v="2"/>
    <x v="19"/>
    <x v="8"/>
    <n v="144"/>
  </r>
  <r>
    <x v="2"/>
    <x v="19"/>
    <x v="13"/>
    <n v="9"/>
  </r>
  <r>
    <x v="2"/>
    <x v="19"/>
    <x v="9"/>
    <n v="92"/>
  </r>
  <r>
    <x v="2"/>
    <x v="20"/>
    <x v="0"/>
    <n v="15"/>
  </r>
  <r>
    <x v="2"/>
    <x v="20"/>
    <x v="14"/>
    <n v="1"/>
  </r>
  <r>
    <x v="2"/>
    <x v="20"/>
    <x v="21"/>
    <n v="1"/>
  </r>
  <r>
    <x v="2"/>
    <x v="20"/>
    <x v="1"/>
    <n v="4"/>
  </r>
  <r>
    <x v="2"/>
    <x v="20"/>
    <x v="2"/>
    <n v="6670"/>
  </r>
  <r>
    <x v="2"/>
    <x v="20"/>
    <x v="11"/>
    <n v="3"/>
  </r>
  <r>
    <x v="2"/>
    <x v="20"/>
    <x v="3"/>
    <n v="25"/>
  </r>
  <r>
    <x v="2"/>
    <x v="20"/>
    <x v="15"/>
    <n v="50"/>
  </r>
  <r>
    <x v="2"/>
    <x v="20"/>
    <x v="4"/>
    <n v="357"/>
  </r>
  <r>
    <x v="2"/>
    <x v="20"/>
    <x v="5"/>
    <n v="3"/>
  </r>
  <r>
    <x v="2"/>
    <x v="20"/>
    <x v="6"/>
    <n v="41"/>
  </r>
  <r>
    <x v="2"/>
    <x v="20"/>
    <x v="7"/>
    <n v="22273"/>
  </r>
  <r>
    <x v="2"/>
    <x v="20"/>
    <x v="19"/>
    <n v="20"/>
  </r>
  <r>
    <x v="2"/>
    <x v="20"/>
    <x v="8"/>
    <n v="126"/>
  </r>
  <r>
    <x v="2"/>
    <x v="20"/>
    <x v="13"/>
    <n v="223"/>
  </r>
  <r>
    <x v="2"/>
    <x v="20"/>
    <x v="9"/>
    <n v="318"/>
  </r>
  <r>
    <x v="2"/>
    <x v="21"/>
    <x v="7"/>
    <n v="1"/>
  </r>
  <r>
    <x v="2"/>
    <x v="21"/>
    <x v="0"/>
    <n v="61"/>
  </r>
  <r>
    <x v="2"/>
    <x v="21"/>
    <x v="14"/>
    <n v="2"/>
  </r>
  <r>
    <x v="2"/>
    <x v="21"/>
    <x v="21"/>
    <n v="4"/>
  </r>
  <r>
    <x v="2"/>
    <x v="21"/>
    <x v="1"/>
    <n v="45"/>
  </r>
  <r>
    <x v="2"/>
    <x v="21"/>
    <x v="10"/>
    <n v="5"/>
  </r>
  <r>
    <x v="2"/>
    <x v="21"/>
    <x v="2"/>
    <n v="1973"/>
  </r>
  <r>
    <x v="2"/>
    <x v="21"/>
    <x v="11"/>
    <n v="1"/>
  </r>
  <r>
    <x v="2"/>
    <x v="21"/>
    <x v="3"/>
    <n v="1671"/>
  </r>
  <r>
    <x v="2"/>
    <x v="21"/>
    <x v="15"/>
    <n v="109"/>
  </r>
  <r>
    <x v="2"/>
    <x v="21"/>
    <x v="4"/>
    <n v="744"/>
  </r>
  <r>
    <x v="2"/>
    <x v="21"/>
    <x v="5"/>
    <n v="40"/>
  </r>
  <r>
    <x v="2"/>
    <x v="21"/>
    <x v="17"/>
    <n v="2"/>
  </r>
  <r>
    <x v="2"/>
    <x v="21"/>
    <x v="16"/>
    <n v="1"/>
  </r>
  <r>
    <x v="2"/>
    <x v="21"/>
    <x v="18"/>
    <n v="1"/>
  </r>
  <r>
    <x v="2"/>
    <x v="21"/>
    <x v="12"/>
    <n v="108"/>
  </r>
  <r>
    <x v="2"/>
    <x v="21"/>
    <x v="6"/>
    <n v="43"/>
  </r>
  <r>
    <x v="2"/>
    <x v="21"/>
    <x v="7"/>
    <n v="87182"/>
  </r>
  <r>
    <x v="2"/>
    <x v="21"/>
    <x v="19"/>
    <n v="9"/>
  </r>
  <r>
    <x v="2"/>
    <x v="21"/>
    <x v="8"/>
    <n v="1369"/>
  </r>
  <r>
    <x v="2"/>
    <x v="21"/>
    <x v="13"/>
    <n v="379"/>
  </r>
  <r>
    <x v="2"/>
    <x v="21"/>
    <x v="9"/>
    <n v="6200"/>
  </r>
  <r>
    <x v="2"/>
    <x v="22"/>
    <x v="0"/>
    <n v="22"/>
  </r>
  <r>
    <x v="2"/>
    <x v="22"/>
    <x v="1"/>
    <n v="2"/>
  </r>
  <r>
    <x v="2"/>
    <x v="22"/>
    <x v="2"/>
    <n v="10"/>
  </r>
  <r>
    <x v="2"/>
    <x v="22"/>
    <x v="3"/>
    <n v="814"/>
  </r>
  <r>
    <x v="2"/>
    <x v="22"/>
    <x v="15"/>
    <n v="2"/>
  </r>
  <r>
    <x v="2"/>
    <x v="22"/>
    <x v="4"/>
    <n v="1"/>
  </r>
  <r>
    <x v="2"/>
    <x v="22"/>
    <x v="7"/>
    <n v="6064"/>
  </r>
  <r>
    <x v="2"/>
    <x v="22"/>
    <x v="19"/>
    <n v="2"/>
  </r>
  <r>
    <x v="2"/>
    <x v="22"/>
    <x v="9"/>
    <n v="14"/>
  </r>
  <r>
    <x v="3"/>
    <x v="23"/>
    <x v="7"/>
    <n v="35"/>
  </r>
  <r>
    <x v="3"/>
    <x v="23"/>
    <x v="0"/>
    <n v="64"/>
  </r>
  <r>
    <x v="3"/>
    <x v="23"/>
    <x v="2"/>
    <n v="3410"/>
  </r>
  <r>
    <x v="3"/>
    <x v="23"/>
    <x v="3"/>
    <n v="3"/>
  </r>
  <r>
    <x v="3"/>
    <x v="23"/>
    <x v="15"/>
    <n v="3"/>
  </r>
  <r>
    <x v="3"/>
    <x v="23"/>
    <x v="4"/>
    <n v="13"/>
  </r>
  <r>
    <x v="3"/>
    <x v="23"/>
    <x v="5"/>
    <n v="6"/>
  </r>
  <r>
    <x v="3"/>
    <x v="23"/>
    <x v="6"/>
    <n v="24"/>
  </r>
  <r>
    <x v="3"/>
    <x v="23"/>
    <x v="7"/>
    <n v="12762"/>
  </r>
  <r>
    <x v="3"/>
    <x v="23"/>
    <x v="8"/>
    <n v="128"/>
  </r>
  <r>
    <x v="3"/>
    <x v="23"/>
    <x v="13"/>
    <n v="24"/>
  </r>
  <r>
    <x v="3"/>
    <x v="23"/>
    <x v="9"/>
    <n v="770"/>
  </r>
  <r>
    <x v="3"/>
    <x v="24"/>
    <x v="7"/>
    <n v="7"/>
  </r>
  <r>
    <x v="3"/>
    <x v="24"/>
    <x v="0"/>
    <n v="49"/>
  </r>
  <r>
    <x v="3"/>
    <x v="24"/>
    <x v="14"/>
    <n v="1"/>
  </r>
  <r>
    <x v="3"/>
    <x v="24"/>
    <x v="21"/>
    <n v="2"/>
  </r>
  <r>
    <x v="3"/>
    <x v="24"/>
    <x v="1"/>
    <n v="1"/>
  </r>
  <r>
    <x v="3"/>
    <x v="24"/>
    <x v="10"/>
    <n v="3"/>
  </r>
  <r>
    <x v="3"/>
    <x v="24"/>
    <x v="2"/>
    <n v="2881"/>
  </r>
  <r>
    <x v="3"/>
    <x v="24"/>
    <x v="3"/>
    <n v="1"/>
  </r>
  <r>
    <x v="3"/>
    <x v="24"/>
    <x v="4"/>
    <n v="10"/>
  </r>
  <r>
    <x v="3"/>
    <x v="24"/>
    <x v="5"/>
    <n v="4"/>
  </r>
  <r>
    <x v="3"/>
    <x v="24"/>
    <x v="16"/>
    <n v="1"/>
  </r>
  <r>
    <x v="3"/>
    <x v="24"/>
    <x v="6"/>
    <n v="15"/>
  </r>
  <r>
    <x v="3"/>
    <x v="24"/>
    <x v="7"/>
    <n v="10235"/>
  </r>
  <r>
    <x v="3"/>
    <x v="24"/>
    <x v="8"/>
    <n v="255"/>
  </r>
  <r>
    <x v="3"/>
    <x v="24"/>
    <x v="13"/>
    <n v="8"/>
  </r>
  <r>
    <x v="3"/>
    <x v="24"/>
    <x v="9"/>
    <n v="536"/>
  </r>
  <r>
    <x v="3"/>
    <x v="25"/>
    <x v="0"/>
    <n v="92"/>
  </r>
  <r>
    <x v="3"/>
    <x v="25"/>
    <x v="2"/>
    <n v="535"/>
  </r>
  <r>
    <x v="3"/>
    <x v="25"/>
    <x v="11"/>
    <n v="1"/>
  </r>
  <r>
    <x v="3"/>
    <x v="25"/>
    <x v="4"/>
    <n v="2"/>
  </r>
  <r>
    <x v="3"/>
    <x v="25"/>
    <x v="12"/>
    <n v="7"/>
  </r>
  <r>
    <x v="3"/>
    <x v="25"/>
    <x v="6"/>
    <n v="22"/>
  </r>
  <r>
    <x v="3"/>
    <x v="25"/>
    <x v="7"/>
    <n v="6079"/>
  </r>
  <r>
    <x v="3"/>
    <x v="25"/>
    <x v="8"/>
    <n v="29"/>
  </r>
  <r>
    <x v="3"/>
    <x v="25"/>
    <x v="13"/>
    <n v="6"/>
  </r>
  <r>
    <x v="3"/>
    <x v="25"/>
    <x v="9"/>
    <n v="103"/>
  </r>
  <r>
    <x v="3"/>
    <x v="26"/>
    <x v="7"/>
    <n v="1"/>
  </r>
  <r>
    <x v="3"/>
    <x v="26"/>
    <x v="0"/>
    <n v="12"/>
  </r>
  <r>
    <x v="3"/>
    <x v="26"/>
    <x v="2"/>
    <n v="707"/>
  </r>
  <r>
    <x v="3"/>
    <x v="26"/>
    <x v="3"/>
    <n v="9"/>
  </r>
  <r>
    <x v="3"/>
    <x v="26"/>
    <x v="4"/>
    <n v="14"/>
  </r>
  <r>
    <x v="3"/>
    <x v="26"/>
    <x v="5"/>
    <n v="5"/>
  </r>
  <r>
    <x v="3"/>
    <x v="26"/>
    <x v="12"/>
    <n v="1"/>
  </r>
  <r>
    <x v="3"/>
    <x v="26"/>
    <x v="6"/>
    <n v="55"/>
  </r>
  <r>
    <x v="3"/>
    <x v="26"/>
    <x v="7"/>
    <n v="16460"/>
  </r>
  <r>
    <x v="3"/>
    <x v="26"/>
    <x v="19"/>
    <n v="3"/>
  </r>
  <r>
    <x v="3"/>
    <x v="26"/>
    <x v="8"/>
    <n v="19"/>
  </r>
  <r>
    <x v="3"/>
    <x v="26"/>
    <x v="13"/>
    <n v="19"/>
  </r>
  <r>
    <x v="3"/>
    <x v="26"/>
    <x v="9"/>
    <n v="775"/>
  </r>
  <r>
    <x v="3"/>
    <x v="27"/>
    <x v="0"/>
    <n v="5"/>
  </r>
  <r>
    <x v="3"/>
    <x v="27"/>
    <x v="1"/>
    <n v="2"/>
  </r>
  <r>
    <x v="3"/>
    <x v="27"/>
    <x v="2"/>
    <n v="1352"/>
  </r>
  <r>
    <x v="3"/>
    <x v="27"/>
    <x v="11"/>
    <n v="1"/>
  </r>
  <r>
    <x v="3"/>
    <x v="27"/>
    <x v="3"/>
    <n v="2"/>
  </r>
  <r>
    <x v="3"/>
    <x v="27"/>
    <x v="15"/>
    <n v="1"/>
  </r>
  <r>
    <x v="3"/>
    <x v="27"/>
    <x v="4"/>
    <n v="5"/>
  </r>
  <r>
    <x v="3"/>
    <x v="27"/>
    <x v="5"/>
    <n v="1"/>
  </r>
  <r>
    <x v="3"/>
    <x v="27"/>
    <x v="12"/>
    <n v="3"/>
  </r>
  <r>
    <x v="3"/>
    <x v="27"/>
    <x v="6"/>
    <n v="5"/>
  </r>
  <r>
    <x v="3"/>
    <x v="27"/>
    <x v="7"/>
    <n v="10649"/>
  </r>
  <r>
    <x v="3"/>
    <x v="27"/>
    <x v="8"/>
    <n v="88"/>
  </r>
  <r>
    <x v="3"/>
    <x v="27"/>
    <x v="13"/>
    <n v="10"/>
  </r>
  <r>
    <x v="3"/>
    <x v="27"/>
    <x v="9"/>
    <n v="1443"/>
  </r>
  <r>
    <x v="3"/>
    <x v="28"/>
    <x v="0"/>
    <n v="14"/>
  </r>
  <r>
    <x v="3"/>
    <x v="28"/>
    <x v="2"/>
    <n v="16"/>
  </r>
  <r>
    <x v="3"/>
    <x v="28"/>
    <x v="11"/>
    <n v="2"/>
  </r>
  <r>
    <x v="3"/>
    <x v="28"/>
    <x v="3"/>
    <n v="1"/>
  </r>
  <r>
    <x v="3"/>
    <x v="28"/>
    <x v="4"/>
    <n v="1"/>
  </r>
  <r>
    <x v="3"/>
    <x v="28"/>
    <x v="5"/>
    <n v="3"/>
  </r>
  <r>
    <x v="3"/>
    <x v="28"/>
    <x v="6"/>
    <n v="7"/>
  </r>
  <r>
    <x v="3"/>
    <x v="28"/>
    <x v="7"/>
    <n v="6509"/>
  </r>
  <r>
    <x v="3"/>
    <x v="28"/>
    <x v="8"/>
    <n v="31"/>
  </r>
  <r>
    <x v="3"/>
    <x v="28"/>
    <x v="13"/>
    <n v="6"/>
  </r>
  <r>
    <x v="3"/>
    <x v="28"/>
    <x v="9"/>
    <n v="266"/>
  </r>
  <r>
    <x v="3"/>
    <x v="29"/>
    <x v="7"/>
    <n v="10"/>
  </r>
  <r>
    <x v="3"/>
    <x v="29"/>
    <x v="0"/>
    <n v="24"/>
  </r>
  <r>
    <x v="3"/>
    <x v="29"/>
    <x v="10"/>
    <n v="1"/>
  </r>
  <r>
    <x v="3"/>
    <x v="29"/>
    <x v="2"/>
    <n v="3660"/>
  </r>
  <r>
    <x v="3"/>
    <x v="29"/>
    <x v="11"/>
    <n v="1"/>
  </r>
  <r>
    <x v="3"/>
    <x v="29"/>
    <x v="3"/>
    <n v="720"/>
  </r>
  <r>
    <x v="3"/>
    <x v="29"/>
    <x v="4"/>
    <n v="10"/>
  </r>
  <r>
    <x v="3"/>
    <x v="29"/>
    <x v="5"/>
    <n v="4"/>
  </r>
  <r>
    <x v="3"/>
    <x v="29"/>
    <x v="16"/>
    <n v="1"/>
  </r>
  <r>
    <x v="3"/>
    <x v="29"/>
    <x v="18"/>
    <n v="2"/>
  </r>
  <r>
    <x v="3"/>
    <x v="29"/>
    <x v="6"/>
    <n v="24"/>
  </r>
  <r>
    <x v="3"/>
    <x v="29"/>
    <x v="7"/>
    <n v="18536"/>
  </r>
  <r>
    <x v="3"/>
    <x v="29"/>
    <x v="19"/>
    <n v="3"/>
  </r>
  <r>
    <x v="3"/>
    <x v="29"/>
    <x v="8"/>
    <n v="113"/>
  </r>
  <r>
    <x v="3"/>
    <x v="29"/>
    <x v="13"/>
    <n v="37"/>
  </r>
  <r>
    <x v="3"/>
    <x v="29"/>
    <x v="9"/>
    <n v="727"/>
  </r>
  <r>
    <x v="3"/>
    <x v="30"/>
    <x v="0"/>
    <n v="10"/>
  </r>
  <r>
    <x v="3"/>
    <x v="30"/>
    <x v="10"/>
    <n v="3"/>
  </r>
  <r>
    <x v="3"/>
    <x v="30"/>
    <x v="2"/>
    <n v="550"/>
  </r>
  <r>
    <x v="3"/>
    <x v="30"/>
    <x v="11"/>
    <n v="11"/>
  </r>
  <r>
    <x v="3"/>
    <x v="30"/>
    <x v="3"/>
    <n v="20"/>
  </r>
  <r>
    <x v="3"/>
    <x v="30"/>
    <x v="15"/>
    <n v="1"/>
  </r>
  <r>
    <x v="3"/>
    <x v="30"/>
    <x v="4"/>
    <n v="34"/>
  </r>
  <r>
    <x v="3"/>
    <x v="30"/>
    <x v="5"/>
    <n v="2"/>
  </r>
  <r>
    <x v="3"/>
    <x v="30"/>
    <x v="18"/>
    <n v="1"/>
  </r>
  <r>
    <x v="3"/>
    <x v="30"/>
    <x v="12"/>
    <n v="1"/>
  </r>
  <r>
    <x v="3"/>
    <x v="30"/>
    <x v="7"/>
    <n v="9127"/>
  </r>
  <r>
    <x v="3"/>
    <x v="30"/>
    <x v="8"/>
    <n v="89"/>
  </r>
  <r>
    <x v="3"/>
    <x v="30"/>
    <x v="13"/>
    <n v="5"/>
  </r>
  <r>
    <x v="3"/>
    <x v="30"/>
    <x v="9"/>
    <n v="439"/>
  </r>
  <r>
    <x v="3"/>
    <x v="31"/>
    <x v="0"/>
    <n v="7"/>
  </r>
  <r>
    <x v="3"/>
    <x v="31"/>
    <x v="2"/>
    <n v="408"/>
  </r>
  <r>
    <x v="3"/>
    <x v="31"/>
    <x v="11"/>
    <n v="2"/>
  </r>
  <r>
    <x v="3"/>
    <x v="31"/>
    <x v="3"/>
    <n v="9"/>
  </r>
  <r>
    <x v="3"/>
    <x v="31"/>
    <x v="15"/>
    <n v="1"/>
  </r>
  <r>
    <x v="3"/>
    <x v="31"/>
    <x v="4"/>
    <n v="2"/>
  </r>
  <r>
    <x v="3"/>
    <x v="31"/>
    <x v="18"/>
    <n v="1"/>
  </r>
  <r>
    <x v="3"/>
    <x v="31"/>
    <x v="6"/>
    <n v="39"/>
  </r>
  <r>
    <x v="3"/>
    <x v="31"/>
    <x v="7"/>
    <n v="4527"/>
  </r>
  <r>
    <x v="3"/>
    <x v="31"/>
    <x v="8"/>
    <n v="144"/>
  </r>
  <r>
    <x v="3"/>
    <x v="31"/>
    <x v="13"/>
    <n v="4"/>
  </r>
  <r>
    <x v="3"/>
    <x v="31"/>
    <x v="9"/>
    <n v="101"/>
  </r>
  <r>
    <x v="3"/>
    <x v="32"/>
    <x v="7"/>
    <n v="14"/>
  </r>
  <r>
    <x v="3"/>
    <x v="32"/>
    <x v="0"/>
    <n v="16"/>
  </r>
  <r>
    <x v="3"/>
    <x v="32"/>
    <x v="14"/>
    <n v="1"/>
  </r>
  <r>
    <x v="3"/>
    <x v="32"/>
    <x v="2"/>
    <n v="2281"/>
  </r>
  <r>
    <x v="3"/>
    <x v="32"/>
    <x v="11"/>
    <n v="1"/>
  </r>
  <r>
    <x v="3"/>
    <x v="32"/>
    <x v="3"/>
    <n v="1"/>
  </r>
  <r>
    <x v="3"/>
    <x v="32"/>
    <x v="4"/>
    <n v="5"/>
  </r>
  <r>
    <x v="3"/>
    <x v="32"/>
    <x v="5"/>
    <n v="38"/>
  </r>
  <r>
    <x v="3"/>
    <x v="32"/>
    <x v="12"/>
    <n v="1"/>
  </r>
  <r>
    <x v="3"/>
    <x v="32"/>
    <x v="6"/>
    <n v="3"/>
  </r>
  <r>
    <x v="3"/>
    <x v="32"/>
    <x v="7"/>
    <n v="12523"/>
  </r>
  <r>
    <x v="3"/>
    <x v="32"/>
    <x v="19"/>
    <n v="1"/>
  </r>
  <r>
    <x v="3"/>
    <x v="32"/>
    <x v="8"/>
    <n v="100"/>
  </r>
  <r>
    <x v="3"/>
    <x v="32"/>
    <x v="13"/>
    <n v="17"/>
  </r>
  <r>
    <x v="3"/>
    <x v="32"/>
    <x v="9"/>
    <n v="379"/>
  </r>
  <r>
    <x v="4"/>
    <x v="33"/>
    <x v="2"/>
    <n v="7"/>
  </r>
  <r>
    <x v="4"/>
    <x v="33"/>
    <x v="3"/>
    <n v="1"/>
  </r>
  <r>
    <x v="4"/>
    <x v="33"/>
    <x v="7"/>
    <n v="1271"/>
  </r>
  <r>
    <x v="4"/>
    <x v="33"/>
    <x v="19"/>
    <n v="1"/>
  </r>
  <r>
    <x v="4"/>
    <x v="33"/>
    <x v="8"/>
    <n v="16"/>
  </r>
  <r>
    <x v="4"/>
    <x v="33"/>
    <x v="9"/>
    <n v="148"/>
  </r>
  <r>
    <x v="4"/>
    <x v="34"/>
    <x v="7"/>
    <n v="10"/>
  </r>
  <r>
    <x v="4"/>
    <x v="34"/>
    <x v="0"/>
    <n v="13"/>
  </r>
  <r>
    <x v="4"/>
    <x v="34"/>
    <x v="10"/>
    <n v="1"/>
  </r>
  <r>
    <x v="4"/>
    <x v="34"/>
    <x v="2"/>
    <n v="2686"/>
  </r>
  <r>
    <x v="4"/>
    <x v="34"/>
    <x v="11"/>
    <n v="5"/>
  </r>
  <r>
    <x v="4"/>
    <x v="34"/>
    <x v="3"/>
    <n v="2"/>
  </r>
  <r>
    <x v="4"/>
    <x v="34"/>
    <x v="15"/>
    <n v="3"/>
  </r>
  <r>
    <x v="4"/>
    <x v="34"/>
    <x v="4"/>
    <n v="12"/>
  </r>
  <r>
    <x v="4"/>
    <x v="34"/>
    <x v="5"/>
    <n v="49"/>
  </r>
  <r>
    <x v="4"/>
    <x v="34"/>
    <x v="6"/>
    <n v="26"/>
  </r>
  <r>
    <x v="4"/>
    <x v="34"/>
    <x v="7"/>
    <n v="13432"/>
  </r>
  <r>
    <x v="4"/>
    <x v="34"/>
    <x v="8"/>
    <n v="149"/>
  </r>
  <r>
    <x v="4"/>
    <x v="34"/>
    <x v="13"/>
    <n v="12"/>
  </r>
  <r>
    <x v="4"/>
    <x v="34"/>
    <x v="9"/>
    <n v="262"/>
  </r>
  <r>
    <x v="4"/>
    <x v="35"/>
    <x v="0"/>
    <n v="1"/>
  </r>
  <r>
    <x v="4"/>
    <x v="35"/>
    <x v="1"/>
    <n v="10"/>
  </r>
  <r>
    <x v="4"/>
    <x v="35"/>
    <x v="2"/>
    <n v="167"/>
  </r>
  <r>
    <x v="4"/>
    <x v="35"/>
    <x v="3"/>
    <n v="1"/>
  </r>
  <r>
    <x v="4"/>
    <x v="35"/>
    <x v="4"/>
    <n v="2"/>
  </r>
  <r>
    <x v="4"/>
    <x v="35"/>
    <x v="5"/>
    <n v="3"/>
  </r>
  <r>
    <x v="4"/>
    <x v="35"/>
    <x v="7"/>
    <n v="5324"/>
  </r>
  <r>
    <x v="4"/>
    <x v="35"/>
    <x v="8"/>
    <n v="3"/>
  </r>
  <r>
    <x v="4"/>
    <x v="35"/>
    <x v="13"/>
    <n v="1"/>
  </r>
  <r>
    <x v="4"/>
    <x v="35"/>
    <x v="9"/>
    <n v="273"/>
  </r>
  <r>
    <x v="4"/>
    <x v="36"/>
    <x v="0"/>
    <n v="17"/>
  </r>
  <r>
    <x v="4"/>
    <x v="36"/>
    <x v="14"/>
    <n v="1"/>
  </r>
  <r>
    <x v="4"/>
    <x v="36"/>
    <x v="2"/>
    <n v="948"/>
  </r>
  <r>
    <x v="4"/>
    <x v="36"/>
    <x v="4"/>
    <n v="3"/>
  </r>
  <r>
    <x v="4"/>
    <x v="36"/>
    <x v="5"/>
    <n v="3"/>
  </r>
  <r>
    <x v="4"/>
    <x v="36"/>
    <x v="6"/>
    <n v="6"/>
  </r>
  <r>
    <x v="4"/>
    <x v="36"/>
    <x v="7"/>
    <n v="2001"/>
  </r>
  <r>
    <x v="4"/>
    <x v="36"/>
    <x v="19"/>
    <n v="1"/>
  </r>
  <r>
    <x v="4"/>
    <x v="36"/>
    <x v="8"/>
    <n v="53"/>
  </r>
  <r>
    <x v="4"/>
    <x v="36"/>
    <x v="9"/>
    <n v="37"/>
  </r>
  <r>
    <x v="4"/>
    <x v="37"/>
    <x v="0"/>
    <n v="3"/>
  </r>
  <r>
    <x v="4"/>
    <x v="37"/>
    <x v="2"/>
    <n v="506"/>
  </r>
  <r>
    <x v="4"/>
    <x v="37"/>
    <x v="4"/>
    <n v="2"/>
  </r>
  <r>
    <x v="4"/>
    <x v="37"/>
    <x v="12"/>
    <n v="3"/>
  </r>
  <r>
    <x v="4"/>
    <x v="37"/>
    <x v="6"/>
    <n v="5"/>
  </r>
  <r>
    <x v="4"/>
    <x v="37"/>
    <x v="7"/>
    <n v="5075"/>
  </r>
  <r>
    <x v="4"/>
    <x v="37"/>
    <x v="8"/>
    <n v="4"/>
  </r>
  <r>
    <x v="4"/>
    <x v="37"/>
    <x v="13"/>
    <n v="6"/>
  </r>
  <r>
    <x v="4"/>
    <x v="37"/>
    <x v="9"/>
    <n v="98"/>
  </r>
  <r>
    <x v="4"/>
    <x v="38"/>
    <x v="2"/>
    <n v="2"/>
  </r>
  <r>
    <x v="4"/>
    <x v="38"/>
    <x v="5"/>
    <n v="1"/>
  </r>
  <r>
    <x v="4"/>
    <x v="38"/>
    <x v="7"/>
    <n v="6553"/>
  </r>
  <r>
    <x v="4"/>
    <x v="38"/>
    <x v="8"/>
    <n v="1"/>
  </r>
  <r>
    <x v="4"/>
    <x v="38"/>
    <x v="13"/>
    <n v="1"/>
  </r>
  <r>
    <x v="4"/>
    <x v="38"/>
    <x v="9"/>
    <n v="104"/>
  </r>
  <r>
    <x v="4"/>
    <x v="39"/>
    <x v="0"/>
    <n v="13"/>
  </r>
  <r>
    <x v="4"/>
    <x v="39"/>
    <x v="14"/>
    <n v="1"/>
  </r>
  <r>
    <x v="4"/>
    <x v="39"/>
    <x v="21"/>
    <n v="1"/>
  </r>
  <r>
    <x v="4"/>
    <x v="39"/>
    <x v="1"/>
    <n v="2"/>
  </r>
  <r>
    <x v="4"/>
    <x v="39"/>
    <x v="10"/>
    <n v="4"/>
  </r>
  <r>
    <x v="4"/>
    <x v="39"/>
    <x v="2"/>
    <n v="43"/>
  </r>
  <r>
    <x v="4"/>
    <x v="39"/>
    <x v="11"/>
    <n v="1"/>
  </r>
  <r>
    <x v="4"/>
    <x v="39"/>
    <x v="3"/>
    <n v="7"/>
  </r>
  <r>
    <x v="4"/>
    <x v="39"/>
    <x v="15"/>
    <n v="3"/>
  </r>
  <r>
    <x v="4"/>
    <x v="39"/>
    <x v="5"/>
    <n v="5"/>
  </r>
  <r>
    <x v="4"/>
    <x v="39"/>
    <x v="6"/>
    <n v="20"/>
  </r>
  <r>
    <x v="4"/>
    <x v="39"/>
    <x v="7"/>
    <n v="11689"/>
  </r>
  <r>
    <x v="4"/>
    <x v="39"/>
    <x v="19"/>
    <n v="1"/>
  </r>
  <r>
    <x v="4"/>
    <x v="39"/>
    <x v="8"/>
    <n v="263"/>
  </r>
  <r>
    <x v="4"/>
    <x v="39"/>
    <x v="13"/>
    <n v="3"/>
  </r>
  <r>
    <x v="4"/>
    <x v="39"/>
    <x v="9"/>
    <n v="83"/>
  </r>
  <r>
    <x v="4"/>
    <x v="40"/>
    <x v="7"/>
    <n v="157"/>
  </r>
  <r>
    <x v="4"/>
    <x v="40"/>
    <x v="0"/>
    <n v="20"/>
  </r>
  <r>
    <x v="4"/>
    <x v="40"/>
    <x v="2"/>
    <n v="5407"/>
  </r>
  <r>
    <x v="4"/>
    <x v="40"/>
    <x v="3"/>
    <n v="3300"/>
  </r>
  <r>
    <x v="4"/>
    <x v="40"/>
    <x v="4"/>
    <n v="86"/>
  </r>
  <r>
    <x v="4"/>
    <x v="40"/>
    <x v="5"/>
    <n v="27"/>
  </r>
  <r>
    <x v="4"/>
    <x v="40"/>
    <x v="16"/>
    <n v="4"/>
  </r>
  <r>
    <x v="4"/>
    <x v="40"/>
    <x v="12"/>
    <n v="15"/>
  </r>
  <r>
    <x v="4"/>
    <x v="40"/>
    <x v="6"/>
    <n v="6"/>
  </r>
  <r>
    <x v="4"/>
    <x v="40"/>
    <x v="7"/>
    <n v="8094"/>
  </r>
  <r>
    <x v="4"/>
    <x v="40"/>
    <x v="8"/>
    <n v="87"/>
  </r>
  <r>
    <x v="4"/>
    <x v="40"/>
    <x v="13"/>
    <n v="27"/>
  </r>
  <r>
    <x v="4"/>
    <x v="40"/>
    <x v="9"/>
    <n v="1813"/>
  </r>
  <r>
    <x v="4"/>
    <x v="41"/>
    <x v="0"/>
    <n v="5"/>
  </r>
  <r>
    <x v="4"/>
    <x v="41"/>
    <x v="1"/>
    <n v="1"/>
  </r>
  <r>
    <x v="4"/>
    <x v="41"/>
    <x v="10"/>
    <n v="5"/>
  </r>
  <r>
    <x v="4"/>
    <x v="41"/>
    <x v="2"/>
    <n v="1279"/>
  </r>
  <r>
    <x v="4"/>
    <x v="41"/>
    <x v="4"/>
    <n v="9"/>
  </r>
  <r>
    <x v="4"/>
    <x v="41"/>
    <x v="5"/>
    <n v="1"/>
  </r>
  <r>
    <x v="4"/>
    <x v="41"/>
    <x v="16"/>
    <n v="1"/>
  </r>
  <r>
    <x v="4"/>
    <x v="41"/>
    <x v="7"/>
    <n v="6793"/>
  </r>
  <r>
    <x v="4"/>
    <x v="41"/>
    <x v="19"/>
    <n v="1"/>
  </r>
  <r>
    <x v="4"/>
    <x v="41"/>
    <x v="8"/>
    <n v="90"/>
  </r>
  <r>
    <x v="4"/>
    <x v="41"/>
    <x v="13"/>
    <n v="2"/>
  </r>
  <r>
    <x v="4"/>
    <x v="41"/>
    <x v="9"/>
    <n v="28"/>
  </r>
  <r>
    <x v="4"/>
    <x v="42"/>
    <x v="7"/>
    <n v="23"/>
  </r>
  <r>
    <x v="4"/>
    <x v="42"/>
    <x v="0"/>
    <n v="89"/>
  </r>
  <r>
    <x v="4"/>
    <x v="42"/>
    <x v="14"/>
    <n v="1"/>
  </r>
  <r>
    <x v="4"/>
    <x v="42"/>
    <x v="10"/>
    <n v="1"/>
  </r>
  <r>
    <x v="4"/>
    <x v="42"/>
    <x v="2"/>
    <n v="5417"/>
  </r>
  <r>
    <x v="4"/>
    <x v="42"/>
    <x v="11"/>
    <n v="50"/>
  </r>
  <r>
    <x v="4"/>
    <x v="42"/>
    <x v="3"/>
    <n v="4054"/>
  </r>
  <r>
    <x v="4"/>
    <x v="42"/>
    <x v="15"/>
    <n v="3"/>
  </r>
  <r>
    <x v="4"/>
    <x v="42"/>
    <x v="4"/>
    <n v="10"/>
  </r>
  <r>
    <x v="4"/>
    <x v="42"/>
    <x v="5"/>
    <n v="6"/>
  </r>
  <r>
    <x v="4"/>
    <x v="42"/>
    <x v="6"/>
    <n v="11"/>
  </r>
  <r>
    <x v="4"/>
    <x v="42"/>
    <x v="7"/>
    <n v="8719"/>
  </r>
  <r>
    <x v="4"/>
    <x v="42"/>
    <x v="8"/>
    <n v="102"/>
  </r>
  <r>
    <x v="4"/>
    <x v="42"/>
    <x v="13"/>
    <n v="93"/>
  </r>
  <r>
    <x v="4"/>
    <x v="42"/>
    <x v="9"/>
    <n v="705"/>
  </r>
  <r>
    <x v="4"/>
    <x v="43"/>
    <x v="0"/>
    <n v="1"/>
  </r>
  <r>
    <x v="4"/>
    <x v="43"/>
    <x v="2"/>
    <n v="131"/>
  </r>
  <r>
    <x v="4"/>
    <x v="43"/>
    <x v="3"/>
    <n v="8"/>
  </r>
  <r>
    <x v="4"/>
    <x v="43"/>
    <x v="4"/>
    <n v="2"/>
  </r>
  <r>
    <x v="4"/>
    <x v="43"/>
    <x v="6"/>
    <n v="6"/>
  </r>
  <r>
    <x v="4"/>
    <x v="43"/>
    <x v="7"/>
    <n v="3092"/>
  </r>
  <r>
    <x v="4"/>
    <x v="43"/>
    <x v="8"/>
    <n v="12"/>
  </r>
  <r>
    <x v="4"/>
    <x v="43"/>
    <x v="13"/>
    <n v="6"/>
  </r>
  <r>
    <x v="4"/>
    <x v="43"/>
    <x v="9"/>
    <n v="83"/>
  </r>
  <r>
    <x v="4"/>
    <x v="44"/>
    <x v="0"/>
    <n v="5"/>
  </r>
  <r>
    <x v="4"/>
    <x v="44"/>
    <x v="2"/>
    <n v="275"/>
  </r>
  <r>
    <x v="4"/>
    <x v="44"/>
    <x v="12"/>
    <n v="1"/>
  </r>
  <r>
    <x v="4"/>
    <x v="44"/>
    <x v="6"/>
    <n v="3"/>
  </r>
  <r>
    <x v="4"/>
    <x v="44"/>
    <x v="7"/>
    <n v="3490"/>
  </r>
  <r>
    <x v="4"/>
    <x v="44"/>
    <x v="19"/>
    <n v="1"/>
  </r>
  <r>
    <x v="4"/>
    <x v="44"/>
    <x v="8"/>
    <n v="22"/>
  </r>
  <r>
    <x v="4"/>
    <x v="44"/>
    <x v="13"/>
    <n v="1"/>
  </r>
  <r>
    <x v="4"/>
    <x v="44"/>
    <x v="9"/>
    <n v="269"/>
  </r>
  <r>
    <x v="4"/>
    <x v="45"/>
    <x v="0"/>
    <n v="6"/>
  </r>
  <r>
    <x v="4"/>
    <x v="45"/>
    <x v="14"/>
    <n v="1"/>
  </r>
  <r>
    <x v="4"/>
    <x v="45"/>
    <x v="2"/>
    <n v="78"/>
  </r>
  <r>
    <x v="4"/>
    <x v="45"/>
    <x v="11"/>
    <n v="2"/>
  </r>
  <r>
    <x v="4"/>
    <x v="45"/>
    <x v="15"/>
    <n v="1"/>
  </r>
  <r>
    <x v="4"/>
    <x v="45"/>
    <x v="4"/>
    <n v="9"/>
  </r>
  <r>
    <x v="4"/>
    <x v="45"/>
    <x v="5"/>
    <n v="3"/>
  </r>
  <r>
    <x v="4"/>
    <x v="45"/>
    <x v="7"/>
    <n v="6499"/>
  </r>
  <r>
    <x v="4"/>
    <x v="45"/>
    <x v="8"/>
    <n v="6"/>
  </r>
  <r>
    <x v="4"/>
    <x v="45"/>
    <x v="13"/>
    <n v="1"/>
  </r>
  <r>
    <x v="4"/>
    <x v="45"/>
    <x v="9"/>
    <n v="890"/>
  </r>
  <r>
    <x v="4"/>
    <x v="46"/>
    <x v="2"/>
    <n v="54"/>
  </r>
  <r>
    <x v="4"/>
    <x v="46"/>
    <x v="3"/>
    <n v="2"/>
  </r>
  <r>
    <x v="4"/>
    <x v="46"/>
    <x v="4"/>
    <n v="1"/>
  </r>
  <r>
    <x v="4"/>
    <x v="46"/>
    <x v="5"/>
    <n v="1"/>
  </r>
  <r>
    <x v="4"/>
    <x v="46"/>
    <x v="6"/>
    <n v="1"/>
  </r>
  <r>
    <x v="4"/>
    <x v="46"/>
    <x v="7"/>
    <n v="1814"/>
  </r>
  <r>
    <x v="4"/>
    <x v="46"/>
    <x v="8"/>
    <n v="2"/>
  </r>
  <r>
    <x v="4"/>
    <x v="46"/>
    <x v="13"/>
    <n v="6"/>
  </r>
  <r>
    <x v="4"/>
    <x v="46"/>
    <x v="9"/>
    <n v="24"/>
  </r>
  <r>
    <x v="4"/>
    <x v="47"/>
    <x v="7"/>
    <n v="1"/>
  </r>
  <r>
    <x v="4"/>
    <x v="47"/>
    <x v="1"/>
    <n v="3"/>
  </r>
  <r>
    <x v="4"/>
    <x v="47"/>
    <x v="10"/>
    <n v="1"/>
  </r>
  <r>
    <x v="4"/>
    <x v="47"/>
    <x v="2"/>
    <n v="1294"/>
  </r>
  <r>
    <x v="4"/>
    <x v="47"/>
    <x v="11"/>
    <n v="2"/>
  </r>
  <r>
    <x v="4"/>
    <x v="47"/>
    <x v="3"/>
    <n v="1"/>
  </r>
  <r>
    <x v="4"/>
    <x v="47"/>
    <x v="4"/>
    <n v="2"/>
  </r>
  <r>
    <x v="4"/>
    <x v="47"/>
    <x v="5"/>
    <n v="1"/>
  </r>
  <r>
    <x v="4"/>
    <x v="47"/>
    <x v="6"/>
    <n v="3"/>
  </r>
  <r>
    <x v="4"/>
    <x v="47"/>
    <x v="7"/>
    <n v="2976"/>
  </r>
  <r>
    <x v="4"/>
    <x v="47"/>
    <x v="8"/>
    <n v="249"/>
  </r>
  <r>
    <x v="4"/>
    <x v="47"/>
    <x v="13"/>
    <n v="4"/>
  </r>
  <r>
    <x v="4"/>
    <x v="47"/>
    <x v="9"/>
    <n v="2103"/>
  </r>
  <r>
    <x v="4"/>
    <x v="48"/>
    <x v="0"/>
    <n v="2"/>
  </r>
  <r>
    <x v="4"/>
    <x v="48"/>
    <x v="2"/>
    <n v="428"/>
  </r>
  <r>
    <x v="4"/>
    <x v="48"/>
    <x v="3"/>
    <n v="1"/>
  </r>
  <r>
    <x v="4"/>
    <x v="48"/>
    <x v="4"/>
    <n v="5"/>
  </r>
  <r>
    <x v="4"/>
    <x v="48"/>
    <x v="12"/>
    <n v="1"/>
  </r>
  <r>
    <x v="4"/>
    <x v="48"/>
    <x v="6"/>
    <n v="11"/>
  </r>
  <r>
    <x v="4"/>
    <x v="48"/>
    <x v="7"/>
    <n v="6584"/>
  </r>
  <r>
    <x v="4"/>
    <x v="48"/>
    <x v="8"/>
    <n v="3"/>
  </r>
  <r>
    <x v="4"/>
    <x v="48"/>
    <x v="13"/>
    <n v="2"/>
  </r>
  <r>
    <x v="4"/>
    <x v="48"/>
    <x v="9"/>
    <n v="317"/>
  </r>
  <r>
    <x v="4"/>
    <x v="49"/>
    <x v="7"/>
    <n v="1"/>
  </r>
  <r>
    <x v="4"/>
    <x v="49"/>
    <x v="0"/>
    <n v="3"/>
  </r>
  <r>
    <x v="4"/>
    <x v="49"/>
    <x v="1"/>
    <n v="1"/>
  </r>
  <r>
    <x v="4"/>
    <x v="49"/>
    <x v="2"/>
    <n v="1465"/>
  </r>
  <r>
    <x v="4"/>
    <x v="49"/>
    <x v="4"/>
    <n v="7"/>
  </r>
  <r>
    <x v="4"/>
    <x v="49"/>
    <x v="5"/>
    <n v="9"/>
  </r>
  <r>
    <x v="4"/>
    <x v="49"/>
    <x v="12"/>
    <n v="2"/>
  </r>
  <r>
    <x v="4"/>
    <x v="49"/>
    <x v="6"/>
    <n v="13"/>
  </r>
  <r>
    <x v="4"/>
    <x v="49"/>
    <x v="7"/>
    <n v="4726"/>
  </r>
  <r>
    <x v="4"/>
    <x v="49"/>
    <x v="19"/>
    <n v="3"/>
  </r>
  <r>
    <x v="4"/>
    <x v="49"/>
    <x v="8"/>
    <n v="22"/>
  </r>
  <r>
    <x v="4"/>
    <x v="49"/>
    <x v="13"/>
    <n v="2"/>
  </r>
  <r>
    <x v="4"/>
    <x v="49"/>
    <x v="9"/>
    <n v="183"/>
  </r>
  <r>
    <x v="4"/>
    <x v="50"/>
    <x v="0"/>
    <n v="7"/>
  </r>
  <r>
    <x v="4"/>
    <x v="50"/>
    <x v="14"/>
    <n v="2"/>
  </r>
  <r>
    <x v="4"/>
    <x v="50"/>
    <x v="1"/>
    <n v="4"/>
  </r>
  <r>
    <x v="4"/>
    <x v="50"/>
    <x v="2"/>
    <n v="105"/>
  </r>
  <r>
    <x v="4"/>
    <x v="50"/>
    <x v="3"/>
    <n v="9"/>
  </r>
  <r>
    <x v="4"/>
    <x v="50"/>
    <x v="15"/>
    <n v="2"/>
  </r>
  <r>
    <x v="4"/>
    <x v="50"/>
    <x v="4"/>
    <n v="23"/>
  </r>
  <r>
    <x v="4"/>
    <x v="50"/>
    <x v="5"/>
    <n v="46"/>
  </r>
  <r>
    <x v="4"/>
    <x v="50"/>
    <x v="18"/>
    <n v="2"/>
  </r>
  <r>
    <x v="4"/>
    <x v="50"/>
    <x v="12"/>
    <n v="1"/>
  </r>
  <r>
    <x v="4"/>
    <x v="50"/>
    <x v="6"/>
    <n v="3"/>
  </r>
  <r>
    <x v="4"/>
    <x v="50"/>
    <x v="7"/>
    <n v="7619"/>
  </r>
  <r>
    <x v="4"/>
    <x v="50"/>
    <x v="8"/>
    <n v="34"/>
  </r>
  <r>
    <x v="4"/>
    <x v="50"/>
    <x v="13"/>
    <n v="8"/>
  </r>
  <r>
    <x v="4"/>
    <x v="50"/>
    <x v="9"/>
    <n v="183"/>
  </r>
  <r>
    <x v="4"/>
    <x v="51"/>
    <x v="7"/>
    <n v="17"/>
  </r>
  <r>
    <x v="4"/>
    <x v="51"/>
    <x v="0"/>
    <n v="7"/>
  </r>
  <r>
    <x v="4"/>
    <x v="51"/>
    <x v="2"/>
    <n v="1334"/>
  </r>
  <r>
    <x v="4"/>
    <x v="51"/>
    <x v="3"/>
    <n v="134"/>
  </r>
  <r>
    <x v="4"/>
    <x v="51"/>
    <x v="4"/>
    <n v="3"/>
  </r>
  <r>
    <x v="4"/>
    <x v="51"/>
    <x v="12"/>
    <n v="1"/>
  </r>
  <r>
    <x v="4"/>
    <x v="51"/>
    <x v="6"/>
    <n v="16"/>
  </r>
  <r>
    <x v="4"/>
    <x v="51"/>
    <x v="7"/>
    <n v="3804"/>
  </r>
  <r>
    <x v="4"/>
    <x v="51"/>
    <x v="8"/>
    <n v="62"/>
  </r>
  <r>
    <x v="4"/>
    <x v="51"/>
    <x v="13"/>
    <n v="8"/>
  </r>
  <r>
    <x v="4"/>
    <x v="51"/>
    <x v="9"/>
    <n v="427"/>
  </r>
  <r>
    <x v="5"/>
    <x v="52"/>
    <x v="7"/>
    <n v="114"/>
  </r>
  <r>
    <x v="5"/>
    <x v="52"/>
    <x v="0"/>
    <n v="17"/>
  </r>
  <r>
    <x v="5"/>
    <x v="52"/>
    <x v="1"/>
    <n v="3"/>
  </r>
  <r>
    <x v="5"/>
    <x v="52"/>
    <x v="2"/>
    <n v="2559"/>
  </r>
  <r>
    <x v="5"/>
    <x v="52"/>
    <x v="3"/>
    <n v="3"/>
  </r>
  <r>
    <x v="5"/>
    <x v="52"/>
    <x v="4"/>
    <n v="8"/>
  </r>
  <r>
    <x v="5"/>
    <x v="52"/>
    <x v="5"/>
    <n v="1"/>
  </r>
  <r>
    <x v="5"/>
    <x v="52"/>
    <x v="6"/>
    <n v="69"/>
  </r>
  <r>
    <x v="5"/>
    <x v="52"/>
    <x v="7"/>
    <n v="6625"/>
  </r>
  <r>
    <x v="5"/>
    <x v="52"/>
    <x v="8"/>
    <n v="102"/>
  </r>
  <r>
    <x v="5"/>
    <x v="52"/>
    <x v="13"/>
    <n v="1"/>
  </r>
  <r>
    <x v="5"/>
    <x v="52"/>
    <x v="9"/>
    <n v="49"/>
  </r>
  <r>
    <x v="5"/>
    <x v="53"/>
    <x v="2"/>
    <n v="5"/>
  </r>
  <r>
    <x v="5"/>
    <x v="53"/>
    <x v="6"/>
    <n v="1"/>
  </r>
  <r>
    <x v="5"/>
    <x v="53"/>
    <x v="7"/>
    <n v="3437"/>
  </r>
  <r>
    <x v="5"/>
    <x v="53"/>
    <x v="13"/>
    <n v="1"/>
  </r>
  <r>
    <x v="5"/>
    <x v="53"/>
    <x v="9"/>
    <n v="54"/>
  </r>
  <r>
    <x v="5"/>
    <x v="54"/>
    <x v="0"/>
    <n v="24"/>
  </r>
  <r>
    <x v="5"/>
    <x v="54"/>
    <x v="14"/>
    <n v="2"/>
  </r>
  <r>
    <x v="5"/>
    <x v="54"/>
    <x v="2"/>
    <n v="73"/>
  </r>
  <r>
    <x v="5"/>
    <x v="54"/>
    <x v="3"/>
    <n v="1"/>
  </r>
  <r>
    <x v="5"/>
    <x v="54"/>
    <x v="4"/>
    <n v="3"/>
  </r>
  <r>
    <x v="5"/>
    <x v="54"/>
    <x v="5"/>
    <n v="1"/>
  </r>
  <r>
    <x v="5"/>
    <x v="54"/>
    <x v="6"/>
    <n v="89"/>
  </r>
  <r>
    <x v="5"/>
    <x v="54"/>
    <x v="7"/>
    <n v="6064"/>
  </r>
  <r>
    <x v="5"/>
    <x v="54"/>
    <x v="8"/>
    <n v="29"/>
  </r>
  <r>
    <x v="5"/>
    <x v="54"/>
    <x v="13"/>
    <n v="1"/>
  </r>
  <r>
    <x v="5"/>
    <x v="54"/>
    <x v="9"/>
    <n v="178"/>
  </r>
  <r>
    <x v="5"/>
    <x v="55"/>
    <x v="7"/>
    <n v="1"/>
  </r>
  <r>
    <x v="5"/>
    <x v="55"/>
    <x v="0"/>
    <n v="4"/>
  </r>
  <r>
    <x v="5"/>
    <x v="55"/>
    <x v="2"/>
    <n v="1260"/>
  </r>
  <r>
    <x v="5"/>
    <x v="55"/>
    <x v="11"/>
    <n v="5"/>
  </r>
  <r>
    <x v="5"/>
    <x v="55"/>
    <x v="4"/>
    <n v="1"/>
  </r>
  <r>
    <x v="5"/>
    <x v="55"/>
    <x v="5"/>
    <n v="4"/>
  </r>
  <r>
    <x v="5"/>
    <x v="55"/>
    <x v="6"/>
    <n v="1"/>
  </r>
  <r>
    <x v="5"/>
    <x v="55"/>
    <x v="7"/>
    <n v="5101"/>
  </r>
  <r>
    <x v="5"/>
    <x v="55"/>
    <x v="8"/>
    <n v="66"/>
  </r>
  <r>
    <x v="5"/>
    <x v="55"/>
    <x v="13"/>
    <n v="4"/>
  </r>
  <r>
    <x v="5"/>
    <x v="55"/>
    <x v="9"/>
    <n v="48"/>
  </r>
  <r>
    <x v="5"/>
    <x v="56"/>
    <x v="0"/>
    <n v="2"/>
  </r>
  <r>
    <x v="5"/>
    <x v="56"/>
    <x v="2"/>
    <n v="269"/>
  </r>
  <r>
    <x v="5"/>
    <x v="56"/>
    <x v="11"/>
    <n v="2"/>
  </r>
  <r>
    <x v="5"/>
    <x v="56"/>
    <x v="3"/>
    <n v="1"/>
  </r>
  <r>
    <x v="5"/>
    <x v="56"/>
    <x v="4"/>
    <n v="8"/>
  </r>
  <r>
    <x v="5"/>
    <x v="56"/>
    <x v="5"/>
    <n v="1"/>
  </r>
  <r>
    <x v="5"/>
    <x v="56"/>
    <x v="6"/>
    <n v="1"/>
  </r>
  <r>
    <x v="5"/>
    <x v="56"/>
    <x v="7"/>
    <n v="1361"/>
  </r>
  <r>
    <x v="5"/>
    <x v="56"/>
    <x v="8"/>
    <n v="26"/>
  </r>
  <r>
    <x v="5"/>
    <x v="56"/>
    <x v="13"/>
    <n v="1"/>
  </r>
  <r>
    <x v="5"/>
    <x v="56"/>
    <x v="9"/>
    <n v="9"/>
  </r>
  <r>
    <x v="5"/>
    <x v="57"/>
    <x v="0"/>
    <n v="53"/>
  </r>
  <r>
    <x v="5"/>
    <x v="57"/>
    <x v="10"/>
    <n v="2"/>
  </r>
  <r>
    <x v="5"/>
    <x v="57"/>
    <x v="2"/>
    <n v="1225"/>
  </r>
  <r>
    <x v="5"/>
    <x v="57"/>
    <x v="11"/>
    <n v="3"/>
  </r>
  <r>
    <x v="5"/>
    <x v="57"/>
    <x v="15"/>
    <n v="5"/>
  </r>
  <r>
    <x v="5"/>
    <x v="57"/>
    <x v="4"/>
    <n v="27"/>
  </r>
  <r>
    <x v="5"/>
    <x v="57"/>
    <x v="6"/>
    <n v="42"/>
  </r>
  <r>
    <x v="5"/>
    <x v="57"/>
    <x v="7"/>
    <n v="5120"/>
  </r>
  <r>
    <x v="5"/>
    <x v="57"/>
    <x v="19"/>
    <n v="1"/>
  </r>
  <r>
    <x v="5"/>
    <x v="57"/>
    <x v="8"/>
    <n v="63"/>
  </r>
  <r>
    <x v="5"/>
    <x v="57"/>
    <x v="13"/>
    <n v="3"/>
  </r>
  <r>
    <x v="5"/>
    <x v="57"/>
    <x v="9"/>
    <n v="194"/>
  </r>
  <r>
    <x v="5"/>
    <x v="58"/>
    <x v="0"/>
    <n v="15"/>
  </r>
  <r>
    <x v="5"/>
    <x v="58"/>
    <x v="10"/>
    <n v="1"/>
  </r>
  <r>
    <x v="5"/>
    <x v="58"/>
    <x v="2"/>
    <n v="328"/>
  </r>
  <r>
    <x v="5"/>
    <x v="58"/>
    <x v="3"/>
    <n v="1"/>
  </r>
  <r>
    <x v="5"/>
    <x v="58"/>
    <x v="15"/>
    <n v="1"/>
  </r>
  <r>
    <x v="5"/>
    <x v="58"/>
    <x v="5"/>
    <n v="2"/>
  </r>
  <r>
    <x v="5"/>
    <x v="58"/>
    <x v="6"/>
    <n v="2"/>
  </r>
  <r>
    <x v="5"/>
    <x v="58"/>
    <x v="7"/>
    <n v="2168"/>
  </r>
  <r>
    <x v="5"/>
    <x v="58"/>
    <x v="8"/>
    <n v="112"/>
  </r>
  <r>
    <x v="5"/>
    <x v="58"/>
    <x v="9"/>
    <n v="47"/>
  </r>
  <r>
    <x v="5"/>
    <x v="59"/>
    <x v="10"/>
    <n v="1"/>
  </r>
  <r>
    <x v="5"/>
    <x v="59"/>
    <x v="2"/>
    <n v="23"/>
  </r>
  <r>
    <x v="5"/>
    <x v="59"/>
    <x v="3"/>
    <n v="1"/>
  </r>
  <r>
    <x v="5"/>
    <x v="59"/>
    <x v="5"/>
    <n v="4"/>
  </r>
  <r>
    <x v="5"/>
    <x v="59"/>
    <x v="6"/>
    <n v="9"/>
  </r>
  <r>
    <x v="5"/>
    <x v="59"/>
    <x v="7"/>
    <n v="5078"/>
  </r>
  <r>
    <x v="5"/>
    <x v="59"/>
    <x v="8"/>
    <n v="53"/>
  </r>
  <r>
    <x v="5"/>
    <x v="59"/>
    <x v="13"/>
    <n v="1"/>
  </r>
  <r>
    <x v="5"/>
    <x v="59"/>
    <x v="9"/>
    <n v="48"/>
  </r>
  <r>
    <x v="5"/>
    <x v="60"/>
    <x v="0"/>
    <n v="3"/>
  </r>
  <r>
    <x v="5"/>
    <x v="60"/>
    <x v="2"/>
    <n v="566"/>
  </r>
  <r>
    <x v="5"/>
    <x v="60"/>
    <x v="11"/>
    <n v="1"/>
  </r>
  <r>
    <x v="5"/>
    <x v="60"/>
    <x v="15"/>
    <n v="2"/>
  </r>
  <r>
    <x v="5"/>
    <x v="60"/>
    <x v="4"/>
    <n v="1"/>
  </r>
  <r>
    <x v="5"/>
    <x v="60"/>
    <x v="6"/>
    <n v="1"/>
  </r>
  <r>
    <x v="5"/>
    <x v="60"/>
    <x v="7"/>
    <n v="3584"/>
  </r>
  <r>
    <x v="5"/>
    <x v="60"/>
    <x v="8"/>
    <n v="14"/>
  </r>
  <r>
    <x v="5"/>
    <x v="60"/>
    <x v="9"/>
    <n v="45"/>
  </r>
  <r>
    <x v="5"/>
    <x v="61"/>
    <x v="0"/>
    <n v="12"/>
  </r>
  <r>
    <x v="5"/>
    <x v="61"/>
    <x v="21"/>
    <n v="1"/>
  </r>
  <r>
    <x v="5"/>
    <x v="61"/>
    <x v="1"/>
    <n v="1"/>
  </r>
  <r>
    <x v="5"/>
    <x v="61"/>
    <x v="2"/>
    <n v="583"/>
  </r>
  <r>
    <x v="5"/>
    <x v="61"/>
    <x v="11"/>
    <n v="11"/>
  </r>
  <r>
    <x v="5"/>
    <x v="61"/>
    <x v="3"/>
    <n v="261"/>
  </r>
  <r>
    <x v="5"/>
    <x v="61"/>
    <x v="4"/>
    <n v="5"/>
  </r>
  <r>
    <x v="5"/>
    <x v="61"/>
    <x v="5"/>
    <n v="5"/>
  </r>
  <r>
    <x v="5"/>
    <x v="61"/>
    <x v="12"/>
    <n v="58"/>
  </r>
  <r>
    <x v="5"/>
    <x v="61"/>
    <x v="6"/>
    <n v="2"/>
  </r>
  <r>
    <x v="5"/>
    <x v="61"/>
    <x v="7"/>
    <n v="17725"/>
  </r>
  <r>
    <x v="5"/>
    <x v="61"/>
    <x v="19"/>
    <n v="4"/>
  </r>
  <r>
    <x v="5"/>
    <x v="61"/>
    <x v="8"/>
    <n v="280"/>
  </r>
  <r>
    <x v="5"/>
    <x v="61"/>
    <x v="13"/>
    <n v="1"/>
  </r>
  <r>
    <x v="5"/>
    <x v="61"/>
    <x v="9"/>
    <n v="784"/>
  </r>
  <r>
    <x v="5"/>
    <x v="62"/>
    <x v="0"/>
    <n v="2"/>
  </r>
  <r>
    <x v="5"/>
    <x v="62"/>
    <x v="1"/>
    <n v="6"/>
  </r>
  <r>
    <x v="5"/>
    <x v="62"/>
    <x v="10"/>
    <n v="1"/>
  </r>
  <r>
    <x v="5"/>
    <x v="62"/>
    <x v="2"/>
    <n v="506"/>
  </r>
  <r>
    <x v="5"/>
    <x v="62"/>
    <x v="4"/>
    <n v="4"/>
  </r>
  <r>
    <x v="5"/>
    <x v="62"/>
    <x v="5"/>
    <n v="1"/>
  </r>
  <r>
    <x v="5"/>
    <x v="62"/>
    <x v="6"/>
    <n v="3"/>
  </r>
  <r>
    <x v="5"/>
    <x v="62"/>
    <x v="7"/>
    <n v="4098"/>
  </r>
  <r>
    <x v="5"/>
    <x v="62"/>
    <x v="8"/>
    <n v="14"/>
  </r>
  <r>
    <x v="5"/>
    <x v="62"/>
    <x v="13"/>
    <n v="2"/>
  </r>
  <r>
    <x v="5"/>
    <x v="62"/>
    <x v="9"/>
    <n v="63"/>
  </r>
  <r>
    <x v="5"/>
    <x v="63"/>
    <x v="0"/>
    <n v="1"/>
  </r>
  <r>
    <x v="5"/>
    <x v="63"/>
    <x v="2"/>
    <n v="30"/>
  </r>
  <r>
    <x v="5"/>
    <x v="63"/>
    <x v="5"/>
    <n v="1"/>
  </r>
  <r>
    <x v="5"/>
    <x v="63"/>
    <x v="7"/>
    <n v="2039"/>
  </r>
  <r>
    <x v="5"/>
    <x v="63"/>
    <x v="8"/>
    <n v="2"/>
  </r>
  <r>
    <x v="5"/>
    <x v="63"/>
    <x v="13"/>
    <n v="1"/>
  </r>
  <r>
    <x v="5"/>
    <x v="63"/>
    <x v="9"/>
    <n v="38"/>
  </r>
  <r>
    <x v="5"/>
    <x v="64"/>
    <x v="0"/>
    <n v="3"/>
  </r>
  <r>
    <x v="5"/>
    <x v="64"/>
    <x v="14"/>
    <n v="21"/>
  </r>
  <r>
    <x v="5"/>
    <x v="64"/>
    <x v="21"/>
    <n v="1"/>
  </r>
  <r>
    <x v="5"/>
    <x v="64"/>
    <x v="2"/>
    <n v="277"/>
  </r>
  <r>
    <x v="5"/>
    <x v="64"/>
    <x v="11"/>
    <n v="8"/>
  </r>
  <r>
    <x v="5"/>
    <x v="64"/>
    <x v="3"/>
    <n v="1"/>
  </r>
  <r>
    <x v="5"/>
    <x v="64"/>
    <x v="15"/>
    <n v="6"/>
  </r>
  <r>
    <x v="5"/>
    <x v="64"/>
    <x v="4"/>
    <n v="24"/>
  </r>
  <r>
    <x v="5"/>
    <x v="64"/>
    <x v="5"/>
    <n v="15"/>
  </r>
  <r>
    <x v="5"/>
    <x v="64"/>
    <x v="12"/>
    <n v="4"/>
  </r>
  <r>
    <x v="5"/>
    <x v="64"/>
    <x v="6"/>
    <n v="8"/>
  </r>
  <r>
    <x v="5"/>
    <x v="64"/>
    <x v="7"/>
    <n v="8858"/>
  </r>
  <r>
    <x v="5"/>
    <x v="64"/>
    <x v="19"/>
    <n v="2"/>
  </r>
  <r>
    <x v="5"/>
    <x v="64"/>
    <x v="8"/>
    <n v="129"/>
  </r>
  <r>
    <x v="5"/>
    <x v="64"/>
    <x v="13"/>
    <n v="5"/>
  </r>
  <r>
    <x v="5"/>
    <x v="64"/>
    <x v="9"/>
    <n v="237"/>
  </r>
  <r>
    <x v="5"/>
    <x v="65"/>
    <x v="0"/>
    <n v="7"/>
  </r>
  <r>
    <x v="5"/>
    <x v="65"/>
    <x v="2"/>
    <n v="1789"/>
  </r>
  <r>
    <x v="5"/>
    <x v="65"/>
    <x v="11"/>
    <n v="4"/>
  </r>
  <r>
    <x v="5"/>
    <x v="65"/>
    <x v="3"/>
    <n v="6"/>
  </r>
  <r>
    <x v="5"/>
    <x v="65"/>
    <x v="15"/>
    <n v="4"/>
  </r>
  <r>
    <x v="5"/>
    <x v="65"/>
    <x v="4"/>
    <n v="16"/>
  </r>
  <r>
    <x v="5"/>
    <x v="65"/>
    <x v="5"/>
    <n v="1"/>
  </r>
  <r>
    <x v="5"/>
    <x v="65"/>
    <x v="16"/>
    <n v="2"/>
  </r>
  <r>
    <x v="5"/>
    <x v="65"/>
    <x v="6"/>
    <n v="15"/>
  </r>
  <r>
    <x v="5"/>
    <x v="65"/>
    <x v="7"/>
    <n v="14039"/>
  </r>
  <r>
    <x v="5"/>
    <x v="65"/>
    <x v="19"/>
    <n v="4"/>
  </r>
  <r>
    <x v="5"/>
    <x v="65"/>
    <x v="8"/>
    <n v="209"/>
  </r>
  <r>
    <x v="5"/>
    <x v="65"/>
    <x v="13"/>
    <n v="5"/>
  </r>
  <r>
    <x v="5"/>
    <x v="65"/>
    <x v="9"/>
    <n v="267"/>
  </r>
  <r>
    <x v="5"/>
    <x v="66"/>
    <x v="0"/>
    <n v="3"/>
  </r>
  <r>
    <x v="5"/>
    <x v="66"/>
    <x v="2"/>
    <n v="50"/>
  </r>
  <r>
    <x v="5"/>
    <x v="66"/>
    <x v="4"/>
    <n v="1"/>
  </r>
  <r>
    <x v="5"/>
    <x v="66"/>
    <x v="18"/>
    <n v="1"/>
  </r>
  <r>
    <x v="5"/>
    <x v="66"/>
    <x v="12"/>
    <n v="1"/>
  </r>
  <r>
    <x v="5"/>
    <x v="66"/>
    <x v="6"/>
    <n v="3"/>
  </r>
  <r>
    <x v="5"/>
    <x v="66"/>
    <x v="7"/>
    <n v="3915"/>
  </r>
  <r>
    <x v="5"/>
    <x v="66"/>
    <x v="8"/>
    <n v="7"/>
  </r>
  <r>
    <x v="5"/>
    <x v="66"/>
    <x v="9"/>
    <n v="353"/>
  </r>
  <r>
    <x v="5"/>
    <x v="67"/>
    <x v="7"/>
    <n v="69"/>
  </r>
  <r>
    <x v="5"/>
    <x v="67"/>
    <x v="0"/>
    <n v="8"/>
  </r>
  <r>
    <x v="5"/>
    <x v="67"/>
    <x v="2"/>
    <n v="2756"/>
  </r>
  <r>
    <x v="5"/>
    <x v="67"/>
    <x v="3"/>
    <n v="2"/>
  </r>
  <r>
    <x v="5"/>
    <x v="67"/>
    <x v="4"/>
    <n v="1"/>
  </r>
  <r>
    <x v="5"/>
    <x v="67"/>
    <x v="5"/>
    <n v="1"/>
  </r>
  <r>
    <x v="5"/>
    <x v="67"/>
    <x v="6"/>
    <n v="41"/>
  </r>
  <r>
    <x v="5"/>
    <x v="67"/>
    <x v="7"/>
    <n v="10468"/>
  </r>
  <r>
    <x v="5"/>
    <x v="67"/>
    <x v="8"/>
    <n v="52"/>
  </r>
  <r>
    <x v="5"/>
    <x v="67"/>
    <x v="13"/>
    <n v="5"/>
  </r>
  <r>
    <x v="5"/>
    <x v="67"/>
    <x v="9"/>
    <n v="283"/>
  </r>
  <r>
    <x v="5"/>
    <x v="68"/>
    <x v="7"/>
    <n v="16"/>
  </r>
  <r>
    <x v="5"/>
    <x v="68"/>
    <x v="0"/>
    <n v="12"/>
  </r>
  <r>
    <x v="5"/>
    <x v="68"/>
    <x v="1"/>
    <n v="1"/>
  </r>
  <r>
    <x v="5"/>
    <x v="68"/>
    <x v="2"/>
    <n v="787"/>
  </r>
  <r>
    <x v="5"/>
    <x v="68"/>
    <x v="3"/>
    <n v="5"/>
  </r>
  <r>
    <x v="5"/>
    <x v="68"/>
    <x v="15"/>
    <n v="2"/>
  </r>
  <r>
    <x v="5"/>
    <x v="68"/>
    <x v="4"/>
    <n v="8"/>
  </r>
  <r>
    <x v="5"/>
    <x v="68"/>
    <x v="5"/>
    <n v="78"/>
  </r>
  <r>
    <x v="5"/>
    <x v="68"/>
    <x v="16"/>
    <n v="1"/>
  </r>
  <r>
    <x v="5"/>
    <x v="68"/>
    <x v="18"/>
    <n v="1"/>
  </r>
  <r>
    <x v="5"/>
    <x v="68"/>
    <x v="12"/>
    <n v="1"/>
  </r>
  <r>
    <x v="5"/>
    <x v="68"/>
    <x v="6"/>
    <n v="50"/>
  </r>
  <r>
    <x v="5"/>
    <x v="68"/>
    <x v="7"/>
    <n v="29043"/>
  </r>
  <r>
    <x v="5"/>
    <x v="68"/>
    <x v="8"/>
    <n v="129"/>
  </r>
  <r>
    <x v="5"/>
    <x v="68"/>
    <x v="13"/>
    <n v="15"/>
  </r>
  <r>
    <x v="5"/>
    <x v="68"/>
    <x v="9"/>
    <n v="407"/>
  </r>
  <r>
    <x v="6"/>
    <x v="69"/>
    <x v="7"/>
    <n v="7"/>
  </r>
  <r>
    <x v="6"/>
    <x v="69"/>
    <x v="0"/>
    <n v="18"/>
  </r>
  <r>
    <x v="6"/>
    <x v="69"/>
    <x v="14"/>
    <n v="1"/>
  </r>
  <r>
    <x v="6"/>
    <x v="69"/>
    <x v="10"/>
    <n v="1"/>
  </r>
  <r>
    <x v="6"/>
    <x v="69"/>
    <x v="2"/>
    <n v="1708"/>
  </r>
  <r>
    <x v="6"/>
    <x v="69"/>
    <x v="11"/>
    <n v="2"/>
  </r>
  <r>
    <x v="6"/>
    <x v="69"/>
    <x v="4"/>
    <n v="15"/>
  </r>
  <r>
    <x v="6"/>
    <x v="69"/>
    <x v="5"/>
    <n v="1"/>
  </r>
  <r>
    <x v="6"/>
    <x v="69"/>
    <x v="6"/>
    <n v="8"/>
  </r>
  <r>
    <x v="6"/>
    <x v="69"/>
    <x v="7"/>
    <n v="11356"/>
  </r>
  <r>
    <x v="6"/>
    <x v="69"/>
    <x v="8"/>
    <n v="58"/>
  </r>
  <r>
    <x v="6"/>
    <x v="69"/>
    <x v="13"/>
    <n v="1"/>
  </r>
  <r>
    <x v="6"/>
    <x v="69"/>
    <x v="9"/>
    <n v="1033"/>
  </r>
  <r>
    <x v="6"/>
    <x v="70"/>
    <x v="0"/>
    <n v="1"/>
  </r>
  <r>
    <x v="6"/>
    <x v="70"/>
    <x v="2"/>
    <n v="322"/>
  </r>
  <r>
    <x v="6"/>
    <x v="70"/>
    <x v="11"/>
    <n v="2"/>
  </r>
  <r>
    <x v="6"/>
    <x v="70"/>
    <x v="12"/>
    <n v="2"/>
  </r>
  <r>
    <x v="6"/>
    <x v="70"/>
    <x v="7"/>
    <n v="2201"/>
  </r>
  <r>
    <x v="6"/>
    <x v="70"/>
    <x v="8"/>
    <n v="11"/>
  </r>
  <r>
    <x v="6"/>
    <x v="70"/>
    <x v="13"/>
    <n v="8"/>
  </r>
  <r>
    <x v="6"/>
    <x v="70"/>
    <x v="9"/>
    <n v="440"/>
  </r>
  <r>
    <x v="6"/>
    <x v="71"/>
    <x v="0"/>
    <n v="4"/>
  </r>
  <r>
    <x v="6"/>
    <x v="71"/>
    <x v="2"/>
    <n v="245"/>
  </r>
  <r>
    <x v="6"/>
    <x v="71"/>
    <x v="15"/>
    <n v="4"/>
  </r>
  <r>
    <x v="6"/>
    <x v="71"/>
    <x v="4"/>
    <n v="1"/>
  </r>
  <r>
    <x v="6"/>
    <x v="71"/>
    <x v="5"/>
    <n v="2"/>
  </r>
  <r>
    <x v="6"/>
    <x v="71"/>
    <x v="7"/>
    <n v="2233"/>
  </r>
  <r>
    <x v="6"/>
    <x v="71"/>
    <x v="19"/>
    <n v="1"/>
  </r>
  <r>
    <x v="6"/>
    <x v="71"/>
    <x v="8"/>
    <n v="14"/>
  </r>
  <r>
    <x v="6"/>
    <x v="71"/>
    <x v="13"/>
    <n v="3"/>
  </r>
  <r>
    <x v="6"/>
    <x v="71"/>
    <x v="9"/>
    <n v="4393"/>
  </r>
  <r>
    <x v="6"/>
    <x v="72"/>
    <x v="0"/>
    <n v="13"/>
  </r>
  <r>
    <x v="6"/>
    <x v="72"/>
    <x v="1"/>
    <n v="1"/>
  </r>
  <r>
    <x v="6"/>
    <x v="72"/>
    <x v="10"/>
    <n v="1"/>
  </r>
  <r>
    <x v="6"/>
    <x v="72"/>
    <x v="2"/>
    <n v="1114"/>
  </r>
  <r>
    <x v="6"/>
    <x v="72"/>
    <x v="11"/>
    <n v="9"/>
  </r>
  <r>
    <x v="6"/>
    <x v="72"/>
    <x v="3"/>
    <n v="1"/>
  </r>
  <r>
    <x v="6"/>
    <x v="72"/>
    <x v="15"/>
    <n v="1"/>
  </r>
  <r>
    <x v="6"/>
    <x v="72"/>
    <x v="4"/>
    <n v="26"/>
  </r>
  <r>
    <x v="6"/>
    <x v="72"/>
    <x v="5"/>
    <n v="5"/>
  </r>
  <r>
    <x v="6"/>
    <x v="72"/>
    <x v="12"/>
    <n v="9"/>
  </r>
  <r>
    <x v="6"/>
    <x v="72"/>
    <x v="6"/>
    <n v="3"/>
  </r>
  <r>
    <x v="6"/>
    <x v="72"/>
    <x v="7"/>
    <n v="12347"/>
  </r>
  <r>
    <x v="6"/>
    <x v="72"/>
    <x v="19"/>
    <n v="2"/>
  </r>
  <r>
    <x v="6"/>
    <x v="72"/>
    <x v="8"/>
    <n v="211"/>
  </r>
  <r>
    <x v="6"/>
    <x v="72"/>
    <x v="13"/>
    <n v="7"/>
  </r>
  <r>
    <x v="6"/>
    <x v="72"/>
    <x v="9"/>
    <n v="277"/>
  </r>
  <r>
    <x v="6"/>
    <x v="73"/>
    <x v="7"/>
    <n v="1"/>
  </r>
  <r>
    <x v="6"/>
    <x v="73"/>
    <x v="0"/>
    <n v="104"/>
  </r>
  <r>
    <x v="6"/>
    <x v="73"/>
    <x v="2"/>
    <n v="462"/>
  </r>
  <r>
    <x v="6"/>
    <x v="73"/>
    <x v="11"/>
    <n v="4"/>
  </r>
  <r>
    <x v="6"/>
    <x v="73"/>
    <x v="4"/>
    <n v="1"/>
  </r>
  <r>
    <x v="6"/>
    <x v="73"/>
    <x v="5"/>
    <n v="5"/>
  </r>
  <r>
    <x v="6"/>
    <x v="73"/>
    <x v="12"/>
    <n v="46"/>
  </r>
  <r>
    <x v="6"/>
    <x v="73"/>
    <x v="6"/>
    <n v="14"/>
  </r>
  <r>
    <x v="6"/>
    <x v="73"/>
    <x v="7"/>
    <n v="6582"/>
  </r>
  <r>
    <x v="6"/>
    <x v="73"/>
    <x v="19"/>
    <n v="13"/>
  </r>
  <r>
    <x v="6"/>
    <x v="73"/>
    <x v="8"/>
    <n v="125"/>
  </r>
  <r>
    <x v="6"/>
    <x v="73"/>
    <x v="13"/>
    <n v="5"/>
  </r>
  <r>
    <x v="6"/>
    <x v="73"/>
    <x v="9"/>
    <n v="3584"/>
  </r>
  <r>
    <x v="6"/>
    <x v="74"/>
    <x v="0"/>
    <n v="1"/>
  </r>
  <r>
    <x v="6"/>
    <x v="74"/>
    <x v="10"/>
    <n v="2"/>
  </r>
  <r>
    <x v="6"/>
    <x v="74"/>
    <x v="2"/>
    <n v="470"/>
  </r>
  <r>
    <x v="6"/>
    <x v="74"/>
    <x v="11"/>
    <n v="1"/>
  </r>
  <r>
    <x v="6"/>
    <x v="74"/>
    <x v="3"/>
    <n v="1"/>
  </r>
  <r>
    <x v="6"/>
    <x v="74"/>
    <x v="6"/>
    <n v="1"/>
  </r>
  <r>
    <x v="6"/>
    <x v="74"/>
    <x v="7"/>
    <n v="2452"/>
  </r>
  <r>
    <x v="6"/>
    <x v="74"/>
    <x v="19"/>
    <n v="3"/>
  </r>
  <r>
    <x v="6"/>
    <x v="74"/>
    <x v="8"/>
    <n v="10"/>
  </r>
  <r>
    <x v="6"/>
    <x v="74"/>
    <x v="9"/>
    <n v="162"/>
  </r>
  <r>
    <x v="6"/>
    <x v="75"/>
    <x v="0"/>
    <n v="9"/>
  </r>
  <r>
    <x v="6"/>
    <x v="75"/>
    <x v="14"/>
    <n v="1"/>
  </r>
  <r>
    <x v="6"/>
    <x v="75"/>
    <x v="2"/>
    <n v="412"/>
  </r>
  <r>
    <x v="6"/>
    <x v="75"/>
    <x v="11"/>
    <n v="10"/>
  </r>
  <r>
    <x v="6"/>
    <x v="75"/>
    <x v="3"/>
    <n v="1"/>
  </r>
  <r>
    <x v="6"/>
    <x v="75"/>
    <x v="4"/>
    <n v="12"/>
  </r>
  <r>
    <x v="6"/>
    <x v="75"/>
    <x v="5"/>
    <n v="1"/>
  </r>
  <r>
    <x v="6"/>
    <x v="75"/>
    <x v="6"/>
    <n v="5"/>
  </r>
  <r>
    <x v="6"/>
    <x v="75"/>
    <x v="7"/>
    <n v="2523"/>
  </r>
  <r>
    <x v="6"/>
    <x v="75"/>
    <x v="19"/>
    <n v="9"/>
  </r>
  <r>
    <x v="6"/>
    <x v="75"/>
    <x v="8"/>
    <n v="67"/>
  </r>
  <r>
    <x v="6"/>
    <x v="75"/>
    <x v="13"/>
    <n v="7"/>
  </r>
  <r>
    <x v="6"/>
    <x v="75"/>
    <x v="9"/>
    <n v="3845"/>
  </r>
  <r>
    <x v="6"/>
    <x v="76"/>
    <x v="0"/>
    <n v="20"/>
  </r>
  <r>
    <x v="6"/>
    <x v="76"/>
    <x v="1"/>
    <n v="2"/>
  </r>
  <r>
    <x v="6"/>
    <x v="76"/>
    <x v="2"/>
    <n v="1770"/>
  </r>
  <r>
    <x v="6"/>
    <x v="76"/>
    <x v="11"/>
    <n v="5"/>
  </r>
  <r>
    <x v="6"/>
    <x v="76"/>
    <x v="3"/>
    <n v="12"/>
  </r>
  <r>
    <x v="6"/>
    <x v="76"/>
    <x v="15"/>
    <n v="5"/>
  </r>
  <r>
    <x v="6"/>
    <x v="76"/>
    <x v="4"/>
    <n v="14"/>
  </r>
  <r>
    <x v="6"/>
    <x v="76"/>
    <x v="5"/>
    <n v="15"/>
  </r>
  <r>
    <x v="6"/>
    <x v="76"/>
    <x v="12"/>
    <n v="7"/>
  </r>
  <r>
    <x v="6"/>
    <x v="76"/>
    <x v="6"/>
    <n v="2"/>
  </r>
  <r>
    <x v="6"/>
    <x v="76"/>
    <x v="7"/>
    <n v="9667"/>
  </r>
  <r>
    <x v="6"/>
    <x v="76"/>
    <x v="8"/>
    <n v="56"/>
  </r>
  <r>
    <x v="6"/>
    <x v="76"/>
    <x v="13"/>
    <n v="3"/>
  </r>
  <r>
    <x v="6"/>
    <x v="76"/>
    <x v="9"/>
    <n v="577"/>
  </r>
  <r>
    <x v="6"/>
    <x v="77"/>
    <x v="2"/>
    <n v="3"/>
  </r>
  <r>
    <x v="6"/>
    <x v="77"/>
    <x v="11"/>
    <n v="1"/>
  </r>
  <r>
    <x v="6"/>
    <x v="77"/>
    <x v="4"/>
    <n v="1"/>
  </r>
  <r>
    <x v="6"/>
    <x v="77"/>
    <x v="6"/>
    <n v="3"/>
  </r>
  <r>
    <x v="6"/>
    <x v="77"/>
    <x v="7"/>
    <n v="2466"/>
  </r>
  <r>
    <x v="6"/>
    <x v="77"/>
    <x v="8"/>
    <n v="50"/>
  </r>
  <r>
    <x v="6"/>
    <x v="77"/>
    <x v="9"/>
    <n v="179"/>
  </r>
  <r>
    <x v="6"/>
    <x v="78"/>
    <x v="7"/>
    <n v="1"/>
  </r>
  <r>
    <x v="6"/>
    <x v="78"/>
    <x v="0"/>
    <n v="17"/>
  </r>
  <r>
    <x v="6"/>
    <x v="78"/>
    <x v="14"/>
    <n v="7"/>
  </r>
  <r>
    <x v="6"/>
    <x v="78"/>
    <x v="1"/>
    <n v="1"/>
  </r>
  <r>
    <x v="6"/>
    <x v="78"/>
    <x v="10"/>
    <n v="1"/>
  </r>
  <r>
    <x v="6"/>
    <x v="78"/>
    <x v="2"/>
    <n v="688"/>
  </r>
  <r>
    <x v="6"/>
    <x v="78"/>
    <x v="11"/>
    <n v="1"/>
  </r>
  <r>
    <x v="6"/>
    <x v="78"/>
    <x v="3"/>
    <n v="5"/>
  </r>
  <r>
    <x v="6"/>
    <x v="78"/>
    <x v="4"/>
    <n v="26"/>
  </r>
  <r>
    <x v="6"/>
    <x v="78"/>
    <x v="5"/>
    <n v="230"/>
  </r>
  <r>
    <x v="6"/>
    <x v="78"/>
    <x v="16"/>
    <n v="1"/>
  </r>
  <r>
    <x v="6"/>
    <x v="78"/>
    <x v="12"/>
    <n v="3"/>
  </r>
  <r>
    <x v="6"/>
    <x v="78"/>
    <x v="6"/>
    <n v="61"/>
  </r>
  <r>
    <x v="6"/>
    <x v="78"/>
    <x v="7"/>
    <n v="8703"/>
  </r>
  <r>
    <x v="6"/>
    <x v="78"/>
    <x v="19"/>
    <n v="2"/>
  </r>
  <r>
    <x v="6"/>
    <x v="78"/>
    <x v="8"/>
    <n v="95"/>
  </r>
  <r>
    <x v="6"/>
    <x v="78"/>
    <x v="13"/>
    <n v="12"/>
  </r>
  <r>
    <x v="6"/>
    <x v="78"/>
    <x v="9"/>
    <n v="762"/>
  </r>
  <r>
    <x v="6"/>
    <x v="79"/>
    <x v="0"/>
    <n v="8"/>
  </r>
  <r>
    <x v="6"/>
    <x v="79"/>
    <x v="14"/>
    <n v="1"/>
  </r>
  <r>
    <x v="6"/>
    <x v="79"/>
    <x v="10"/>
    <n v="1"/>
  </r>
  <r>
    <x v="6"/>
    <x v="79"/>
    <x v="2"/>
    <n v="1743"/>
  </r>
  <r>
    <x v="6"/>
    <x v="79"/>
    <x v="11"/>
    <n v="3"/>
  </r>
  <r>
    <x v="6"/>
    <x v="79"/>
    <x v="3"/>
    <n v="2"/>
  </r>
  <r>
    <x v="6"/>
    <x v="79"/>
    <x v="4"/>
    <n v="25"/>
  </r>
  <r>
    <x v="6"/>
    <x v="79"/>
    <x v="5"/>
    <n v="5"/>
  </r>
  <r>
    <x v="6"/>
    <x v="79"/>
    <x v="6"/>
    <n v="13"/>
  </r>
  <r>
    <x v="6"/>
    <x v="79"/>
    <x v="7"/>
    <n v="5304"/>
  </r>
  <r>
    <x v="6"/>
    <x v="79"/>
    <x v="19"/>
    <n v="2"/>
  </r>
  <r>
    <x v="6"/>
    <x v="79"/>
    <x v="8"/>
    <n v="67"/>
  </r>
  <r>
    <x v="6"/>
    <x v="79"/>
    <x v="13"/>
    <n v="3"/>
  </r>
  <r>
    <x v="6"/>
    <x v="79"/>
    <x v="9"/>
    <n v="1756"/>
  </r>
  <r>
    <x v="6"/>
    <x v="80"/>
    <x v="0"/>
    <n v="18"/>
  </r>
  <r>
    <x v="6"/>
    <x v="80"/>
    <x v="14"/>
    <n v="2"/>
  </r>
  <r>
    <x v="6"/>
    <x v="80"/>
    <x v="1"/>
    <n v="4"/>
  </r>
  <r>
    <x v="6"/>
    <x v="80"/>
    <x v="10"/>
    <n v="2"/>
  </r>
  <r>
    <x v="6"/>
    <x v="80"/>
    <x v="2"/>
    <n v="62"/>
  </r>
  <r>
    <x v="6"/>
    <x v="80"/>
    <x v="11"/>
    <n v="4"/>
  </r>
  <r>
    <x v="6"/>
    <x v="80"/>
    <x v="3"/>
    <n v="4"/>
  </r>
  <r>
    <x v="6"/>
    <x v="80"/>
    <x v="4"/>
    <n v="3"/>
  </r>
  <r>
    <x v="6"/>
    <x v="80"/>
    <x v="5"/>
    <n v="11"/>
  </r>
  <r>
    <x v="6"/>
    <x v="80"/>
    <x v="18"/>
    <n v="1"/>
  </r>
  <r>
    <x v="6"/>
    <x v="80"/>
    <x v="12"/>
    <n v="9"/>
  </r>
  <r>
    <x v="6"/>
    <x v="80"/>
    <x v="6"/>
    <n v="10"/>
  </r>
  <r>
    <x v="6"/>
    <x v="80"/>
    <x v="7"/>
    <n v="13215"/>
  </r>
  <r>
    <x v="6"/>
    <x v="80"/>
    <x v="8"/>
    <n v="112"/>
  </r>
  <r>
    <x v="6"/>
    <x v="80"/>
    <x v="13"/>
    <n v="13"/>
  </r>
  <r>
    <x v="6"/>
    <x v="80"/>
    <x v="9"/>
    <n v="2777"/>
  </r>
  <r>
    <x v="6"/>
    <x v="81"/>
    <x v="0"/>
    <n v="2"/>
  </r>
  <r>
    <x v="6"/>
    <x v="81"/>
    <x v="2"/>
    <n v="77"/>
  </r>
  <r>
    <x v="6"/>
    <x v="81"/>
    <x v="4"/>
    <n v="3"/>
  </r>
  <r>
    <x v="6"/>
    <x v="81"/>
    <x v="5"/>
    <n v="2"/>
  </r>
  <r>
    <x v="6"/>
    <x v="81"/>
    <x v="7"/>
    <n v="5917"/>
  </r>
  <r>
    <x v="6"/>
    <x v="81"/>
    <x v="19"/>
    <n v="8"/>
  </r>
  <r>
    <x v="6"/>
    <x v="81"/>
    <x v="8"/>
    <n v="10"/>
  </r>
  <r>
    <x v="6"/>
    <x v="81"/>
    <x v="13"/>
    <n v="5"/>
  </r>
  <r>
    <x v="6"/>
    <x v="81"/>
    <x v="9"/>
    <n v="2990"/>
  </r>
  <r>
    <x v="6"/>
    <x v="82"/>
    <x v="7"/>
    <n v="1"/>
  </r>
  <r>
    <x v="6"/>
    <x v="82"/>
    <x v="0"/>
    <n v="45"/>
  </r>
  <r>
    <x v="6"/>
    <x v="82"/>
    <x v="1"/>
    <n v="1"/>
  </r>
  <r>
    <x v="6"/>
    <x v="82"/>
    <x v="10"/>
    <n v="2"/>
  </r>
  <r>
    <x v="6"/>
    <x v="82"/>
    <x v="2"/>
    <n v="1716"/>
  </r>
  <r>
    <x v="6"/>
    <x v="82"/>
    <x v="11"/>
    <n v="3"/>
  </r>
  <r>
    <x v="6"/>
    <x v="82"/>
    <x v="15"/>
    <n v="26"/>
  </r>
  <r>
    <x v="6"/>
    <x v="82"/>
    <x v="4"/>
    <n v="1"/>
  </r>
  <r>
    <x v="6"/>
    <x v="82"/>
    <x v="5"/>
    <n v="2"/>
  </r>
  <r>
    <x v="6"/>
    <x v="82"/>
    <x v="6"/>
    <n v="19"/>
  </r>
  <r>
    <x v="6"/>
    <x v="82"/>
    <x v="7"/>
    <n v="8116"/>
  </r>
  <r>
    <x v="6"/>
    <x v="82"/>
    <x v="19"/>
    <n v="30"/>
  </r>
  <r>
    <x v="6"/>
    <x v="82"/>
    <x v="8"/>
    <n v="131"/>
  </r>
  <r>
    <x v="6"/>
    <x v="82"/>
    <x v="13"/>
    <n v="4"/>
  </r>
  <r>
    <x v="6"/>
    <x v="82"/>
    <x v="9"/>
    <n v="1231"/>
  </r>
  <r>
    <x v="6"/>
    <x v="83"/>
    <x v="0"/>
    <n v="5"/>
  </r>
  <r>
    <x v="6"/>
    <x v="83"/>
    <x v="14"/>
    <n v="1"/>
  </r>
  <r>
    <x v="6"/>
    <x v="83"/>
    <x v="2"/>
    <n v="191"/>
  </r>
  <r>
    <x v="6"/>
    <x v="83"/>
    <x v="11"/>
    <n v="6"/>
  </r>
  <r>
    <x v="6"/>
    <x v="83"/>
    <x v="4"/>
    <n v="3"/>
  </r>
  <r>
    <x v="6"/>
    <x v="83"/>
    <x v="5"/>
    <n v="5"/>
  </r>
  <r>
    <x v="6"/>
    <x v="83"/>
    <x v="12"/>
    <n v="28"/>
  </r>
  <r>
    <x v="6"/>
    <x v="83"/>
    <x v="6"/>
    <n v="25"/>
  </r>
  <r>
    <x v="6"/>
    <x v="83"/>
    <x v="7"/>
    <n v="3536"/>
  </r>
  <r>
    <x v="6"/>
    <x v="83"/>
    <x v="19"/>
    <n v="2"/>
  </r>
  <r>
    <x v="6"/>
    <x v="83"/>
    <x v="8"/>
    <n v="24"/>
  </r>
  <r>
    <x v="6"/>
    <x v="83"/>
    <x v="13"/>
    <n v="1"/>
  </r>
  <r>
    <x v="6"/>
    <x v="83"/>
    <x v="9"/>
    <n v="273"/>
  </r>
  <r>
    <x v="6"/>
    <x v="84"/>
    <x v="0"/>
    <n v="66"/>
  </r>
  <r>
    <x v="6"/>
    <x v="84"/>
    <x v="14"/>
    <n v="31"/>
  </r>
  <r>
    <x v="6"/>
    <x v="84"/>
    <x v="21"/>
    <n v="10"/>
  </r>
  <r>
    <x v="6"/>
    <x v="84"/>
    <x v="1"/>
    <n v="1"/>
  </r>
  <r>
    <x v="6"/>
    <x v="84"/>
    <x v="10"/>
    <n v="25"/>
  </r>
  <r>
    <x v="6"/>
    <x v="84"/>
    <x v="2"/>
    <n v="1452"/>
  </r>
  <r>
    <x v="6"/>
    <x v="84"/>
    <x v="11"/>
    <n v="18"/>
  </r>
  <r>
    <x v="6"/>
    <x v="84"/>
    <x v="3"/>
    <n v="2"/>
  </r>
  <r>
    <x v="6"/>
    <x v="84"/>
    <x v="4"/>
    <n v="73"/>
  </r>
  <r>
    <x v="6"/>
    <x v="84"/>
    <x v="5"/>
    <n v="198"/>
  </r>
  <r>
    <x v="6"/>
    <x v="84"/>
    <x v="12"/>
    <n v="23"/>
  </r>
  <r>
    <x v="6"/>
    <x v="84"/>
    <x v="6"/>
    <n v="9"/>
  </r>
  <r>
    <x v="6"/>
    <x v="84"/>
    <x v="7"/>
    <n v="15288"/>
  </r>
  <r>
    <x v="6"/>
    <x v="84"/>
    <x v="19"/>
    <n v="1"/>
  </r>
  <r>
    <x v="6"/>
    <x v="84"/>
    <x v="8"/>
    <n v="449"/>
  </r>
  <r>
    <x v="6"/>
    <x v="84"/>
    <x v="13"/>
    <n v="20"/>
  </r>
  <r>
    <x v="6"/>
    <x v="84"/>
    <x v="9"/>
    <n v="1356"/>
  </r>
  <r>
    <x v="6"/>
    <x v="85"/>
    <x v="0"/>
    <n v="26"/>
  </r>
  <r>
    <x v="6"/>
    <x v="85"/>
    <x v="20"/>
    <n v="3"/>
  </r>
  <r>
    <x v="6"/>
    <x v="85"/>
    <x v="1"/>
    <n v="2"/>
  </r>
  <r>
    <x v="6"/>
    <x v="85"/>
    <x v="2"/>
    <n v="1052"/>
  </r>
  <r>
    <x v="6"/>
    <x v="85"/>
    <x v="11"/>
    <n v="1"/>
  </r>
  <r>
    <x v="6"/>
    <x v="85"/>
    <x v="15"/>
    <n v="1"/>
  </r>
  <r>
    <x v="6"/>
    <x v="85"/>
    <x v="5"/>
    <n v="7"/>
  </r>
  <r>
    <x v="6"/>
    <x v="85"/>
    <x v="12"/>
    <n v="2"/>
  </r>
  <r>
    <x v="6"/>
    <x v="85"/>
    <x v="6"/>
    <n v="13"/>
  </r>
  <r>
    <x v="6"/>
    <x v="85"/>
    <x v="7"/>
    <n v="3722"/>
  </r>
  <r>
    <x v="6"/>
    <x v="85"/>
    <x v="19"/>
    <n v="76"/>
  </r>
  <r>
    <x v="6"/>
    <x v="85"/>
    <x v="8"/>
    <n v="147"/>
  </r>
  <r>
    <x v="6"/>
    <x v="85"/>
    <x v="13"/>
    <n v="29"/>
  </r>
  <r>
    <x v="6"/>
    <x v="85"/>
    <x v="9"/>
    <n v="4872"/>
  </r>
  <r>
    <x v="6"/>
    <x v="86"/>
    <x v="0"/>
    <n v="5"/>
  </r>
  <r>
    <x v="6"/>
    <x v="86"/>
    <x v="2"/>
    <n v="1359"/>
  </r>
  <r>
    <x v="6"/>
    <x v="86"/>
    <x v="15"/>
    <n v="16"/>
  </r>
  <r>
    <x v="6"/>
    <x v="86"/>
    <x v="4"/>
    <n v="44"/>
  </r>
  <r>
    <x v="6"/>
    <x v="86"/>
    <x v="5"/>
    <n v="4"/>
  </r>
  <r>
    <x v="6"/>
    <x v="86"/>
    <x v="16"/>
    <n v="1"/>
  </r>
  <r>
    <x v="6"/>
    <x v="86"/>
    <x v="7"/>
    <n v="2619"/>
  </r>
  <r>
    <x v="6"/>
    <x v="86"/>
    <x v="8"/>
    <n v="124"/>
  </r>
  <r>
    <x v="6"/>
    <x v="86"/>
    <x v="13"/>
    <n v="15"/>
  </r>
  <r>
    <x v="6"/>
    <x v="86"/>
    <x v="9"/>
    <n v="872"/>
  </r>
  <r>
    <x v="6"/>
    <x v="87"/>
    <x v="0"/>
    <n v="24"/>
  </r>
  <r>
    <x v="6"/>
    <x v="87"/>
    <x v="10"/>
    <n v="2"/>
  </r>
  <r>
    <x v="6"/>
    <x v="87"/>
    <x v="2"/>
    <n v="1508"/>
  </r>
  <r>
    <x v="6"/>
    <x v="87"/>
    <x v="4"/>
    <n v="18"/>
  </r>
  <r>
    <x v="6"/>
    <x v="87"/>
    <x v="16"/>
    <n v="9"/>
  </r>
  <r>
    <x v="6"/>
    <x v="87"/>
    <x v="12"/>
    <n v="10"/>
  </r>
  <r>
    <x v="6"/>
    <x v="87"/>
    <x v="6"/>
    <n v="5"/>
  </r>
  <r>
    <x v="6"/>
    <x v="87"/>
    <x v="7"/>
    <n v="5938"/>
  </r>
  <r>
    <x v="6"/>
    <x v="87"/>
    <x v="8"/>
    <n v="440"/>
  </r>
  <r>
    <x v="6"/>
    <x v="87"/>
    <x v="13"/>
    <n v="16"/>
  </r>
  <r>
    <x v="6"/>
    <x v="87"/>
    <x v="9"/>
    <n v="1838"/>
  </r>
  <r>
    <x v="6"/>
    <x v="88"/>
    <x v="0"/>
    <n v="11"/>
  </r>
  <r>
    <x v="6"/>
    <x v="88"/>
    <x v="2"/>
    <n v="963"/>
  </r>
  <r>
    <x v="6"/>
    <x v="88"/>
    <x v="3"/>
    <n v="1"/>
  </r>
  <r>
    <x v="6"/>
    <x v="88"/>
    <x v="15"/>
    <n v="1"/>
  </r>
  <r>
    <x v="6"/>
    <x v="88"/>
    <x v="4"/>
    <n v="7"/>
  </r>
  <r>
    <x v="6"/>
    <x v="88"/>
    <x v="5"/>
    <n v="4"/>
  </r>
  <r>
    <x v="6"/>
    <x v="88"/>
    <x v="6"/>
    <n v="4"/>
  </r>
  <r>
    <x v="6"/>
    <x v="88"/>
    <x v="7"/>
    <n v="4955"/>
  </r>
  <r>
    <x v="6"/>
    <x v="88"/>
    <x v="19"/>
    <n v="17"/>
  </r>
  <r>
    <x v="6"/>
    <x v="88"/>
    <x v="8"/>
    <n v="47"/>
  </r>
  <r>
    <x v="6"/>
    <x v="88"/>
    <x v="13"/>
    <n v="13"/>
  </r>
  <r>
    <x v="6"/>
    <x v="88"/>
    <x v="9"/>
    <n v="3478"/>
  </r>
  <r>
    <x v="6"/>
    <x v="89"/>
    <x v="0"/>
    <n v="3"/>
  </r>
  <r>
    <x v="6"/>
    <x v="89"/>
    <x v="2"/>
    <n v="4261"/>
  </r>
  <r>
    <x v="6"/>
    <x v="89"/>
    <x v="4"/>
    <n v="9"/>
  </r>
  <r>
    <x v="6"/>
    <x v="89"/>
    <x v="5"/>
    <n v="2"/>
  </r>
  <r>
    <x v="6"/>
    <x v="89"/>
    <x v="12"/>
    <n v="2"/>
  </r>
  <r>
    <x v="6"/>
    <x v="89"/>
    <x v="6"/>
    <n v="10"/>
  </r>
  <r>
    <x v="6"/>
    <x v="89"/>
    <x v="7"/>
    <n v="8619"/>
  </r>
  <r>
    <x v="6"/>
    <x v="89"/>
    <x v="19"/>
    <n v="1"/>
  </r>
  <r>
    <x v="6"/>
    <x v="89"/>
    <x v="8"/>
    <n v="187"/>
  </r>
  <r>
    <x v="6"/>
    <x v="89"/>
    <x v="13"/>
    <n v="1"/>
  </r>
  <r>
    <x v="6"/>
    <x v="89"/>
    <x v="9"/>
    <n v="419"/>
  </r>
  <r>
    <x v="6"/>
    <x v="90"/>
    <x v="0"/>
    <n v="19"/>
  </r>
  <r>
    <x v="6"/>
    <x v="90"/>
    <x v="14"/>
    <n v="2"/>
  </r>
  <r>
    <x v="6"/>
    <x v="90"/>
    <x v="1"/>
    <n v="2"/>
  </r>
  <r>
    <x v="6"/>
    <x v="90"/>
    <x v="2"/>
    <n v="3812"/>
  </r>
  <r>
    <x v="6"/>
    <x v="90"/>
    <x v="11"/>
    <n v="2"/>
  </r>
  <r>
    <x v="6"/>
    <x v="90"/>
    <x v="3"/>
    <n v="2"/>
  </r>
  <r>
    <x v="6"/>
    <x v="90"/>
    <x v="15"/>
    <n v="2"/>
  </r>
  <r>
    <x v="6"/>
    <x v="90"/>
    <x v="4"/>
    <n v="41"/>
  </r>
  <r>
    <x v="6"/>
    <x v="90"/>
    <x v="5"/>
    <n v="43"/>
  </r>
  <r>
    <x v="6"/>
    <x v="90"/>
    <x v="12"/>
    <n v="1"/>
  </r>
  <r>
    <x v="6"/>
    <x v="90"/>
    <x v="6"/>
    <n v="47"/>
  </r>
  <r>
    <x v="6"/>
    <x v="90"/>
    <x v="7"/>
    <n v="9608"/>
  </r>
  <r>
    <x v="6"/>
    <x v="90"/>
    <x v="19"/>
    <n v="6"/>
  </r>
  <r>
    <x v="6"/>
    <x v="90"/>
    <x v="8"/>
    <n v="237"/>
  </r>
  <r>
    <x v="6"/>
    <x v="90"/>
    <x v="13"/>
    <n v="6"/>
  </r>
  <r>
    <x v="6"/>
    <x v="90"/>
    <x v="9"/>
    <n v="1375"/>
  </r>
  <r>
    <x v="6"/>
    <x v="91"/>
    <x v="0"/>
    <n v="23"/>
  </r>
  <r>
    <x v="6"/>
    <x v="91"/>
    <x v="14"/>
    <n v="1"/>
  </r>
  <r>
    <x v="6"/>
    <x v="91"/>
    <x v="1"/>
    <n v="1"/>
  </r>
  <r>
    <x v="6"/>
    <x v="91"/>
    <x v="10"/>
    <n v="1"/>
  </r>
  <r>
    <x v="6"/>
    <x v="91"/>
    <x v="2"/>
    <n v="1847"/>
  </r>
  <r>
    <x v="6"/>
    <x v="91"/>
    <x v="11"/>
    <n v="26"/>
  </r>
  <r>
    <x v="6"/>
    <x v="91"/>
    <x v="3"/>
    <n v="8"/>
  </r>
  <r>
    <x v="6"/>
    <x v="91"/>
    <x v="15"/>
    <n v="2"/>
  </r>
  <r>
    <x v="6"/>
    <x v="91"/>
    <x v="4"/>
    <n v="36"/>
  </r>
  <r>
    <x v="6"/>
    <x v="91"/>
    <x v="5"/>
    <n v="4"/>
  </r>
  <r>
    <x v="6"/>
    <x v="91"/>
    <x v="18"/>
    <n v="2"/>
  </r>
  <r>
    <x v="6"/>
    <x v="91"/>
    <x v="6"/>
    <n v="9"/>
  </r>
  <r>
    <x v="6"/>
    <x v="91"/>
    <x v="7"/>
    <n v="19970"/>
  </r>
  <r>
    <x v="6"/>
    <x v="91"/>
    <x v="19"/>
    <n v="3"/>
  </r>
  <r>
    <x v="6"/>
    <x v="91"/>
    <x v="8"/>
    <n v="493"/>
  </r>
  <r>
    <x v="6"/>
    <x v="91"/>
    <x v="13"/>
    <n v="22"/>
  </r>
  <r>
    <x v="6"/>
    <x v="91"/>
    <x v="9"/>
    <n v="2662"/>
  </r>
  <r>
    <x v="7"/>
    <x v="92"/>
    <x v="7"/>
    <n v="28"/>
  </r>
  <r>
    <x v="7"/>
    <x v="92"/>
    <x v="0"/>
    <n v="4"/>
  </r>
  <r>
    <x v="7"/>
    <x v="92"/>
    <x v="1"/>
    <n v="2"/>
  </r>
  <r>
    <x v="7"/>
    <x v="92"/>
    <x v="10"/>
    <n v="1"/>
  </r>
  <r>
    <x v="7"/>
    <x v="92"/>
    <x v="2"/>
    <n v="419"/>
  </r>
  <r>
    <x v="7"/>
    <x v="92"/>
    <x v="4"/>
    <n v="28"/>
  </r>
  <r>
    <x v="7"/>
    <x v="92"/>
    <x v="5"/>
    <n v="5"/>
  </r>
  <r>
    <x v="7"/>
    <x v="92"/>
    <x v="6"/>
    <n v="23"/>
  </r>
  <r>
    <x v="7"/>
    <x v="92"/>
    <x v="7"/>
    <n v="10058"/>
  </r>
  <r>
    <x v="7"/>
    <x v="92"/>
    <x v="19"/>
    <n v="1"/>
  </r>
  <r>
    <x v="7"/>
    <x v="92"/>
    <x v="8"/>
    <n v="123"/>
  </r>
  <r>
    <x v="7"/>
    <x v="92"/>
    <x v="9"/>
    <n v="65"/>
  </r>
  <r>
    <x v="7"/>
    <x v="93"/>
    <x v="0"/>
    <n v="103"/>
  </r>
  <r>
    <x v="7"/>
    <x v="93"/>
    <x v="14"/>
    <n v="4"/>
  </r>
  <r>
    <x v="7"/>
    <x v="93"/>
    <x v="21"/>
    <n v="26"/>
  </r>
  <r>
    <x v="7"/>
    <x v="93"/>
    <x v="1"/>
    <n v="14"/>
  </r>
  <r>
    <x v="7"/>
    <x v="93"/>
    <x v="10"/>
    <n v="1"/>
  </r>
  <r>
    <x v="7"/>
    <x v="93"/>
    <x v="2"/>
    <n v="2598"/>
  </r>
  <r>
    <x v="7"/>
    <x v="93"/>
    <x v="11"/>
    <n v="12"/>
  </r>
  <r>
    <x v="7"/>
    <x v="93"/>
    <x v="3"/>
    <n v="124"/>
  </r>
  <r>
    <x v="7"/>
    <x v="93"/>
    <x v="15"/>
    <n v="10"/>
  </r>
  <r>
    <x v="7"/>
    <x v="93"/>
    <x v="4"/>
    <n v="35"/>
  </r>
  <r>
    <x v="7"/>
    <x v="93"/>
    <x v="5"/>
    <n v="23"/>
  </r>
  <r>
    <x v="7"/>
    <x v="93"/>
    <x v="16"/>
    <n v="3"/>
  </r>
  <r>
    <x v="7"/>
    <x v="93"/>
    <x v="18"/>
    <n v="2"/>
  </r>
  <r>
    <x v="7"/>
    <x v="93"/>
    <x v="12"/>
    <n v="13"/>
  </r>
  <r>
    <x v="7"/>
    <x v="93"/>
    <x v="6"/>
    <n v="49"/>
  </r>
  <r>
    <x v="7"/>
    <x v="93"/>
    <x v="7"/>
    <n v="25513"/>
  </r>
  <r>
    <x v="7"/>
    <x v="93"/>
    <x v="19"/>
    <n v="3"/>
  </r>
  <r>
    <x v="7"/>
    <x v="93"/>
    <x v="8"/>
    <n v="232"/>
  </r>
  <r>
    <x v="7"/>
    <x v="93"/>
    <x v="13"/>
    <n v="22"/>
  </r>
  <r>
    <x v="7"/>
    <x v="93"/>
    <x v="9"/>
    <n v="773"/>
  </r>
  <r>
    <x v="7"/>
    <x v="94"/>
    <x v="0"/>
    <n v="5"/>
  </r>
  <r>
    <x v="7"/>
    <x v="94"/>
    <x v="2"/>
    <n v="936"/>
  </r>
  <r>
    <x v="7"/>
    <x v="94"/>
    <x v="3"/>
    <n v="1"/>
  </r>
  <r>
    <x v="7"/>
    <x v="94"/>
    <x v="4"/>
    <n v="1"/>
  </r>
  <r>
    <x v="7"/>
    <x v="94"/>
    <x v="6"/>
    <n v="47"/>
  </r>
  <r>
    <x v="7"/>
    <x v="94"/>
    <x v="7"/>
    <n v="2225"/>
  </r>
  <r>
    <x v="7"/>
    <x v="94"/>
    <x v="19"/>
    <n v="1"/>
  </r>
  <r>
    <x v="7"/>
    <x v="94"/>
    <x v="8"/>
    <n v="72"/>
  </r>
  <r>
    <x v="7"/>
    <x v="94"/>
    <x v="13"/>
    <n v="1"/>
  </r>
  <r>
    <x v="7"/>
    <x v="94"/>
    <x v="9"/>
    <n v="29"/>
  </r>
  <r>
    <x v="7"/>
    <x v="95"/>
    <x v="0"/>
    <n v="5"/>
  </r>
  <r>
    <x v="7"/>
    <x v="95"/>
    <x v="14"/>
    <n v="1"/>
  </r>
  <r>
    <x v="7"/>
    <x v="95"/>
    <x v="1"/>
    <n v="2"/>
  </r>
  <r>
    <x v="7"/>
    <x v="95"/>
    <x v="2"/>
    <n v="799"/>
  </r>
  <r>
    <x v="7"/>
    <x v="95"/>
    <x v="11"/>
    <n v="2"/>
  </r>
  <r>
    <x v="7"/>
    <x v="95"/>
    <x v="3"/>
    <n v="1"/>
  </r>
  <r>
    <x v="7"/>
    <x v="95"/>
    <x v="15"/>
    <n v="2"/>
  </r>
  <r>
    <x v="7"/>
    <x v="95"/>
    <x v="4"/>
    <n v="5"/>
  </r>
  <r>
    <x v="7"/>
    <x v="95"/>
    <x v="5"/>
    <n v="6"/>
  </r>
  <r>
    <x v="7"/>
    <x v="95"/>
    <x v="6"/>
    <n v="47"/>
  </r>
  <r>
    <x v="7"/>
    <x v="95"/>
    <x v="7"/>
    <n v="5793"/>
  </r>
  <r>
    <x v="7"/>
    <x v="95"/>
    <x v="19"/>
    <n v="7"/>
  </r>
  <r>
    <x v="7"/>
    <x v="95"/>
    <x v="8"/>
    <n v="296"/>
  </r>
  <r>
    <x v="7"/>
    <x v="95"/>
    <x v="9"/>
    <n v="238"/>
  </r>
  <r>
    <x v="7"/>
    <x v="96"/>
    <x v="0"/>
    <n v="75"/>
  </r>
  <r>
    <x v="7"/>
    <x v="96"/>
    <x v="1"/>
    <n v="29"/>
  </r>
  <r>
    <x v="7"/>
    <x v="96"/>
    <x v="10"/>
    <n v="1"/>
  </r>
  <r>
    <x v="7"/>
    <x v="96"/>
    <x v="2"/>
    <n v="104"/>
  </r>
  <r>
    <x v="7"/>
    <x v="96"/>
    <x v="11"/>
    <n v="4"/>
  </r>
  <r>
    <x v="7"/>
    <x v="96"/>
    <x v="3"/>
    <n v="14"/>
  </r>
  <r>
    <x v="7"/>
    <x v="96"/>
    <x v="4"/>
    <n v="4"/>
  </r>
  <r>
    <x v="7"/>
    <x v="96"/>
    <x v="5"/>
    <n v="5"/>
  </r>
  <r>
    <x v="7"/>
    <x v="96"/>
    <x v="6"/>
    <n v="11"/>
  </r>
  <r>
    <x v="7"/>
    <x v="96"/>
    <x v="7"/>
    <n v="10549"/>
  </r>
  <r>
    <x v="7"/>
    <x v="96"/>
    <x v="19"/>
    <n v="3"/>
  </r>
  <r>
    <x v="7"/>
    <x v="96"/>
    <x v="8"/>
    <n v="451"/>
  </r>
  <r>
    <x v="7"/>
    <x v="96"/>
    <x v="13"/>
    <n v="6"/>
  </r>
  <r>
    <x v="7"/>
    <x v="96"/>
    <x v="9"/>
    <n v="3169"/>
  </r>
  <r>
    <x v="7"/>
    <x v="97"/>
    <x v="7"/>
    <n v="3"/>
  </r>
  <r>
    <x v="7"/>
    <x v="97"/>
    <x v="0"/>
    <n v="60"/>
  </r>
  <r>
    <x v="7"/>
    <x v="97"/>
    <x v="14"/>
    <n v="2"/>
  </r>
  <r>
    <x v="7"/>
    <x v="97"/>
    <x v="1"/>
    <n v="3"/>
  </r>
  <r>
    <x v="7"/>
    <x v="97"/>
    <x v="2"/>
    <n v="1751"/>
  </r>
  <r>
    <x v="7"/>
    <x v="97"/>
    <x v="11"/>
    <n v="8"/>
  </r>
  <r>
    <x v="7"/>
    <x v="97"/>
    <x v="3"/>
    <n v="107"/>
  </r>
  <r>
    <x v="7"/>
    <x v="97"/>
    <x v="15"/>
    <n v="22"/>
  </r>
  <r>
    <x v="7"/>
    <x v="97"/>
    <x v="4"/>
    <n v="89"/>
  </r>
  <r>
    <x v="7"/>
    <x v="97"/>
    <x v="5"/>
    <n v="10"/>
  </r>
  <r>
    <x v="7"/>
    <x v="97"/>
    <x v="18"/>
    <n v="1"/>
  </r>
  <r>
    <x v="7"/>
    <x v="97"/>
    <x v="12"/>
    <n v="8"/>
  </r>
  <r>
    <x v="7"/>
    <x v="97"/>
    <x v="6"/>
    <n v="6"/>
  </r>
  <r>
    <x v="7"/>
    <x v="97"/>
    <x v="7"/>
    <n v="16836"/>
  </r>
  <r>
    <x v="7"/>
    <x v="97"/>
    <x v="19"/>
    <n v="5"/>
  </r>
  <r>
    <x v="7"/>
    <x v="97"/>
    <x v="8"/>
    <n v="427"/>
  </r>
  <r>
    <x v="7"/>
    <x v="97"/>
    <x v="13"/>
    <n v="29"/>
  </r>
  <r>
    <x v="7"/>
    <x v="97"/>
    <x v="9"/>
    <n v="863"/>
  </r>
  <r>
    <x v="7"/>
    <x v="98"/>
    <x v="1"/>
    <n v="6"/>
  </r>
  <r>
    <x v="7"/>
    <x v="98"/>
    <x v="2"/>
    <n v="7"/>
  </r>
  <r>
    <x v="7"/>
    <x v="98"/>
    <x v="11"/>
    <n v="10"/>
  </r>
  <r>
    <x v="7"/>
    <x v="98"/>
    <x v="4"/>
    <n v="1"/>
  </r>
  <r>
    <x v="7"/>
    <x v="98"/>
    <x v="5"/>
    <n v="2"/>
  </r>
  <r>
    <x v="7"/>
    <x v="98"/>
    <x v="6"/>
    <n v="5"/>
  </r>
  <r>
    <x v="7"/>
    <x v="98"/>
    <x v="7"/>
    <n v="3543"/>
  </r>
  <r>
    <x v="7"/>
    <x v="98"/>
    <x v="8"/>
    <n v="39"/>
  </r>
  <r>
    <x v="7"/>
    <x v="98"/>
    <x v="9"/>
    <n v="51"/>
  </r>
  <r>
    <x v="7"/>
    <x v="99"/>
    <x v="0"/>
    <n v="12"/>
  </r>
  <r>
    <x v="7"/>
    <x v="99"/>
    <x v="1"/>
    <n v="180"/>
  </r>
  <r>
    <x v="7"/>
    <x v="99"/>
    <x v="10"/>
    <n v="1"/>
  </r>
  <r>
    <x v="7"/>
    <x v="99"/>
    <x v="2"/>
    <n v="96"/>
  </r>
  <r>
    <x v="7"/>
    <x v="99"/>
    <x v="11"/>
    <n v="16"/>
  </r>
  <r>
    <x v="7"/>
    <x v="99"/>
    <x v="3"/>
    <n v="18"/>
  </r>
  <r>
    <x v="7"/>
    <x v="99"/>
    <x v="15"/>
    <n v="1"/>
  </r>
  <r>
    <x v="7"/>
    <x v="99"/>
    <x v="4"/>
    <n v="1"/>
  </r>
  <r>
    <x v="7"/>
    <x v="99"/>
    <x v="5"/>
    <n v="1"/>
  </r>
  <r>
    <x v="7"/>
    <x v="99"/>
    <x v="12"/>
    <n v="2"/>
  </r>
  <r>
    <x v="7"/>
    <x v="99"/>
    <x v="6"/>
    <n v="24"/>
  </r>
  <r>
    <x v="7"/>
    <x v="99"/>
    <x v="7"/>
    <n v="13473"/>
  </r>
  <r>
    <x v="7"/>
    <x v="99"/>
    <x v="8"/>
    <n v="208"/>
  </r>
  <r>
    <x v="7"/>
    <x v="99"/>
    <x v="13"/>
    <n v="12"/>
  </r>
  <r>
    <x v="7"/>
    <x v="99"/>
    <x v="9"/>
    <n v="239"/>
  </r>
  <r>
    <x v="7"/>
    <x v="100"/>
    <x v="0"/>
    <n v="29"/>
  </r>
  <r>
    <x v="7"/>
    <x v="100"/>
    <x v="1"/>
    <n v="20"/>
  </r>
  <r>
    <x v="7"/>
    <x v="100"/>
    <x v="2"/>
    <n v="488"/>
  </r>
  <r>
    <x v="7"/>
    <x v="100"/>
    <x v="11"/>
    <n v="9"/>
  </r>
  <r>
    <x v="7"/>
    <x v="100"/>
    <x v="15"/>
    <n v="5"/>
  </r>
  <r>
    <x v="7"/>
    <x v="100"/>
    <x v="4"/>
    <n v="3"/>
  </r>
  <r>
    <x v="7"/>
    <x v="100"/>
    <x v="5"/>
    <n v="1"/>
  </r>
  <r>
    <x v="7"/>
    <x v="100"/>
    <x v="6"/>
    <n v="5"/>
  </r>
  <r>
    <x v="7"/>
    <x v="100"/>
    <x v="7"/>
    <n v="7948"/>
  </r>
  <r>
    <x v="7"/>
    <x v="100"/>
    <x v="19"/>
    <n v="1"/>
  </r>
  <r>
    <x v="7"/>
    <x v="100"/>
    <x v="8"/>
    <n v="87"/>
  </r>
  <r>
    <x v="7"/>
    <x v="100"/>
    <x v="13"/>
    <n v="14"/>
  </r>
  <r>
    <x v="7"/>
    <x v="100"/>
    <x v="9"/>
    <n v="118"/>
  </r>
  <r>
    <x v="7"/>
    <x v="101"/>
    <x v="7"/>
    <n v="6"/>
  </r>
  <r>
    <x v="7"/>
    <x v="101"/>
    <x v="1"/>
    <n v="4"/>
  </r>
  <r>
    <x v="7"/>
    <x v="101"/>
    <x v="2"/>
    <n v="693"/>
  </r>
  <r>
    <x v="7"/>
    <x v="101"/>
    <x v="3"/>
    <n v="1"/>
  </r>
  <r>
    <x v="7"/>
    <x v="101"/>
    <x v="4"/>
    <n v="3"/>
  </r>
  <r>
    <x v="7"/>
    <x v="101"/>
    <x v="16"/>
    <n v="1"/>
  </r>
  <r>
    <x v="7"/>
    <x v="101"/>
    <x v="6"/>
    <n v="8"/>
  </r>
  <r>
    <x v="7"/>
    <x v="101"/>
    <x v="7"/>
    <n v="2246"/>
  </r>
  <r>
    <x v="7"/>
    <x v="101"/>
    <x v="8"/>
    <n v="37"/>
  </r>
  <r>
    <x v="7"/>
    <x v="101"/>
    <x v="13"/>
    <n v="1"/>
  </r>
  <r>
    <x v="7"/>
    <x v="101"/>
    <x v="9"/>
    <n v="83"/>
  </r>
  <r>
    <x v="7"/>
    <x v="102"/>
    <x v="0"/>
    <n v="32"/>
  </r>
  <r>
    <x v="7"/>
    <x v="102"/>
    <x v="14"/>
    <n v="1"/>
  </r>
  <r>
    <x v="7"/>
    <x v="102"/>
    <x v="1"/>
    <n v="147"/>
  </r>
  <r>
    <x v="7"/>
    <x v="102"/>
    <x v="2"/>
    <n v="851"/>
  </r>
  <r>
    <x v="7"/>
    <x v="102"/>
    <x v="11"/>
    <n v="11"/>
  </r>
  <r>
    <x v="7"/>
    <x v="102"/>
    <x v="3"/>
    <n v="1502"/>
  </r>
  <r>
    <x v="7"/>
    <x v="102"/>
    <x v="15"/>
    <n v="4"/>
  </r>
  <r>
    <x v="7"/>
    <x v="102"/>
    <x v="4"/>
    <n v="15"/>
  </r>
  <r>
    <x v="7"/>
    <x v="102"/>
    <x v="5"/>
    <n v="29"/>
  </r>
  <r>
    <x v="7"/>
    <x v="102"/>
    <x v="12"/>
    <n v="5"/>
  </r>
  <r>
    <x v="7"/>
    <x v="102"/>
    <x v="6"/>
    <n v="45"/>
  </r>
  <r>
    <x v="7"/>
    <x v="102"/>
    <x v="7"/>
    <n v="7185"/>
  </r>
  <r>
    <x v="7"/>
    <x v="102"/>
    <x v="19"/>
    <n v="5"/>
  </r>
  <r>
    <x v="7"/>
    <x v="102"/>
    <x v="8"/>
    <n v="125"/>
  </r>
  <r>
    <x v="7"/>
    <x v="102"/>
    <x v="13"/>
    <n v="5"/>
  </r>
  <r>
    <x v="7"/>
    <x v="102"/>
    <x v="9"/>
    <n v="164"/>
  </r>
  <r>
    <x v="7"/>
    <x v="103"/>
    <x v="7"/>
    <n v="7"/>
  </r>
  <r>
    <x v="7"/>
    <x v="103"/>
    <x v="0"/>
    <n v="16"/>
  </r>
  <r>
    <x v="7"/>
    <x v="103"/>
    <x v="1"/>
    <n v="4"/>
  </r>
  <r>
    <x v="7"/>
    <x v="103"/>
    <x v="2"/>
    <n v="1609"/>
  </r>
  <r>
    <x v="7"/>
    <x v="103"/>
    <x v="3"/>
    <n v="2"/>
  </r>
  <r>
    <x v="7"/>
    <x v="103"/>
    <x v="4"/>
    <n v="12"/>
  </r>
  <r>
    <x v="7"/>
    <x v="103"/>
    <x v="6"/>
    <n v="4"/>
  </r>
  <r>
    <x v="7"/>
    <x v="103"/>
    <x v="7"/>
    <n v="5006"/>
  </r>
  <r>
    <x v="7"/>
    <x v="103"/>
    <x v="8"/>
    <n v="118"/>
  </r>
  <r>
    <x v="7"/>
    <x v="103"/>
    <x v="13"/>
    <n v="2"/>
  </r>
  <r>
    <x v="7"/>
    <x v="103"/>
    <x v="9"/>
    <n v="119"/>
  </r>
  <r>
    <x v="7"/>
    <x v="104"/>
    <x v="0"/>
    <n v="1"/>
  </r>
  <r>
    <x v="7"/>
    <x v="104"/>
    <x v="14"/>
    <n v="15"/>
  </r>
  <r>
    <x v="7"/>
    <x v="104"/>
    <x v="1"/>
    <n v="1"/>
  </r>
  <r>
    <x v="7"/>
    <x v="104"/>
    <x v="2"/>
    <n v="466"/>
  </r>
  <r>
    <x v="7"/>
    <x v="104"/>
    <x v="11"/>
    <n v="1"/>
  </r>
  <r>
    <x v="7"/>
    <x v="104"/>
    <x v="5"/>
    <n v="3"/>
  </r>
  <r>
    <x v="7"/>
    <x v="104"/>
    <x v="12"/>
    <n v="1"/>
  </r>
  <r>
    <x v="7"/>
    <x v="104"/>
    <x v="6"/>
    <n v="2"/>
  </r>
  <r>
    <x v="7"/>
    <x v="104"/>
    <x v="7"/>
    <n v="3825"/>
  </r>
  <r>
    <x v="7"/>
    <x v="104"/>
    <x v="19"/>
    <n v="2"/>
  </r>
  <r>
    <x v="7"/>
    <x v="104"/>
    <x v="8"/>
    <n v="136"/>
  </r>
  <r>
    <x v="7"/>
    <x v="104"/>
    <x v="13"/>
    <n v="3"/>
  </r>
  <r>
    <x v="7"/>
    <x v="104"/>
    <x v="9"/>
    <n v="210"/>
  </r>
  <r>
    <x v="7"/>
    <x v="105"/>
    <x v="0"/>
    <n v="1"/>
  </r>
  <r>
    <x v="7"/>
    <x v="105"/>
    <x v="2"/>
    <n v="1360"/>
  </r>
  <r>
    <x v="7"/>
    <x v="105"/>
    <x v="4"/>
    <n v="10"/>
  </r>
  <r>
    <x v="7"/>
    <x v="105"/>
    <x v="18"/>
    <n v="1"/>
  </r>
  <r>
    <x v="7"/>
    <x v="105"/>
    <x v="7"/>
    <n v="2493"/>
  </r>
  <r>
    <x v="7"/>
    <x v="105"/>
    <x v="8"/>
    <n v="20"/>
  </r>
  <r>
    <x v="7"/>
    <x v="105"/>
    <x v="13"/>
    <n v="1"/>
  </r>
  <r>
    <x v="7"/>
    <x v="105"/>
    <x v="9"/>
    <n v="817"/>
  </r>
  <r>
    <x v="7"/>
    <x v="106"/>
    <x v="0"/>
    <n v="7"/>
  </r>
  <r>
    <x v="7"/>
    <x v="106"/>
    <x v="1"/>
    <n v="76"/>
  </r>
  <r>
    <x v="7"/>
    <x v="106"/>
    <x v="2"/>
    <n v="117"/>
  </r>
  <r>
    <x v="7"/>
    <x v="106"/>
    <x v="3"/>
    <n v="93"/>
  </r>
  <r>
    <x v="7"/>
    <x v="106"/>
    <x v="15"/>
    <n v="3"/>
  </r>
  <r>
    <x v="7"/>
    <x v="106"/>
    <x v="4"/>
    <n v="11"/>
  </r>
  <r>
    <x v="7"/>
    <x v="106"/>
    <x v="5"/>
    <n v="7"/>
  </r>
  <r>
    <x v="7"/>
    <x v="106"/>
    <x v="18"/>
    <n v="2"/>
  </r>
  <r>
    <x v="7"/>
    <x v="106"/>
    <x v="12"/>
    <n v="1"/>
  </r>
  <r>
    <x v="7"/>
    <x v="106"/>
    <x v="6"/>
    <n v="8"/>
  </r>
  <r>
    <x v="7"/>
    <x v="106"/>
    <x v="7"/>
    <n v="5522"/>
  </r>
  <r>
    <x v="7"/>
    <x v="106"/>
    <x v="8"/>
    <n v="141"/>
  </r>
  <r>
    <x v="7"/>
    <x v="106"/>
    <x v="13"/>
    <n v="9"/>
  </r>
  <r>
    <x v="7"/>
    <x v="106"/>
    <x v="9"/>
    <n v="107"/>
  </r>
  <r>
    <x v="7"/>
    <x v="107"/>
    <x v="0"/>
    <n v="13"/>
  </r>
  <r>
    <x v="7"/>
    <x v="107"/>
    <x v="1"/>
    <n v="67"/>
  </r>
  <r>
    <x v="7"/>
    <x v="107"/>
    <x v="10"/>
    <n v="4"/>
  </r>
  <r>
    <x v="7"/>
    <x v="107"/>
    <x v="2"/>
    <n v="291"/>
  </r>
  <r>
    <x v="7"/>
    <x v="107"/>
    <x v="11"/>
    <n v="12"/>
  </r>
  <r>
    <x v="7"/>
    <x v="107"/>
    <x v="3"/>
    <n v="1"/>
  </r>
  <r>
    <x v="7"/>
    <x v="107"/>
    <x v="15"/>
    <n v="2"/>
  </r>
  <r>
    <x v="7"/>
    <x v="107"/>
    <x v="4"/>
    <n v="14"/>
  </r>
  <r>
    <x v="7"/>
    <x v="107"/>
    <x v="5"/>
    <n v="1"/>
  </r>
  <r>
    <x v="7"/>
    <x v="107"/>
    <x v="6"/>
    <n v="17"/>
  </r>
  <r>
    <x v="7"/>
    <x v="107"/>
    <x v="7"/>
    <n v="12885"/>
  </r>
  <r>
    <x v="7"/>
    <x v="107"/>
    <x v="19"/>
    <n v="17"/>
  </r>
  <r>
    <x v="7"/>
    <x v="107"/>
    <x v="8"/>
    <n v="83"/>
  </r>
  <r>
    <x v="7"/>
    <x v="107"/>
    <x v="13"/>
    <n v="6"/>
  </r>
  <r>
    <x v="7"/>
    <x v="107"/>
    <x v="9"/>
    <n v="318"/>
  </r>
  <r>
    <x v="7"/>
    <x v="108"/>
    <x v="7"/>
    <n v="8"/>
  </r>
  <r>
    <x v="7"/>
    <x v="108"/>
    <x v="0"/>
    <n v="11"/>
  </r>
  <r>
    <x v="7"/>
    <x v="108"/>
    <x v="2"/>
    <n v="544"/>
  </r>
  <r>
    <x v="7"/>
    <x v="108"/>
    <x v="11"/>
    <n v="13"/>
  </r>
  <r>
    <x v="7"/>
    <x v="108"/>
    <x v="3"/>
    <n v="4"/>
  </r>
  <r>
    <x v="7"/>
    <x v="108"/>
    <x v="15"/>
    <n v="2"/>
  </r>
  <r>
    <x v="7"/>
    <x v="108"/>
    <x v="4"/>
    <n v="26"/>
  </r>
  <r>
    <x v="7"/>
    <x v="108"/>
    <x v="5"/>
    <n v="2"/>
  </r>
  <r>
    <x v="7"/>
    <x v="108"/>
    <x v="12"/>
    <n v="3"/>
  </r>
  <r>
    <x v="7"/>
    <x v="108"/>
    <x v="6"/>
    <n v="12"/>
  </r>
  <r>
    <x v="7"/>
    <x v="108"/>
    <x v="7"/>
    <n v="12936"/>
  </r>
  <r>
    <x v="7"/>
    <x v="108"/>
    <x v="8"/>
    <n v="68"/>
  </r>
  <r>
    <x v="7"/>
    <x v="108"/>
    <x v="13"/>
    <n v="5"/>
  </r>
  <r>
    <x v="7"/>
    <x v="108"/>
    <x v="9"/>
    <n v="571"/>
  </r>
  <r>
    <x v="7"/>
    <x v="109"/>
    <x v="7"/>
    <n v="14"/>
  </r>
  <r>
    <x v="7"/>
    <x v="109"/>
    <x v="0"/>
    <n v="35"/>
  </r>
  <r>
    <x v="7"/>
    <x v="109"/>
    <x v="1"/>
    <n v="1"/>
  </r>
  <r>
    <x v="7"/>
    <x v="109"/>
    <x v="2"/>
    <n v="320"/>
  </r>
  <r>
    <x v="7"/>
    <x v="109"/>
    <x v="11"/>
    <n v="21"/>
  </r>
  <r>
    <x v="7"/>
    <x v="109"/>
    <x v="3"/>
    <n v="57"/>
  </r>
  <r>
    <x v="7"/>
    <x v="109"/>
    <x v="15"/>
    <n v="32"/>
  </r>
  <r>
    <x v="7"/>
    <x v="109"/>
    <x v="4"/>
    <n v="21"/>
  </r>
  <r>
    <x v="7"/>
    <x v="109"/>
    <x v="5"/>
    <n v="3"/>
  </r>
  <r>
    <x v="7"/>
    <x v="109"/>
    <x v="17"/>
    <n v="1"/>
  </r>
  <r>
    <x v="7"/>
    <x v="109"/>
    <x v="16"/>
    <n v="3"/>
  </r>
  <r>
    <x v="7"/>
    <x v="109"/>
    <x v="12"/>
    <n v="2"/>
  </r>
  <r>
    <x v="7"/>
    <x v="109"/>
    <x v="6"/>
    <n v="32"/>
  </r>
  <r>
    <x v="7"/>
    <x v="109"/>
    <x v="7"/>
    <n v="8796"/>
  </r>
  <r>
    <x v="7"/>
    <x v="109"/>
    <x v="8"/>
    <n v="107"/>
  </r>
  <r>
    <x v="7"/>
    <x v="109"/>
    <x v="13"/>
    <n v="14"/>
  </r>
  <r>
    <x v="7"/>
    <x v="109"/>
    <x v="9"/>
    <n v="172"/>
  </r>
  <r>
    <x v="7"/>
    <x v="110"/>
    <x v="0"/>
    <n v="4"/>
  </r>
  <r>
    <x v="7"/>
    <x v="110"/>
    <x v="1"/>
    <n v="169"/>
  </r>
  <r>
    <x v="7"/>
    <x v="110"/>
    <x v="10"/>
    <n v="1"/>
  </r>
  <r>
    <x v="7"/>
    <x v="110"/>
    <x v="2"/>
    <n v="5"/>
  </r>
  <r>
    <x v="7"/>
    <x v="110"/>
    <x v="11"/>
    <n v="3"/>
  </r>
  <r>
    <x v="7"/>
    <x v="110"/>
    <x v="4"/>
    <n v="1"/>
  </r>
  <r>
    <x v="7"/>
    <x v="110"/>
    <x v="6"/>
    <n v="5"/>
  </r>
  <r>
    <x v="7"/>
    <x v="110"/>
    <x v="7"/>
    <n v="3244"/>
  </r>
  <r>
    <x v="7"/>
    <x v="110"/>
    <x v="19"/>
    <n v="2"/>
  </r>
  <r>
    <x v="7"/>
    <x v="110"/>
    <x v="8"/>
    <n v="89"/>
  </r>
  <r>
    <x v="7"/>
    <x v="110"/>
    <x v="13"/>
    <n v="1"/>
  </r>
  <r>
    <x v="7"/>
    <x v="110"/>
    <x v="9"/>
    <n v="15"/>
  </r>
  <r>
    <x v="7"/>
    <x v="111"/>
    <x v="0"/>
    <n v="63"/>
  </r>
  <r>
    <x v="7"/>
    <x v="111"/>
    <x v="1"/>
    <n v="1"/>
  </r>
  <r>
    <x v="7"/>
    <x v="111"/>
    <x v="2"/>
    <n v="69"/>
  </r>
  <r>
    <x v="7"/>
    <x v="111"/>
    <x v="11"/>
    <n v="2"/>
  </r>
  <r>
    <x v="7"/>
    <x v="111"/>
    <x v="4"/>
    <n v="1"/>
  </r>
  <r>
    <x v="7"/>
    <x v="111"/>
    <x v="5"/>
    <n v="1"/>
  </r>
  <r>
    <x v="7"/>
    <x v="111"/>
    <x v="16"/>
    <n v="1"/>
  </r>
  <r>
    <x v="7"/>
    <x v="111"/>
    <x v="6"/>
    <n v="6"/>
  </r>
  <r>
    <x v="7"/>
    <x v="111"/>
    <x v="7"/>
    <n v="3799"/>
  </r>
  <r>
    <x v="7"/>
    <x v="111"/>
    <x v="19"/>
    <n v="1"/>
  </r>
  <r>
    <x v="7"/>
    <x v="111"/>
    <x v="8"/>
    <n v="49"/>
  </r>
  <r>
    <x v="7"/>
    <x v="111"/>
    <x v="9"/>
    <n v="21"/>
  </r>
  <r>
    <x v="7"/>
    <x v="112"/>
    <x v="0"/>
    <n v="282"/>
  </r>
  <r>
    <x v="7"/>
    <x v="112"/>
    <x v="14"/>
    <n v="3"/>
  </r>
  <r>
    <x v="7"/>
    <x v="112"/>
    <x v="1"/>
    <n v="2"/>
  </r>
  <r>
    <x v="7"/>
    <x v="112"/>
    <x v="10"/>
    <n v="1"/>
  </r>
  <r>
    <x v="7"/>
    <x v="112"/>
    <x v="2"/>
    <n v="114"/>
  </r>
  <r>
    <x v="7"/>
    <x v="112"/>
    <x v="11"/>
    <n v="1"/>
  </r>
  <r>
    <x v="7"/>
    <x v="112"/>
    <x v="3"/>
    <n v="1590"/>
  </r>
  <r>
    <x v="7"/>
    <x v="112"/>
    <x v="15"/>
    <n v="300"/>
  </r>
  <r>
    <x v="7"/>
    <x v="112"/>
    <x v="4"/>
    <n v="41"/>
  </r>
  <r>
    <x v="7"/>
    <x v="112"/>
    <x v="5"/>
    <n v="58"/>
  </r>
  <r>
    <x v="7"/>
    <x v="112"/>
    <x v="18"/>
    <n v="5"/>
  </r>
  <r>
    <x v="7"/>
    <x v="112"/>
    <x v="12"/>
    <n v="30"/>
  </r>
  <r>
    <x v="7"/>
    <x v="112"/>
    <x v="6"/>
    <n v="5"/>
  </r>
  <r>
    <x v="7"/>
    <x v="112"/>
    <x v="7"/>
    <n v="15374"/>
  </r>
  <r>
    <x v="7"/>
    <x v="112"/>
    <x v="19"/>
    <n v="5"/>
  </r>
  <r>
    <x v="7"/>
    <x v="112"/>
    <x v="8"/>
    <n v="178"/>
  </r>
  <r>
    <x v="7"/>
    <x v="112"/>
    <x v="13"/>
    <n v="7"/>
  </r>
  <r>
    <x v="7"/>
    <x v="112"/>
    <x v="9"/>
    <n v="7323"/>
  </r>
  <r>
    <x v="7"/>
    <x v="113"/>
    <x v="0"/>
    <n v="3"/>
  </r>
  <r>
    <x v="7"/>
    <x v="113"/>
    <x v="1"/>
    <n v="44"/>
  </r>
  <r>
    <x v="7"/>
    <x v="113"/>
    <x v="2"/>
    <n v="223"/>
  </r>
  <r>
    <x v="7"/>
    <x v="113"/>
    <x v="11"/>
    <n v="3"/>
  </r>
  <r>
    <x v="7"/>
    <x v="113"/>
    <x v="3"/>
    <n v="244"/>
  </r>
  <r>
    <x v="7"/>
    <x v="113"/>
    <x v="15"/>
    <n v="3"/>
  </r>
  <r>
    <x v="7"/>
    <x v="113"/>
    <x v="4"/>
    <n v="5"/>
  </r>
  <r>
    <x v="7"/>
    <x v="113"/>
    <x v="6"/>
    <n v="3"/>
  </r>
  <r>
    <x v="7"/>
    <x v="113"/>
    <x v="7"/>
    <n v="2875"/>
  </r>
  <r>
    <x v="7"/>
    <x v="113"/>
    <x v="8"/>
    <n v="200"/>
  </r>
  <r>
    <x v="7"/>
    <x v="113"/>
    <x v="13"/>
    <n v="1"/>
  </r>
  <r>
    <x v="7"/>
    <x v="113"/>
    <x v="9"/>
    <n v="57"/>
  </r>
  <r>
    <x v="7"/>
    <x v="114"/>
    <x v="0"/>
    <n v="10"/>
  </r>
  <r>
    <x v="7"/>
    <x v="114"/>
    <x v="2"/>
    <n v="398"/>
  </r>
  <r>
    <x v="7"/>
    <x v="114"/>
    <x v="11"/>
    <n v="1"/>
  </r>
  <r>
    <x v="7"/>
    <x v="114"/>
    <x v="3"/>
    <n v="2"/>
  </r>
  <r>
    <x v="7"/>
    <x v="114"/>
    <x v="15"/>
    <n v="5"/>
  </r>
  <r>
    <x v="7"/>
    <x v="114"/>
    <x v="4"/>
    <n v="1"/>
  </r>
  <r>
    <x v="7"/>
    <x v="114"/>
    <x v="5"/>
    <n v="5"/>
  </r>
  <r>
    <x v="7"/>
    <x v="114"/>
    <x v="16"/>
    <n v="1"/>
  </r>
  <r>
    <x v="7"/>
    <x v="114"/>
    <x v="6"/>
    <n v="9"/>
  </r>
  <r>
    <x v="7"/>
    <x v="114"/>
    <x v="7"/>
    <n v="6100"/>
  </r>
  <r>
    <x v="7"/>
    <x v="114"/>
    <x v="19"/>
    <n v="1"/>
  </r>
  <r>
    <x v="7"/>
    <x v="114"/>
    <x v="8"/>
    <n v="67"/>
  </r>
  <r>
    <x v="7"/>
    <x v="114"/>
    <x v="9"/>
    <n v="112"/>
  </r>
  <r>
    <x v="8"/>
    <x v="115"/>
    <x v="0"/>
    <n v="2016"/>
  </r>
  <r>
    <x v="8"/>
    <x v="115"/>
    <x v="14"/>
    <n v="20"/>
  </r>
  <r>
    <x v="8"/>
    <x v="115"/>
    <x v="20"/>
    <n v="203"/>
  </r>
  <r>
    <x v="8"/>
    <x v="115"/>
    <x v="21"/>
    <n v="37"/>
  </r>
  <r>
    <x v="8"/>
    <x v="115"/>
    <x v="1"/>
    <n v="5"/>
  </r>
  <r>
    <x v="8"/>
    <x v="115"/>
    <x v="10"/>
    <n v="2"/>
  </r>
  <r>
    <x v="8"/>
    <x v="115"/>
    <x v="2"/>
    <n v="459"/>
  </r>
  <r>
    <x v="8"/>
    <x v="115"/>
    <x v="11"/>
    <n v="668"/>
  </r>
  <r>
    <x v="8"/>
    <x v="115"/>
    <x v="3"/>
    <n v="630"/>
  </r>
  <r>
    <x v="8"/>
    <x v="115"/>
    <x v="15"/>
    <n v="14"/>
  </r>
  <r>
    <x v="8"/>
    <x v="115"/>
    <x v="4"/>
    <n v="941"/>
  </r>
  <r>
    <x v="8"/>
    <x v="115"/>
    <x v="5"/>
    <n v="4050"/>
  </r>
  <r>
    <x v="8"/>
    <x v="115"/>
    <x v="12"/>
    <n v="124"/>
  </r>
  <r>
    <x v="8"/>
    <x v="115"/>
    <x v="6"/>
    <n v="7"/>
  </r>
  <r>
    <x v="8"/>
    <x v="115"/>
    <x v="7"/>
    <n v="523450"/>
  </r>
  <r>
    <x v="8"/>
    <x v="115"/>
    <x v="19"/>
    <n v="7"/>
  </r>
  <r>
    <x v="8"/>
    <x v="115"/>
    <x v="8"/>
    <n v="69"/>
  </r>
  <r>
    <x v="8"/>
    <x v="115"/>
    <x v="13"/>
    <n v="2183"/>
  </r>
  <r>
    <x v="8"/>
    <x v="115"/>
    <x v="9"/>
    <n v="73192"/>
  </r>
  <r>
    <x v="8"/>
    <x v="116"/>
    <x v="0"/>
    <n v="22"/>
  </r>
  <r>
    <x v="8"/>
    <x v="116"/>
    <x v="14"/>
    <n v="5"/>
  </r>
  <r>
    <x v="8"/>
    <x v="116"/>
    <x v="2"/>
    <n v="3170"/>
  </r>
  <r>
    <x v="8"/>
    <x v="116"/>
    <x v="11"/>
    <n v="12"/>
  </r>
  <r>
    <x v="8"/>
    <x v="116"/>
    <x v="15"/>
    <n v="2"/>
  </r>
  <r>
    <x v="8"/>
    <x v="116"/>
    <x v="4"/>
    <n v="42"/>
  </r>
  <r>
    <x v="8"/>
    <x v="116"/>
    <x v="5"/>
    <n v="129"/>
  </r>
  <r>
    <x v="8"/>
    <x v="116"/>
    <x v="12"/>
    <n v="4"/>
  </r>
  <r>
    <x v="8"/>
    <x v="116"/>
    <x v="6"/>
    <n v="53"/>
  </r>
  <r>
    <x v="8"/>
    <x v="116"/>
    <x v="7"/>
    <n v="13297"/>
  </r>
  <r>
    <x v="8"/>
    <x v="116"/>
    <x v="19"/>
    <n v="4"/>
  </r>
  <r>
    <x v="8"/>
    <x v="116"/>
    <x v="8"/>
    <n v="424"/>
  </r>
  <r>
    <x v="8"/>
    <x v="116"/>
    <x v="13"/>
    <n v="3"/>
  </r>
  <r>
    <x v="8"/>
    <x v="116"/>
    <x v="9"/>
    <n v="713"/>
  </r>
  <r>
    <x v="8"/>
    <x v="117"/>
    <x v="7"/>
    <n v="1"/>
  </r>
  <r>
    <x v="8"/>
    <x v="117"/>
    <x v="0"/>
    <n v="128"/>
  </r>
  <r>
    <x v="8"/>
    <x v="117"/>
    <x v="14"/>
    <n v="8"/>
  </r>
  <r>
    <x v="8"/>
    <x v="117"/>
    <x v="20"/>
    <n v="2"/>
  </r>
  <r>
    <x v="8"/>
    <x v="117"/>
    <x v="21"/>
    <n v="1"/>
  </r>
  <r>
    <x v="8"/>
    <x v="117"/>
    <x v="1"/>
    <n v="2"/>
  </r>
  <r>
    <x v="8"/>
    <x v="117"/>
    <x v="10"/>
    <n v="2"/>
  </r>
  <r>
    <x v="8"/>
    <x v="117"/>
    <x v="2"/>
    <n v="4910"/>
  </r>
  <r>
    <x v="8"/>
    <x v="117"/>
    <x v="11"/>
    <n v="11"/>
  </r>
  <r>
    <x v="8"/>
    <x v="117"/>
    <x v="3"/>
    <n v="6"/>
  </r>
  <r>
    <x v="8"/>
    <x v="117"/>
    <x v="15"/>
    <n v="3"/>
  </r>
  <r>
    <x v="8"/>
    <x v="117"/>
    <x v="4"/>
    <n v="248"/>
  </r>
  <r>
    <x v="8"/>
    <x v="117"/>
    <x v="5"/>
    <n v="287"/>
  </r>
  <r>
    <x v="8"/>
    <x v="117"/>
    <x v="18"/>
    <n v="4"/>
  </r>
  <r>
    <x v="8"/>
    <x v="117"/>
    <x v="12"/>
    <n v="7"/>
  </r>
  <r>
    <x v="8"/>
    <x v="117"/>
    <x v="6"/>
    <n v="19"/>
  </r>
  <r>
    <x v="8"/>
    <x v="117"/>
    <x v="7"/>
    <n v="80279"/>
  </r>
  <r>
    <x v="8"/>
    <x v="117"/>
    <x v="19"/>
    <n v="7"/>
  </r>
  <r>
    <x v="8"/>
    <x v="117"/>
    <x v="8"/>
    <n v="201"/>
  </r>
  <r>
    <x v="8"/>
    <x v="117"/>
    <x v="13"/>
    <n v="109"/>
  </r>
  <r>
    <x v="8"/>
    <x v="117"/>
    <x v="9"/>
    <n v="7479"/>
  </r>
  <r>
    <x v="8"/>
    <x v="118"/>
    <x v="0"/>
    <n v="15"/>
  </r>
  <r>
    <x v="8"/>
    <x v="118"/>
    <x v="14"/>
    <n v="8"/>
  </r>
  <r>
    <x v="8"/>
    <x v="118"/>
    <x v="20"/>
    <n v="1"/>
  </r>
  <r>
    <x v="8"/>
    <x v="118"/>
    <x v="2"/>
    <n v="268"/>
  </r>
  <r>
    <x v="8"/>
    <x v="118"/>
    <x v="11"/>
    <n v="8"/>
  </r>
  <r>
    <x v="8"/>
    <x v="118"/>
    <x v="3"/>
    <n v="1"/>
  </r>
  <r>
    <x v="8"/>
    <x v="118"/>
    <x v="15"/>
    <n v="2"/>
  </r>
  <r>
    <x v="8"/>
    <x v="118"/>
    <x v="4"/>
    <n v="6"/>
  </r>
  <r>
    <x v="8"/>
    <x v="118"/>
    <x v="5"/>
    <n v="86"/>
  </r>
  <r>
    <x v="8"/>
    <x v="118"/>
    <x v="6"/>
    <n v="8"/>
  </r>
  <r>
    <x v="8"/>
    <x v="118"/>
    <x v="7"/>
    <n v="16200"/>
  </r>
  <r>
    <x v="8"/>
    <x v="118"/>
    <x v="8"/>
    <n v="34"/>
  </r>
  <r>
    <x v="8"/>
    <x v="118"/>
    <x v="13"/>
    <n v="4"/>
  </r>
  <r>
    <x v="8"/>
    <x v="118"/>
    <x v="9"/>
    <n v="372"/>
  </r>
  <r>
    <x v="8"/>
    <x v="119"/>
    <x v="0"/>
    <n v="138"/>
  </r>
  <r>
    <x v="8"/>
    <x v="119"/>
    <x v="14"/>
    <n v="13"/>
  </r>
  <r>
    <x v="8"/>
    <x v="119"/>
    <x v="21"/>
    <n v="3"/>
  </r>
  <r>
    <x v="8"/>
    <x v="119"/>
    <x v="1"/>
    <n v="2"/>
  </r>
  <r>
    <x v="8"/>
    <x v="119"/>
    <x v="10"/>
    <n v="2"/>
  </r>
  <r>
    <x v="8"/>
    <x v="119"/>
    <x v="2"/>
    <n v="2192"/>
  </r>
  <r>
    <x v="8"/>
    <x v="119"/>
    <x v="11"/>
    <n v="19"/>
  </r>
  <r>
    <x v="8"/>
    <x v="119"/>
    <x v="3"/>
    <n v="4"/>
  </r>
  <r>
    <x v="8"/>
    <x v="119"/>
    <x v="15"/>
    <n v="9"/>
  </r>
  <r>
    <x v="8"/>
    <x v="119"/>
    <x v="4"/>
    <n v="136"/>
  </r>
  <r>
    <x v="8"/>
    <x v="119"/>
    <x v="5"/>
    <n v="167"/>
  </r>
  <r>
    <x v="8"/>
    <x v="119"/>
    <x v="16"/>
    <n v="1"/>
  </r>
  <r>
    <x v="8"/>
    <x v="119"/>
    <x v="12"/>
    <n v="3"/>
  </r>
  <r>
    <x v="8"/>
    <x v="119"/>
    <x v="6"/>
    <n v="33"/>
  </r>
  <r>
    <x v="8"/>
    <x v="119"/>
    <x v="7"/>
    <n v="12911"/>
  </r>
  <r>
    <x v="8"/>
    <x v="119"/>
    <x v="19"/>
    <n v="3"/>
  </r>
  <r>
    <x v="8"/>
    <x v="119"/>
    <x v="8"/>
    <n v="241"/>
  </r>
  <r>
    <x v="8"/>
    <x v="119"/>
    <x v="13"/>
    <n v="6"/>
  </r>
  <r>
    <x v="8"/>
    <x v="119"/>
    <x v="9"/>
    <n v="539"/>
  </r>
  <r>
    <x v="8"/>
    <x v="120"/>
    <x v="0"/>
    <n v="183"/>
  </r>
  <r>
    <x v="8"/>
    <x v="120"/>
    <x v="14"/>
    <n v="24"/>
  </r>
  <r>
    <x v="8"/>
    <x v="120"/>
    <x v="1"/>
    <n v="1"/>
  </r>
  <r>
    <x v="8"/>
    <x v="120"/>
    <x v="2"/>
    <n v="486"/>
  </r>
  <r>
    <x v="8"/>
    <x v="120"/>
    <x v="11"/>
    <n v="57"/>
  </r>
  <r>
    <x v="8"/>
    <x v="120"/>
    <x v="3"/>
    <n v="5"/>
  </r>
  <r>
    <x v="8"/>
    <x v="120"/>
    <x v="15"/>
    <n v="31"/>
  </r>
  <r>
    <x v="8"/>
    <x v="120"/>
    <x v="4"/>
    <n v="9"/>
  </r>
  <r>
    <x v="8"/>
    <x v="120"/>
    <x v="5"/>
    <n v="114"/>
  </r>
  <r>
    <x v="8"/>
    <x v="120"/>
    <x v="16"/>
    <n v="1"/>
  </r>
  <r>
    <x v="8"/>
    <x v="120"/>
    <x v="12"/>
    <n v="1"/>
  </r>
  <r>
    <x v="8"/>
    <x v="120"/>
    <x v="7"/>
    <n v="15823"/>
  </r>
  <r>
    <x v="8"/>
    <x v="120"/>
    <x v="19"/>
    <n v="1"/>
  </r>
  <r>
    <x v="8"/>
    <x v="120"/>
    <x v="8"/>
    <n v="28"/>
  </r>
  <r>
    <x v="8"/>
    <x v="120"/>
    <x v="13"/>
    <n v="13"/>
  </r>
  <r>
    <x v="8"/>
    <x v="120"/>
    <x v="9"/>
    <n v="618"/>
  </r>
  <r>
    <x v="8"/>
    <x v="121"/>
    <x v="0"/>
    <n v="28"/>
  </r>
  <r>
    <x v="8"/>
    <x v="121"/>
    <x v="14"/>
    <n v="13"/>
  </r>
  <r>
    <x v="8"/>
    <x v="121"/>
    <x v="2"/>
    <n v="1843"/>
  </r>
  <r>
    <x v="8"/>
    <x v="121"/>
    <x v="11"/>
    <n v="19"/>
  </r>
  <r>
    <x v="8"/>
    <x v="121"/>
    <x v="15"/>
    <n v="1"/>
  </r>
  <r>
    <x v="8"/>
    <x v="121"/>
    <x v="4"/>
    <n v="33"/>
  </r>
  <r>
    <x v="8"/>
    <x v="121"/>
    <x v="5"/>
    <n v="137"/>
  </r>
  <r>
    <x v="8"/>
    <x v="121"/>
    <x v="12"/>
    <n v="1"/>
  </r>
  <r>
    <x v="8"/>
    <x v="121"/>
    <x v="6"/>
    <n v="27"/>
  </r>
  <r>
    <x v="8"/>
    <x v="121"/>
    <x v="7"/>
    <n v="9978"/>
  </r>
  <r>
    <x v="8"/>
    <x v="121"/>
    <x v="19"/>
    <n v="2"/>
  </r>
  <r>
    <x v="8"/>
    <x v="121"/>
    <x v="8"/>
    <n v="189"/>
  </r>
  <r>
    <x v="8"/>
    <x v="121"/>
    <x v="13"/>
    <n v="5"/>
  </r>
  <r>
    <x v="8"/>
    <x v="121"/>
    <x v="9"/>
    <n v="303"/>
  </r>
  <r>
    <x v="8"/>
    <x v="122"/>
    <x v="0"/>
    <n v="108"/>
  </r>
  <r>
    <x v="8"/>
    <x v="122"/>
    <x v="14"/>
    <n v="23"/>
  </r>
  <r>
    <x v="8"/>
    <x v="122"/>
    <x v="21"/>
    <n v="8"/>
  </r>
  <r>
    <x v="8"/>
    <x v="122"/>
    <x v="10"/>
    <n v="4"/>
  </r>
  <r>
    <x v="8"/>
    <x v="122"/>
    <x v="2"/>
    <n v="1885"/>
  </r>
  <r>
    <x v="8"/>
    <x v="122"/>
    <x v="11"/>
    <n v="17"/>
  </r>
  <r>
    <x v="8"/>
    <x v="122"/>
    <x v="3"/>
    <n v="46"/>
  </r>
  <r>
    <x v="8"/>
    <x v="122"/>
    <x v="15"/>
    <n v="20"/>
  </r>
  <r>
    <x v="8"/>
    <x v="122"/>
    <x v="4"/>
    <n v="57"/>
  </r>
  <r>
    <x v="8"/>
    <x v="122"/>
    <x v="5"/>
    <n v="201"/>
  </r>
  <r>
    <x v="8"/>
    <x v="122"/>
    <x v="18"/>
    <n v="1"/>
  </r>
  <r>
    <x v="8"/>
    <x v="122"/>
    <x v="12"/>
    <n v="36"/>
  </r>
  <r>
    <x v="8"/>
    <x v="122"/>
    <x v="6"/>
    <n v="51"/>
  </r>
  <r>
    <x v="8"/>
    <x v="122"/>
    <x v="7"/>
    <n v="40978"/>
  </r>
  <r>
    <x v="8"/>
    <x v="122"/>
    <x v="19"/>
    <n v="7"/>
  </r>
  <r>
    <x v="8"/>
    <x v="122"/>
    <x v="8"/>
    <n v="548"/>
  </r>
  <r>
    <x v="8"/>
    <x v="122"/>
    <x v="13"/>
    <n v="32"/>
  </r>
  <r>
    <x v="8"/>
    <x v="122"/>
    <x v="9"/>
    <n v="2974"/>
  </r>
  <r>
    <x v="8"/>
    <x v="123"/>
    <x v="0"/>
    <n v="43"/>
  </r>
  <r>
    <x v="8"/>
    <x v="123"/>
    <x v="14"/>
    <n v="2"/>
  </r>
  <r>
    <x v="8"/>
    <x v="123"/>
    <x v="1"/>
    <n v="1"/>
  </r>
  <r>
    <x v="8"/>
    <x v="123"/>
    <x v="10"/>
    <n v="2"/>
  </r>
  <r>
    <x v="8"/>
    <x v="123"/>
    <x v="2"/>
    <n v="901"/>
  </r>
  <r>
    <x v="8"/>
    <x v="123"/>
    <x v="11"/>
    <n v="104"/>
  </r>
  <r>
    <x v="8"/>
    <x v="123"/>
    <x v="15"/>
    <n v="5"/>
  </r>
  <r>
    <x v="8"/>
    <x v="123"/>
    <x v="4"/>
    <n v="110"/>
  </r>
  <r>
    <x v="8"/>
    <x v="123"/>
    <x v="5"/>
    <n v="41"/>
  </r>
  <r>
    <x v="8"/>
    <x v="123"/>
    <x v="12"/>
    <n v="1"/>
  </r>
  <r>
    <x v="8"/>
    <x v="123"/>
    <x v="6"/>
    <n v="23"/>
  </r>
  <r>
    <x v="8"/>
    <x v="123"/>
    <x v="7"/>
    <n v="8121"/>
  </r>
  <r>
    <x v="8"/>
    <x v="123"/>
    <x v="8"/>
    <n v="156"/>
  </r>
  <r>
    <x v="8"/>
    <x v="123"/>
    <x v="13"/>
    <n v="2"/>
  </r>
  <r>
    <x v="8"/>
    <x v="123"/>
    <x v="9"/>
    <n v="562"/>
  </r>
  <r>
    <x v="8"/>
    <x v="124"/>
    <x v="0"/>
    <n v="32"/>
  </r>
  <r>
    <x v="8"/>
    <x v="124"/>
    <x v="20"/>
    <n v="4"/>
  </r>
  <r>
    <x v="8"/>
    <x v="124"/>
    <x v="2"/>
    <n v="59"/>
  </r>
  <r>
    <x v="8"/>
    <x v="124"/>
    <x v="11"/>
    <n v="7"/>
  </r>
  <r>
    <x v="8"/>
    <x v="124"/>
    <x v="3"/>
    <n v="12"/>
  </r>
  <r>
    <x v="8"/>
    <x v="124"/>
    <x v="4"/>
    <n v="1"/>
  </r>
  <r>
    <x v="8"/>
    <x v="124"/>
    <x v="5"/>
    <n v="18"/>
  </r>
  <r>
    <x v="8"/>
    <x v="124"/>
    <x v="12"/>
    <n v="2"/>
  </r>
  <r>
    <x v="8"/>
    <x v="124"/>
    <x v="6"/>
    <n v="6"/>
  </r>
  <r>
    <x v="8"/>
    <x v="124"/>
    <x v="7"/>
    <n v="4616"/>
  </r>
  <r>
    <x v="8"/>
    <x v="124"/>
    <x v="8"/>
    <n v="66"/>
  </r>
  <r>
    <x v="8"/>
    <x v="124"/>
    <x v="9"/>
    <n v="234"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  <r>
    <x v="9"/>
    <x v="125"/>
    <x v="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3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G3:BD139" firstHeaderRow="1" firstDataRow="2" firstDataCol="1"/>
  <pivotFields count="4"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127">
        <item x="115"/>
        <item x="69"/>
        <item x="33"/>
        <item x="70"/>
        <item x="92"/>
        <item x="23"/>
        <item x="93"/>
        <item x="94"/>
        <item x="52"/>
        <item x="24"/>
        <item x="34"/>
        <item x="35"/>
        <item x="12"/>
        <item x="13"/>
        <item x="71"/>
        <item x="36"/>
        <item x="116"/>
        <item x="53"/>
        <item x="117"/>
        <item x="95"/>
        <item x="96"/>
        <item x="97"/>
        <item x="54"/>
        <item x="37"/>
        <item x="6"/>
        <item x="38"/>
        <item x="118"/>
        <item x="55"/>
        <item x="39"/>
        <item x="0"/>
        <item x="98"/>
        <item x="14"/>
        <item x="72"/>
        <item x="56"/>
        <item x="7"/>
        <item x="15"/>
        <item x="25"/>
        <item x="73"/>
        <item x="74"/>
        <item x="99"/>
        <item x="119"/>
        <item x="40"/>
        <item x="57"/>
        <item x="41"/>
        <item x="8"/>
        <item x="58"/>
        <item x="120"/>
        <item x="100"/>
        <item x="42"/>
        <item x="43"/>
        <item x="121"/>
        <item x="59"/>
        <item x="75"/>
        <item x="60"/>
        <item x="76"/>
        <item x="77"/>
        <item x="44"/>
        <item x="101"/>
        <item x="122"/>
        <item x="61"/>
        <item x="102"/>
        <item x="103"/>
        <item x="78"/>
        <item x="123"/>
        <item x="104"/>
        <item x="79"/>
        <item x="45"/>
        <item x="1"/>
        <item x="80"/>
        <item x="105"/>
        <item x="16"/>
        <item x="17"/>
        <item x="81"/>
        <item x="18"/>
        <item x="9"/>
        <item x="46"/>
        <item x="82"/>
        <item x="47"/>
        <item x="106"/>
        <item x="2"/>
        <item x="3"/>
        <item x="4"/>
        <item x="26"/>
        <item x="83"/>
        <item x="84"/>
        <item x="48"/>
        <item x="124"/>
        <item x="107"/>
        <item x="62"/>
        <item x="85"/>
        <item x="86"/>
        <item x="49"/>
        <item x="63"/>
        <item x="19"/>
        <item x="87"/>
        <item x="64"/>
        <item x="20"/>
        <item x="88"/>
        <item x="27"/>
        <item x="89"/>
        <item x="108"/>
        <item x="65"/>
        <item x="28"/>
        <item x="90"/>
        <item x="29"/>
        <item x="91"/>
        <item x="50"/>
        <item x="109"/>
        <item x="10"/>
        <item x="110"/>
        <item x="111"/>
        <item x="66"/>
        <item x="21"/>
        <item x="51"/>
        <item x="112"/>
        <item x="67"/>
        <item x="113"/>
        <item x="30"/>
        <item x="114"/>
        <item x="22"/>
        <item x="31"/>
        <item x="68"/>
        <item x="32"/>
        <item x="5"/>
        <item x="11"/>
        <item x="125"/>
        <item t="default"/>
      </items>
    </pivotField>
    <pivotField axis="axisCol" showAll="0">
      <items count="25">
        <item x="0"/>
        <item x="5"/>
        <item x="12"/>
        <item x="6"/>
        <item x="7"/>
        <item x="19"/>
        <item x="8"/>
        <item x="13"/>
        <item x="9"/>
        <item x="14"/>
        <item x="20"/>
        <item x="21"/>
        <item x="1"/>
        <item x="10"/>
        <item x="2"/>
        <item x="11"/>
        <item x="3"/>
        <item x="15"/>
        <item x="4"/>
        <item x="17"/>
        <item x="16"/>
        <item x="18"/>
        <item h="1" x="22"/>
        <item h="1" m="1" x="23"/>
        <item t="default"/>
      </items>
    </pivotField>
    <pivotField dataField="1" showAll="0"/>
  </pivotFields>
  <rowFields count="2">
    <field x="0"/>
    <field x="1"/>
  </rowFields>
  <rowItems count="135">
    <i>
      <x/>
    </i>
    <i r="1">
      <x v="29"/>
    </i>
    <i r="1">
      <x v="67"/>
    </i>
    <i r="1">
      <x v="79"/>
    </i>
    <i r="1">
      <x v="80"/>
    </i>
    <i r="1">
      <x v="81"/>
    </i>
    <i r="1">
      <x v="123"/>
    </i>
    <i>
      <x v="1"/>
    </i>
    <i r="1">
      <x v="24"/>
    </i>
    <i r="1">
      <x v="34"/>
    </i>
    <i r="1">
      <x v="44"/>
    </i>
    <i r="1">
      <x v="74"/>
    </i>
    <i r="1">
      <x v="108"/>
    </i>
    <i r="1">
      <x v="124"/>
    </i>
    <i>
      <x v="2"/>
    </i>
    <i r="1">
      <x v="12"/>
    </i>
    <i r="1">
      <x v="13"/>
    </i>
    <i r="1">
      <x v="31"/>
    </i>
    <i r="1">
      <x v="35"/>
    </i>
    <i r="1">
      <x v="70"/>
    </i>
    <i r="1">
      <x v="71"/>
    </i>
    <i r="1">
      <x v="73"/>
    </i>
    <i r="1">
      <x v="93"/>
    </i>
    <i r="1">
      <x v="96"/>
    </i>
    <i r="1">
      <x v="112"/>
    </i>
    <i r="1">
      <x v="119"/>
    </i>
    <i>
      <x v="3"/>
    </i>
    <i r="1">
      <x v="5"/>
    </i>
    <i r="1">
      <x v="9"/>
    </i>
    <i r="1">
      <x v="36"/>
    </i>
    <i r="1">
      <x v="82"/>
    </i>
    <i r="1">
      <x v="98"/>
    </i>
    <i r="1">
      <x v="102"/>
    </i>
    <i r="1">
      <x v="104"/>
    </i>
    <i r="1">
      <x v="117"/>
    </i>
    <i r="1">
      <x v="120"/>
    </i>
    <i r="1">
      <x v="122"/>
    </i>
    <i>
      <x v="4"/>
    </i>
    <i r="1">
      <x v="2"/>
    </i>
    <i r="1">
      <x v="10"/>
    </i>
    <i r="1">
      <x v="11"/>
    </i>
    <i r="1">
      <x v="15"/>
    </i>
    <i r="1">
      <x v="23"/>
    </i>
    <i r="1">
      <x v="25"/>
    </i>
    <i r="1">
      <x v="28"/>
    </i>
    <i r="1">
      <x v="41"/>
    </i>
    <i r="1">
      <x v="43"/>
    </i>
    <i r="1">
      <x v="48"/>
    </i>
    <i r="1">
      <x v="49"/>
    </i>
    <i r="1">
      <x v="56"/>
    </i>
    <i r="1">
      <x v="66"/>
    </i>
    <i r="1">
      <x v="75"/>
    </i>
    <i r="1">
      <x v="77"/>
    </i>
    <i r="1">
      <x v="85"/>
    </i>
    <i r="1">
      <x v="91"/>
    </i>
    <i r="1">
      <x v="106"/>
    </i>
    <i r="1">
      <x v="113"/>
    </i>
    <i>
      <x v="5"/>
    </i>
    <i r="1">
      <x v="8"/>
    </i>
    <i r="1">
      <x v="17"/>
    </i>
    <i r="1">
      <x v="22"/>
    </i>
    <i r="1">
      <x v="27"/>
    </i>
    <i r="1">
      <x v="33"/>
    </i>
    <i r="1">
      <x v="42"/>
    </i>
    <i r="1">
      <x v="45"/>
    </i>
    <i r="1">
      <x v="51"/>
    </i>
    <i r="1">
      <x v="53"/>
    </i>
    <i r="1">
      <x v="59"/>
    </i>
    <i r="1">
      <x v="88"/>
    </i>
    <i r="1">
      <x v="92"/>
    </i>
    <i r="1">
      <x v="95"/>
    </i>
    <i r="1">
      <x v="101"/>
    </i>
    <i r="1">
      <x v="111"/>
    </i>
    <i r="1">
      <x v="115"/>
    </i>
    <i r="1">
      <x v="121"/>
    </i>
    <i>
      <x v="6"/>
    </i>
    <i r="1">
      <x v="1"/>
    </i>
    <i r="1">
      <x v="3"/>
    </i>
    <i r="1">
      <x v="14"/>
    </i>
    <i r="1">
      <x v="32"/>
    </i>
    <i r="1">
      <x v="37"/>
    </i>
    <i r="1">
      <x v="38"/>
    </i>
    <i r="1">
      <x v="52"/>
    </i>
    <i r="1">
      <x v="54"/>
    </i>
    <i r="1">
      <x v="55"/>
    </i>
    <i r="1">
      <x v="62"/>
    </i>
    <i r="1">
      <x v="65"/>
    </i>
    <i r="1">
      <x v="68"/>
    </i>
    <i r="1">
      <x v="72"/>
    </i>
    <i r="1">
      <x v="76"/>
    </i>
    <i r="1">
      <x v="83"/>
    </i>
    <i r="1">
      <x v="84"/>
    </i>
    <i r="1">
      <x v="89"/>
    </i>
    <i r="1">
      <x v="90"/>
    </i>
    <i r="1">
      <x v="94"/>
    </i>
    <i r="1">
      <x v="97"/>
    </i>
    <i r="1">
      <x v="99"/>
    </i>
    <i r="1">
      <x v="103"/>
    </i>
    <i r="1">
      <x v="105"/>
    </i>
    <i>
      <x v="7"/>
    </i>
    <i r="1">
      <x v="4"/>
    </i>
    <i r="1">
      <x v="6"/>
    </i>
    <i r="1">
      <x v="7"/>
    </i>
    <i r="1">
      <x v="19"/>
    </i>
    <i r="1">
      <x v="20"/>
    </i>
    <i r="1">
      <x v="21"/>
    </i>
    <i r="1">
      <x v="30"/>
    </i>
    <i r="1">
      <x v="39"/>
    </i>
    <i r="1">
      <x v="47"/>
    </i>
    <i r="1">
      <x v="57"/>
    </i>
    <i r="1">
      <x v="60"/>
    </i>
    <i r="1">
      <x v="61"/>
    </i>
    <i r="1">
      <x v="64"/>
    </i>
    <i r="1">
      <x v="69"/>
    </i>
    <i r="1">
      <x v="78"/>
    </i>
    <i r="1">
      <x v="87"/>
    </i>
    <i r="1">
      <x v="100"/>
    </i>
    <i r="1">
      <x v="107"/>
    </i>
    <i r="1">
      <x v="109"/>
    </i>
    <i r="1">
      <x v="110"/>
    </i>
    <i r="1">
      <x v="114"/>
    </i>
    <i r="1">
      <x v="116"/>
    </i>
    <i r="1">
      <x v="118"/>
    </i>
    <i>
      <x v="8"/>
    </i>
    <i r="1">
      <x/>
    </i>
    <i r="1">
      <x v="16"/>
    </i>
    <i r="1">
      <x v="18"/>
    </i>
    <i r="1">
      <x v="26"/>
    </i>
    <i r="1">
      <x v="40"/>
    </i>
    <i r="1">
      <x v="46"/>
    </i>
    <i r="1">
      <x v="50"/>
    </i>
    <i r="1">
      <x v="58"/>
    </i>
    <i r="1">
      <x v="63"/>
    </i>
    <i r="1">
      <x v="86"/>
    </i>
    <i t="grand">
      <x/>
    </i>
  </rowItems>
  <colFields count="1">
    <field x="2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dataFields count="1">
    <dataField name="Suma de CuentaDeCampo6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L3:Z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E131" firstHeaderRow="1" firstDataRow="2" firstDataCol="1"/>
  <pivotFields count="5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showAll="0">
      <items count="7">
        <item x="3"/>
        <item x="0"/>
        <item x="1"/>
        <item x="2"/>
        <item x="4"/>
        <item x="5"/>
        <item t="default"/>
      </items>
    </pivotField>
    <pivotField showAll="0">
      <items count="4">
        <item x="1"/>
        <item x="0"/>
        <item x="2"/>
        <item t="default"/>
      </items>
    </pivotField>
    <pivotField axis="axisCol" showAll="0">
      <items count="4">
        <item x="1"/>
        <item x="0"/>
        <item x="2"/>
        <item t="default"/>
      </items>
    </pivotField>
    <pivotField dataField="1" showAll="0"/>
  </pivotFields>
  <rowFields count="1">
    <field x="0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Q145"/>
  <sheetViews>
    <sheetView tabSelected="1" zoomScaleNormal="100" zoomScaleSheetLayoutView="90" workbookViewId="0">
      <selection activeCell="B3" sqref="B3:B4"/>
    </sheetView>
  </sheetViews>
  <sheetFormatPr baseColWidth="10" defaultColWidth="11.42578125" defaultRowHeight="15" customHeight="1" outlineLevelRow="2" x14ac:dyDescent="0.2"/>
  <cols>
    <col min="1" max="1" width="10.7109375" style="33" customWidth="1"/>
    <col min="2" max="2" width="30.140625" style="33" customWidth="1"/>
    <col min="3" max="3" width="12" style="302" customWidth="1"/>
    <col min="4" max="4" width="14.5703125" style="302" customWidth="1"/>
    <col min="5" max="5" width="15" style="302" customWidth="1"/>
    <col min="6" max="6" width="14.5703125" style="302" customWidth="1"/>
    <col min="7" max="7" width="12.5703125" style="302" customWidth="1"/>
    <col min="8" max="8" width="15.85546875" style="303" customWidth="1"/>
    <col min="9" max="9" width="13.7109375" style="302" customWidth="1"/>
    <col min="10" max="13" width="9.7109375" style="302" customWidth="1"/>
    <col min="14" max="14" width="15" style="302" customWidth="1"/>
    <col min="15" max="15" width="12.5703125" style="302" customWidth="1"/>
    <col min="16" max="16" width="11" style="302" customWidth="1"/>
    <col min="17" max="17" width="11.42578125" style="270"/>
    <col min="18" max="16384" width="11.42578125" style="33"/>
  </cols>
  <sheetData>
    <row r="1" spans="1:17" s="3" customFormat="1" ht="33" customHeight="1" x14ac:dyDescent="0.2">
      <c r="A1" s="122"/>
      <c r="B1" s="346" t="s">
        <v>497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7"/>
    </row>
    <row r="2" spans="1:17" s="3" customFormat="1" ht="26.25" customHeight="1" thickBot="1" x14ac:dyDescent="0.25">
      <c r="A2" s="123"/>
      <c r="B2" s="174" t="s">
        <v>311</v>
      </c>
      <c r="C2" s="359" t="s">
        <v>489</v>
      </c>
      <c r="D2" s="359"/>
      <c r="E2" s="352"/>
      <c r="F2" s="352"/>
      <c r="G2" s="352"/>
      <c r="H2" s="274"/>
      <c r="I2" s="275"/>
      <c r="J2" s="273"/>
      <c r="K2" s="273"/>
      <c r="L2" s="273"/>
      <c r="M2" s="273"/>
      <c r="N2" s="273"/>
      <c r="O2" s="273"/>
      <c r="P2" s="276"/>
    </row>
    <row r="3" spans="1:17" ht="21" customHeight="1" x14ac:dyDescent="0.2">
      <c r="A3" s="344" t="s">
        <v>308</v>
      </c>
      <c r="B3" s="350" t="s">
        <v>131</v>
      </c>
      <c r="C3" s="348" t="s">
        <v>467</v>
      </c>
      <c r="D3" s="356" t="s">
        <v>244</v>
      </c>
      <c r="E3" s="357"/>
      <c r="F3" s="357"/>
      <c r="G3" s="358"/>
      <c r="H3" s="353" t="s">
        <v>499</v>
      </c>
      <c r="I3" s="354"/>
      <c r="J3" s="354"/>
      <c r="K3" s="354"/>
      <c r="L3" s="354"/>
      <c r="M3" s="354"/>
      <c r="N3" s="355"/>
      <c r="O3" s="340" t="s">
        <v>245</v>
      </c>
      <c r="P3" s="342" t="s">
        <v>305</v>
      </c>
    </row>
    <row r="4" spans="1:17" ht="64.5" customHeight="1" outlineLevel="1" x14ac:dyDescent="0.2">
      <c r="A4" s="345"/>
      <c r="B4" s="351"/>
      <c r="C4" s="349"/>
      <c r="D4" s="319" t="s">
        <v>487</v>
      </c>
      <c r="E4" s="320" t="s">
        <v>485</v>
      </c>
      <c r="F4" s="321" t="s">
        <v>484</v>
      </c>
      <c r="G4" s="322" t="s">
        <v>468</v>
      </c>
      <c r="H4" s="319" t="s">
        <v>425</v>
      </c>
      <c r="I4" s="269" t="s">
        <v>486</v>
      </c>
      <c r="J4" s="269" t="s">
        <v>398</v>
      </c>
      <c r="K4" s="269" t="s">
        <v>393</v>
      </c>
      <c r="L4" s="269" t="s">
        <v>394</v>
      </c>
      <c r="M4" s="269" t="s">
        <v>395</v>
      </c>
      <c r="N4" s="322" t="s">
        <v>469</v>
      </c>
      <c r="O4" s="341"/>
      <c r="P4" s="343"/>
    </row>
    <row r="5" spans="1:17" s="114" customFormat="1" ht="26.25" customHeight="1" outlineLevel="1" x14ac:dyDescent="0.2">
      <c r="A5" s="121"/>
      <c r="B5" s="177" t="s">
        <v>281</v>
      </c>
      <c r="C5" s="328">
        <v>6378132</v>
      </c>
      <c r="D5" s="307">
        <v>2410996</v>
      </c>
      <c r="E5" s="308">
        <v>2396361</v>
      </c>
      <c r="F5" s="308">
        <v>14635</v>
      </c>
      <c r="G5" s="309">
        <v>0.37800973702018081</v>
      </c>
      <c r="H5" s="308">
        <v>3460356</v>
      </c>
      <c r="I5" s="310">
        <v>3344485</v>
      </c>
      <c r="J5" s="310">
        <v>102248</v>
      </c>
      <c r="K5" s="310">
        <v>7690</v>
      </c>
      <c r="L5" s="310">
        <v>3851</v>
      </c>
      <c r="M5" s="310">
        <v>2082</v>
      </c>
      <c r="N5" s="311">
        <v>0.54253439721849595</v>
      </c>
      <c r="O5" s="312">
        <v>0.92054413423867676</v>
      </c>
      <c r="P5" s="310">
        <v>506780</v>
      </c>
      <c r="Q5" s="271"/>
    </row>
    <row r="6" spans="1:17" ht="15" customHeight="1" outlineLevel="2" x14ac:dyDescent="0.2">
      <c r="A6" s="121"/>
      <c r="B6" s="179" t="s">
        <v>359</v>
      </c>
      <c r="C6" s="329">
        <v>113977</v>
      </c>
      <c r="D6" s="313">
        <v>66873</v>
      </c>
      <c r="E6" s="314">
        <v>65289</v>
      </c>
      <c r="F6" s="315">
        <v>1584</v>
      </c>
      <c r="G6" s="316">
        <v>57.282609649315205</v>
      </c>
      <c r="H6" s="315">
        <v>27589</v>
      </c>
      <c r="I6" s="179">
        <v>25891</v>
      </c>
      <c r="J6" s="179">
        <v>1641</v>
      </c>
      <c r="K6" s="179">
        <v>0</v>
      </c>
      <c r="L6" s="179">
        <v>0</v>
      </c>
      <c r="M6" s="179">
        <v>57</v>
      </c>
      <c r="N6" s="317">
        <v>24.205760811391773</v>
      </c>
      <c r="O6" s="318">
        <v>81.488370460706975</v>
      </c>
      <c r="P6" s="108">
        <v>21099</v>
      </c>
      <c r="Q6" s="272"/>
    </row>
    <row r="7" spans="1:17" ht="15" customHeight="1" outlineLevel="2" x14ac:dyDescent="0.2">
      <c r="A7" s="120">
        <v>142</v>
      </c>
      <c r="B7" s="6" t="s">
        <v>202</v>
      </c>
      <c r="C7" s="330">
        <v>4616</v>
      </c>
      <c r="D7" s="282">
        <v>3179</v>
      </c>
      <c r="E7" s="283">
        <v>3179</v>
      </c>
      <c r="F7" s="284">
        <v>0</v>
      </c>
      <c r="G7" s="285">
        <v>68.869150779896017</v>
      </c>
      <c r="H7" s="286">
        <v>1223</v>
      </c>
      <c r="I7" s="287">
        <v>1134</v>
      </c>
      <c r="J7" s="288">
        <v>89</v>
      </c>
      <c r="K7" s="288">
        <v>0</v>
      </c>
      <c r="L7" s="288">
        <v>0</v>
      </c>
      <c r="M7" s="288">
        <v>0</v>
      </c>
      <c r="N7" s="285">
        <v>26.494800693240901</v>
      </c>
      <c r="O7" s="289">
        <v>95.363951473136922</v>
      </c>
      <c r="P7" s="290">
        <v>214</v>
      </c>
      <c r="Q7" s="272"/>
    </row>
    <row r="8" spans="1:17" ht="15" customHeight="1" outlineLevel="2" x14ac:dyDescent="0.2">
      <c r="A8" s="120">
        <v>425</v>
      </c>
      <c r="B8" s="4" t="s">
        <v>174</v>
      </c>
      <c r="C8" s="330">
        <v>6937</v>
      </c>
      <c r="D8" s="282">
        <v>6352</v>
      </c>
      <c r="E8" s="283">
        <v>6352</v>
      </c>
      <c r="F8" s="284">
        <v>0</v>
      </c>
      <c r="G8" s="285">
        <v>91.566959780885099</v>
      </c>
      <c r="H8" s="286">
        <v>1753</v>
      </c>
      <c r="I8" s="287">
        <v>1611</v>
      </c>
      <c r="J8" s="288">
        <v>142</v>
      </c>
      <c r="K8" s="288">
        <v>0</v>
      </c>
      <c r="L8" s="288">
        <v>0</v>
      </c>
      <c r="M8" s="288">
        <v>0</v>
      </c>
      <c r="N8" s="285">
        <v>25.270289750612658</v>
      </c>
      <c r="O8" s="289">
        <v>116.83724953149776</v>
      </c>
      <c r="P8" s="290">
        <v>-1168</v>
      </c>
      <c r="Q8" s="272"/>
    </row>
    <row r="9" spans="1:17" ht="15" customHeight="1" outlineLevel="2" x14ac:dyDescent="0.2">
      <c r="A9" s="120">
        <v>579</v>
      </c>
      <c r="B9" s="1" t="s">
        <v>250</v>
      </c>
      <c r="C9" s="330">
        <v>46059</v>
      </c>
      <c r="D9" s="282">
        <v>28246</v>
      </c>
      <c r="E9" s="283">
        <v>27949</v>
      </c>
      <c r="F9" s="284">
        <v>297</v>
      </c>
      <c r="G9" s="285">
        <v>60.680865845980158</v>
      </c>
      <c r="H9" s="286">
        <v>17987</v>
      </c>
      <c r="I9" s="287">
        <v>17189</v>
      </c>
      <c r="J9" s="288">
        <v>741</v>
      </c>
      <c r="K9" s="288">
        <v>0</v>
      </c>
      <c r="L9" s="288">
        <v>0</v>
      </c>
      <c r="M9" s="288">
        <v>57</v>
      </c>
      <c r="N9" s="285">
        <v>39.05208536876615</v>
      </c>
      <c r="O9" s="289">
        <v>99.732951214746308</v>
      </c>
      <c r="P9" s="290">
        <v>123</v>
      </c>
      <c r="Q9" s="272"/>
    </row>
    <row r="10" spans="1:17" ht="15" customHeight="1" outlineLevel="1" x14ac:dyDescent="0.2">
      <c r="A10" s="120">
        <v>585</v>
      </c>
      <c r="B10" s="6" t="s">
        <v>146</v>
      </c>
      <c r="C10" s="330">
        <v>18470</v>
      </c>
      <c r="D10" s="282">
        <v>8109</v>
      </c>
      <c r="E10" s="283">
        <v>8109</v>
      </c>
      <c r="F10" s="284">
        <v>0</v>
      </c>
      <c r="G10" s="285">
        <v>43.903627504060637</v>
      </c>
      <c r="H10" s="286">
        <v>4013</v>
      </c>
      <c r="I10" s="287">
        <v>3759</v>
      </c>
      <c r="J10" s="288">
        <v>254</v>
      </c>
      <c r="K10" s="288">
        <v>0</v>
      </c>
      <c r="L10" s="288">
        <v>0</v>
      </c>
      <c r="M10" s="288">
        <v>0</v>
      </c>
      <c r="N10" s="285">
        <v>21.727125067677314</v>
      </c>
      <c r="O10" s="289">
        <v>65.630752571737958</v>
      </c>
      <c r="P10" s="290">
        <v>6348</v>
      </c>
      <c r="Q10" s="272"/>
    </row>
    <row r="11" spans="1:17" ht="15" customHeight="1" outlineLevel="2" x14ac:dyDescent="0.2">
      <c r="A11" s="120">
        <v>591</v>
      </c>
      <c r="B11" s="6" t="s">
        <v>147</v>
      </c>
      <c r="C11" s="330">
        <v>19656</v>
      </c>
      <c r="D11" s="282">
        <v>10449</v>
      </c>
      <c r="E11" s="283">
        <v>9162</v>
      </c>
      <c r="F11" s="284">
        <v>1287</v>
      </c>
      <c r="G11" s="285">
        <v>46.611721611721613</v>
      </c>
      <c r="H11" s="286">
        <v>1524</v>
      </c>
      <c r="I11" s="287">
        <v>1259</v>
      </c>
      <c r="J11" s="288">
        <v>265</v>
      </c>
      <c r="K11" s="288">
        <v>0</v>
      </c>
      <c r="L11" s="288">
        <v>0</v>
      </c>
      <c r="M11" s="288">
        <v>0</v>
      </c>
      <c r="N11" s="285">
        <v>7.7533577533577533</v>
      </c>
      <c r="O11" s="289">
        <v>54.365079365079367</v>
      </c>
      <c r="P11" s="290">
        <v>8970</v>
      </c>
      <c r="Q11" s="272"/>
    </row>
    <row r="12" spans="1:17" ht="15" customHeight="1" outlineLevel="2" x14ac:dyDescent="0.2">
      <c r="A12" s="120">
        <v>893</v>
      </c>
      <c r="B12" s="4" t="s">
        <v>231</v>
      </c>
      <c r="C12" s="330">
        <v>18239</v>
      </c>
      <c r="D12" s="282">
        <v>10538</v>
      </c>
      <c r="E12" s="283">
        <v>10538</v>
      </c>
      <c r="F12" s="284">
        <v>0</v>
      </c>
      <c r="G12" s="285">
        <v>57.777290421623995</v>
      </c>
      <c r="H12" s="286">
        <v>1089</v>
      </c>
      <c r="I12" s="287">
        <v>939</v>
      </c>
      <c r="J12" s="288">
        <v>150</v>
      </c>
      <c r="K12" s="288">
        <v>0</v>
      </c>
      <c r="L12" s="288">
        <v>0</v>
      </c>
      <c r="M12" s="288">
        <v>0</v>
      </c>
      <c r="N12" s="285">
        <v>5.9707220790613516</v>
      </c>
      <c r="O12" s="289">
        <v>63.748012500685348</v>
      </c>
      <c r="P12" s="290">
        <v>6612</v>
      </c>
      <c r="Q12" s="272"/>
    </row>
    <row r="13" spans="1:17" ht="15" customHeight="1" outlineLevel="2" x14ac:dyDescent="0.2">
      <c r="A13" s="121"/>
      <c r="B13" s="107" t="s">
        <v>284</v>
      </c>
      <c r="C13" s="331">
        <v>293354</v>
      </c>
      <c r="D13" s="278">
        <v>215526</v>
      </c>
      <c r="E13" s="277">
        <v>215378</v>
      </c>
      <c r="F13" s="278">
        <v>148</v>
      </c>
      <c r="G13" s="291">
        <v>73.419145469296481</v>
      </c>
      <c r="H13" s="278">
        <v>47898</v>
      </c>
      <c r="I13" s="281">
        <v>43429</v>
      </c>
      <c r="J13" s="281">
        <v>4456</v>
      </c>
      <c r="K13" s="281">
        <v>3</v>
      </c>
      <c r="L13" s="281">
        <v>0</v>
      </c>
      <c r="M13" s="281">
        <v>10</v>
      </c>
      <c r="N13" s="279">
        <v>16.327713274746554</v>
      </c>
      <c r="O13" s="280">
        <v>89.746858744043038</v>
      </c>
      <c r="P13" s="281">
        <v>30078</v>
      </c>
      <c r="Q13" s="272"/>
    </row>
    <row r="14" spans="1:17" ht="15" customHeight="1" outlineLevel="2" x14ac:dyDescent="0.2">
      <c r="A14" s="120">
        <v>120</v>
      </c>
      <c r="B14" s="34" t="s">
        <v>199</v>
      </c>
      <c r="C14" s="330">
        <v>36804</v>
      </c>
      <c r="D14" s="282">
        <v>25597</v>
      </c>
      <c r="E14" s="283">
        <v>25597</v>
      </c>
      <c r="F14" s="284">
        <v>0</v>
      </c>
      <c r="G14" s="285">
        <v>69.549505488533853</v>
      </c>
      <c r="H14" s="292">
        <v>1074</v>
      </c>
      <c r="I14" s="287">
        <v>765</v>
      </c>
      <c r="J14" s="288">
        <v>309</v>
      </c>
      <c r="K14" s="288">
        <v>0</v>
      </c>
      <c r="L14" s="288">
        <v>0</v>
      </c>
      <c r="M14" s="288">
        <v>0</v>
      </c>
      <c r="N14" s="285">
        <v>2.9181610694489728</v>
      </c>
      <c r="O14" s="289">
        <v>72.467666557982824</v>
      </c>
      <c r="P14" s="290">
        <v>10133</v>
      </c>
      <c r="Q14" s="272"/>
    </row>
    <row r="15" spans="1:17" ht="15" customHeight="1" outlineLevel="2" x14ac:dyDescent="0.2">
      <c r="A15" s="120">
        <v>154</v>
      </c>
      <c r="B15" s="6" t="s">
        <v>139</v>
      </c>
      <c r="C15" s="330">
        <v>109511</v>
      </c>
      <c r="D15" s="282">
        <v>67117</v>
      </c>
      <c r="E15" s="283">
        <v>66969</v>
      </c>
      <c r="F15" s="284">
        <v>148</v>
      </c>
      <c r="G15" s="285">
        <v>61.152760909862934</v>
      </c>
      <c r="H15" s="292">
        <v>29750</v>
      </c>
      <c r="I15" s="287">
        <v>27629</v>
      </c>
      <c r="J15" s="288">
        <v>2108</v>
      </c>
      <c r="K15" s="288">
        <v>3</v>
      </c>
      <c r="L15" s="288">
        <v>0</v>
      </c>
      <c r="M15" s="288">
        <v>10</v>
      </c>
      <c r="N15" s="285">
        <v>27.166220744947996</v>
      </c>
      <c r="O15" s="289">
        <v>88.318981654810926</v>
      </c>
      <c r="P15" s="290">
        <v>12792</v>
      </c>
      <c r="Q15" s="272"/>
    </row>
    <row r="16" spans="1:17" ht="15" customHeight="1" outlineLevel="2" x14ac:dyDescent="0.2">
      <c r="A16" s="120">
        <v>250</v>
      </c>
      <c r="B16" s="6" t="s">
        <v>142</v>
      </c>
      <c r="C16" s="330">
        <v>49248</v>
      </c>
      <c r="D16" s="282">
        <v>45067</v>
      </c>
      <c r="E16" s="283">
        <v>45067</v>
      </c>
      <c r="F16" s="284">
        <v>0</v>
      </c>
      <c r="G16" s="285">
        <v>91.510315139701106</v>
      </c>
      <c r="H16" s="292">
        <v>10035</v>
      </c>
      <c r="I16" s="287">
        <v>9264</v>
      </c>
      <c r="J16" s="288">
        <v>771</v>
      </c>
      <c r="K16" s="288">
        <v>0</v>
      </c>
      <c r="L16" s="288">
        <v>0</v>
      </c>
      <c r="M16" s="288">
        <v>0</v>
      </c>
      <c r="N16" s="285">
        <v>20.376461988304094</v>
      </c>
      <c r="O16" s="289">
        <v>111.88677712800521</v>
      </c>
      <c r="P16" s="290">
        <v>-5854</v>
      </c>
      <c r="Q16" s="272"/>
    </row>
    <row r="17" spans="1:17" ht="15" customHeight="1" outlineLevel="2" x14ac:dyDescent="0.2">
      <c r="A17" s="120">
        <v>495</v>
      </c>
      <c r="B17" s="6" t="s">
        <v>212</v>
      </c>
      <c r="C17" s="330">
        <v>25940</v>
      </c>
      <c r="D17" s="282">
        <v>23274</v>
      </c>
      <c r="E17" s="283">
        <v>23274</v>
      </c>
      <c r="F17" s="284">
        <v>0</v>
      </c>
      <c r="G17" s="285">
        <v>89.722436391673085</v>
      </c>
      <c r="H17" s="292">
        <v>1592</v>
      </c>
      <c r="I17" s="287">
        <v>1174</v>
      </c>
      <c r="J17" s="288">
        <v>418</v>
      </c>
      <c r="K17" s="288">
        <v>0</v>
      </c>
      <c r="L17" s="288">
        <v>0</v>
      </c>
      <c r="M17" s="288">
        <v>0</v>
      </c>
      <c r="N17" s="285">
        <v>6.1372397841171935</v>
      </c>
      <c r="O17" s="289">
        <v>95.859676175790284</v>
      </c>
      <c r="P17" s="290">
        <v>1074</v>
      </c>
      <c r="Q17" s="272"/>
    </row>
    <row r="18" spans="1:17" ht="15" customHeight="1" outlineLevel="2" x14ac:dyDescent="0.2">
      <c r="A18" s="120">
        <v>790</v>
      </c>
      <c r="B18" s="6" t="s">
        <v>224</v>
      </c>
      <c r="C18" s="330">
        <v>41485</v>
      </c>
      <c r="D18" s="282">
        <v>31875</v>
      </c>
      <c r="E18" s="283">
        <v>31875</v>
      </c>
      <c r="F18" s="284">
        <v>0</v>
      </c>
      <c r="G18" s="285">
        <v>76.83500060262746</v>
      </c>
      <c r="H18" s="292">
        <v>3054</v>
      </c>
      <c r="I18" s="287">
        <v>2625</v>
      </c>
      <c r="J18" s="288">
        <v>429</v>
      </c>
      <c r="K18" s="288">
        <v>0</v>
      </c>
      <c r="L18" s="288">
        <v>0</v>
      </c>
      <c r="M18" s="288">
        <v>0</v>
      </c>
      <c r="N18" s="285">
        <v>7.3616969989152707</v>
      </c>
      <c r="O18" s="289">
        <v>84.196697601542724</v>
      </c>
      <c r="P18" s="290">
        <v>6556</v>
      </c>
      <c r="Q18" s="272"/>
    </row>
    <row r="19" spans="1:17" ht="15" customHeight="1" outlineLevel="2" x14ac:dyDescent="0.2">
      <c r="A19" s="120">
        <v>895</v>
      </c>
      <c r="B19" s="32" t="s">
        <v>248</v>
      </c>
      <c r="C19" s="330">
        <v>30366</v>
      </c>
      <c r="D19" s="282">
        <v>22596</v>
      </c>
      <c r="E19" s="283">
        <v>22596</v>
      </c>
      <c r="F19" s="284">
        <v>0</v>
      </c>
      <c r="G19" s="285">
        <v>74.412171507607198</v>
      </c>
      <c r="H19" s="292">
        <v>2393</v>
      </c>
      <c r="I19" s="287">
        <v>1972</v>
      </c>
      <c r="J19" s="288">
        <v>421</v>
      </c>
      <c r="K19" s="288">
        <v>0</v>
      </c>
      <c r="L19" s="288">
        <v>0</v>
      </c>
      <c r="M19" s="288">
        <v>0</v>
      </c>
      <c r="N19" s="285">
        <v>7.8805242705657639</v>
      </c>
      <c r="O19" s="289">
        <v>82.292695778172956</v>
      </c>
      <c r="P19" s="290">
        <v>5377</v>
      </c>
      <c r="Q19" s="272"/>
    </row>
    <row r="20" spans="1:17" ht="15" customHeight="1" outlineLevel="1" x14ac:dyDescent="0.2">
      <c r="A20" s="121"/>
      <c r="B20" s="107" t="s">
        <v>277</v>
      </c>
      <c r="C20" s="331">
        <v>642753</v>
      </c>
      <c r="D20" s="278">
        <v>373117</v>
      </c>
      <c r="E20" s="277">
        <v>372425</v>
      </c>
      <c r="F20" s="278">
        <v>692</v>
      </c>
      <c r="G20" s="291">
        <v>57.942164408411948</v>
      </c>
      <c r="H20" s="278">
        <v>183061</v>
      </c>
      <c r="I20" s="281">
        <v>173049</v>
      </c>
      <c r="J20" s="281">
        <v>10012</v>
      </c>
      <c r="K20" s="281">
        <v>0</v>
      </c>
      <c r="L20" s="281">
        <v>0</v>
      </c>
      <c r="M20" s="281">
        <v>0</v>
      </c>
      <c r="N20" s="279">
        <v>28.480769440204867</v>
      </c>
      <c r="O20" s="280">
        <v>86.422933848616822</v>
      </c>
      <c r="P20" s="281">
        <v>87267</v>
      </c>
      <c r="Q20" s="272"/>
    </row>
    <row r="21" spans="1:17" ht="15" customHeight="1" outlineLevel="2" x14ac:dyDescent="0.2">
      <c r="A21" s="120">
        <v>45</v>
      </c>
      <c r="B21" s="6" t="s">
        <v>133</v>
      </c>
      <c r="C21" s="330">
        <v>173008</v>
      </c>
      <c r="D21" s="282">
        <v>53867</v>
      </c>
      <c r="E21" s="283">
        <v>53175</v>
      </c>
      <c r="F21" s="284">
        <v>692</v>
      </c>
      <c r="G21" s="285">
        <v>30.735572921483399</v>
      </c>
      <c r="H21" s="292">
        <v>81647</v>
      </c>
      <c r="I21" s="287">
        <v>79506</v>
      </c>
      <c r="J21" s="288">
        <v>2141</v>
      </c>
      <c r="K21" s="288">
        <v>0</v>
      </c>
      <c r="L21" s="288">
        <v>0</v>
      </c>
      <c r="M21" s="288">
        <v>0</v>
      </c>
      <c r="N21" s="285">
        <v>47.1926153703875</v>
      </c>
      <c r="O21" s="289">
        <v>77.928188291870896</v>
      </c>
      <c r="P21" s="290">
        <v>38186</v>
      </c>
      <c r="Q21" s="272"/>
    </row>
    <row r="22" spans="1:17" ht="15" customHeight="1" outlineLevel="2" x14ac:dyDescent="0.2">
      <c r="A22" s="120">
        <v>51</v>
      </c>
      <c r="B22" s="6" t="s">
        <v>193</v>
      </c>
      <c r="C22" s="330">
        <v>39113</v>
      </c>
      <c r="D22" s="282">
        <v>26778</v>
      </c>
      <c r="E22" s="283">
        <v>26778</v>
      </c>
      <c r="F22" s="284">
        <v>0</v>
      </c>
      <c r="G22" s="285">
        <v>68.463170812773242</v>
      </c>
      <c r="H22" s="292">
        <v>4504</v>
      </c>
      <c r="I22" s="287">
        <v>3822</v>
      </c>
      <c r="J22" s="288">
        <v>682</v>
      </c>
      <c r="K22" s="288">
        <v>0</v>
      </c>
      <c r="L22" s="288">
        <v>0</v>
      </c>
      <c r="M22" s="288">
        <v>0</v>
      </c>
      <c r="N22" s="285">
        <v>11.515352951704036</v>
      </c>
      <c r="O22" s="289">
        <v>79.978523764477274</v>
      </c>
      <c r="P22" s="290">
        <v>7831</v>
      </c>
      <c r="Q22" s="272"/>
    </row>
    <row r="23" spans="1:17" ht="15" customHeight="1" outlineLevel="2" x14ac:dyDescent="0.2">
      <c r="A23" s="120">
        <v>147</v>
      </c>
      <c r="B23" s="6" t="s">
        <v>138</v>
      </c>
      <c r="C23" s="330">
        <v>54405</v>
      </c>
      <c r="D23" s="282">
        <v>26222</v>
      </c>
      <c r="E23" s="283">
        <v>26222</v>
      </c>
      <c r="F23" s="284">
        <v>0</v>
      </c>
      <c r="G23" s="285">
        <v>48.197775939711427</v>
      </c>
      <c r="H23" s="292">
        <v>21947</v>
      </c>
      <c r="I23" s="287">
        <v>21380</v>
      </c>
      <c r="J23" s="288">
        <v>567</v>
      </c>
      <c r="K23" s="288">
        <v>0</v>
      </c>
      <c r="L23" s="288">
        <v>0</v>
      </c>
      <c r="M23" s="288">
        <v>0</v>
      </c>
      <c r="N23" s="285">
        <v>40.340042275526145</v>
      </c>
      <c r="O23" s="289">
        <v>88.537818215237564</v>
      </c>
      <c r="P23" s="290">
        <v>6236</v>
      </c>
      <c r="Q23" s="272"/>
    </row>
    <row r="24" spans="1:17" ht="15" customHeight="1" outlineLevel="2" x14ac:dyDescent="0.2">
      <c r="A24" s="120">
        <v>172</v>
      </c>
      <c r="B24" s="4" t="s">
        <v>140</v>
      </c>
      <c r="C24" s="330">
        <v>74309</v>
      </c>
      <c r="D24" s="282">
        <v>38044</v>
      </c>
      <c r="E24" s="283">
        <v>38044</v>
      </c>
      <c r="F24" s="284">
        <v>0</v>
      </c>
      <c r="G24" s="285">
        <v>51.197028623719874</v>
      </c>
      <c r="H24" s="292">
        <v>26407</v>
      </c>
      <c r="I24" s="287">
        <v>25565</v>
      </c>
      <c r="J24" s="288">
        <v>842</v>
      </c>
      <c r="K24" s="288">
        <v>0</v>
      </c>
      <c r="L24" s="288">
        <v>0</v>
      </c>
      <c r="M24" s="288">
        <v>0</v>
      </c>
      <c r="N24" s="285">
        <v>35.536745212558372</v>
      </c>
      <c r="O24" s="289">
        <v>86.733773836278246</v>
      </c>
      <c r="P24" s="290">
        <v>9858</v>
      </c>
      <c r="Q24" s="272"/>
    </row>
    <row r="25" spans="1:17" ht="15" customHeight="1" outlineLevel="2" x14ac:dyDescent="0.2">
      <c r="A25" s="120">
        <v>475</v>
      </c>
      <c r="B25" s="4" t="s">
        <v>232</v>
      </c>
      <c r="C25" s="330">
        <v>4492</v>
      </c>
      <c r="D25" s="282">
        <v>3831</v>
      </c>
      <c r="E25" s="283">
        <v>3831</v>
      </c>
      <c r="F25" s="284">
        <v>0</v>
      </c>
      <c r="G25" s="285">
        <v>85.284951024042741</v>
      </c>
      <c r="H25" s="292">
        <v>312</v>
      </c>
      <c r="I25" s="287">
        <v>233</v>
      </c>
      <c r="J25" s="288">
        <v>79</v>
      </c>
      <c r="K25" s="288">
        <v>0</v>
      </c>
      <c r="L25" s="288">
        <v>0</v>
      </c>
      <c r="M25" s="288">
        <v>0</v>
      </c>
      <c r="N25" s="285">
        <v>6.9456812110418529</v>
      </c>
      <c r="O25" s="289">
        <v>92.230632235084599</v>
      </c>
      <c r="P25" s="290">
        <v>349</v>
      </c>
      <c r="Q25" s="272"/>
    </row>
    <row r="26" spans="1:17" ht="15" customHeight="1" outlineLevel="2" x14ac:dyDescent="0.2">
      <c r="A26" s="120">
        <v>480</v>
      </c>
      <c r="B26" s="4" t="s">
        <v>145</v>
      </c>
      <c r="C26" s="330">
        <v>20166</v>
      </c>
      <c r="D26" s="282">
        <v>17687</v>
      </c>
      <c r="E26" s="283">
        <v>17687</v>
      </c>
      <c r="F26" s="284">
        <v>0</v>
      </c>
      <c r="G26" s="285">
        <v>87.7070316374095</v>
      </c>
      <c r="H26" s="292">
        <v>2295</v>
      </c>
      <c r="I26" s="287">
        <v>2020</v>
      </c>
      <c r="J26" s="288">
        <v>275</v>
      </c>
      <c r="K26" s="288">
        <v>0</v>
      </c>
      <c r="L26" s="288">
        <v>0</v>
      </c>
      <c r="M26" s="288">
        <v>0</v>
      </c>
      <c r="N26" s="285">
        <v>11.380541505504315</v>
      </c>
      <c r="O26" s="289">
        <v>99.087573142913811</v>
      </c>
      <c r="P26" s="290">
        <v>184</v>
      </c>
      <c r="Q26" s="272"/>
    </row>
    <row r="27" spans="1:17" ht="15" customHeight="1" outlineLevel="2" x14ac:dyDescent="0.2">
      <c r="A27" s="120">
        <v>490</v>
      </c>
      <c r="B27" s="6" t="s">
        <v>175</v>
      </c>
      <c r="C27" s="330">
        <v>60778</v>
      </c>
      <c r="D27" s="282">
        <v>48837</v>
      </c>
      <c r="E27" s="283">
        <v>48837</v>
      </c>
      <c r="F27" s="284">
        <v>0</v>
      </c>
      <c r="G27" s="285">
        <v>80.353088288525456</v>
      </c>
      <c r="H27" s="292">
        <v>5276</v>
      </c>
      <c r="I27" s="287">
        <v>4379</v>
      </c>
      <c r="J27" s="288">
        <v>897</v>
      </c>
      <c r="K27" s="288">
        <v>0</v>
      </c>
      <c r="L27" s="288">
        <v>0</v>
      </c>
      <c r="M27" s="288">
        <v>0</v>
      </c>
      <c r="N27" s="285">
        <v>8.6807726479976317</v>
      </c>
      <c r="O27" s="289">
        <v>89.033860936523084</v>
      </c>
      <c r="P27" s="290">
        <v>6665</v>
      </c>
      <c r="Q27" s="272"/>
    </row>
    <row r="28" spans="1:17" ht="15" customHeight="1" outlineLevel="2" x14ac:dyDescent="0.2">
      <c r="A28" s="120">
        <v>659</v>
      </c>
      <c r="B28" s="4" t="s">
        <v>219</v>
      </c>
      <c r="C28" s="330">
        <v>24704</v>
      </c>
      <c r="D28" s="282">
        <v>20840</v>
      </c>
      <c r="E28" s="283">
        <v>20840</v>
      </c>
      <c r="F28" s="284">
        <v>0</v>
      </c>
      <c r="G28" s="285">
        <v>84.358808290155437</v>
      </c>
      <c r="H28" s="292">
        <v>1850</v>
      </c>
      <c r="I28" s="287">
        <v>1441</v>
      </c>
      <c r="J28" s="288">
        <v>409</v>
      </c>
      <c r="K28" s="288">
        <v>0</v>
      </c>
      <c r="L28" s="288">
        <v>0</v>
      </c>
      <c r="M28" s="288">
        <v>0</v>
      </c>
      <c r="N28" s="285">
        <v>7.4886658031088089</v>
      </c>
      <c r="O28" s="289">
        <v>91.847474093264253</v>
      </c>
      <c r="P28" s="290">
        <v>2014</v>
      </c>
      <c r="Q28" s="272"/>
    </row>
    <row r="29" spans="1:17" ht="15" customHeight="1" outlineLevel="2" x14ac:dyDescent="0.2">
      <c r="A29" s="120">
        <v>665</v>
      </c>
      <c r="B29" s="6" t="s">
        <v>220</v>
      </c>
      <c r="C29" s="330">
        <v>31037</v>
      </c>
      <c r="D29" s="282">
        <v>30130</v>
      </c>
      <c r="E29" s="283">
        <v>30130</v>
      </c>
      <c r="F29" s="284">
        <v>0</v>
      </c>
      <c r="G29" s="285">
        <v>97.077681476946864</v>
      </c>
      <c r="H29" s="292">
        <v>3285</v>
      </c>
      <c r="I29" s="287">
        <v>2670</v>
      </c>
      <c r="J29" s="288">
        <v>615</v>
      </c>
      <c r="K29" s="288">
        <v>0</v>
      </c>
      <c r="L29" s="288">
        <v>0</v>
      </c>
      <c r="M29" s="288">
        <v>0</v>
      </c>
      <c r="N29" s="285">
        <v>10.584141508522087</v>
      </c>
      <c r="O29" s="289">
        <v>107.66182298546894</v>
      </c>
      <c r="P29" s="290">
        <v>-2378</v>
      </c>
      <c r="Q29" s="272"/>
    </row>
    <row r="30" spans="1:17" ht="15" customHeight="1" outlineLevel="2" x14ac:dyDescent="0.2">
      <c r="A30" s="120">
        <v>837</v>
      </c>
      <c r="B30" s="4" t="s">
        <v>153</v>
      </c>
      <c r="C30" s="330">
        <v>155173</v>
      </c>
      <c r="D30" s="282">
        <v>99950</v>
      </c>
      <c r="E30" s="283">
        <v>99950</v>
      </c>
      <c r="F30" s="284">
        <v>0</v>
      </c>
      <c r="G30" s="285">
        <v>64.411978888079759</v>
      </c>
      <c r="H30" s="292">
        <v>35194</v>
      </c>
      <c r="I30" s="287">
        <v>31895</v>
      </c>
      <c r="J30" s="288">
        <v>3299</v>
      </c>
      <c r="K30" s="288">
        <v>0</v>
      </c>
      <c r="L30" s="288">
        <v>0</v>
      </c>
      <c r="M30" s="288">
        <v>0</v>
      </c>
      <c r="N30" s="285">
        <v>22.680492095918751</v>
      </c>
      <c r="O30" s="289">
        <v>87.09247098399851</v>
      </c>
      <c r="P30" s="290">
        <v>20029</v>
      </c>
      <c r="Q30" s="272"/>
    </row>
    <row r="31" spans="1:17" ht="15" customHeight="1" outlineLevel="2" x14ac:dyDescent="0.2">
      <c r="A31" s="120">
        <v>873</v>
      </c>
      <c r="B31" s="6" t="s">
        <v>155</v>
      </c>
      <c r="C31" s="330">
        <v>5568</v>
      </c>
      <c r="D31" s="282">
        <v>6931</v>
      </c>
      <c r="E31" s="283">
        <v>6931</v>
      </c>
      <c r="F31" s="284">
        <v>0</v>
      </c>
      <c r="G31" s="285">
        <v>124.47916666666667</v>
      </c>
      <c r="H31" s="292">
        <v>344</v>
      </c>
      <c r="I31" s="287">
        <v>138</v>
      </c>
      <c r="J31" s="288">
        <v>206</v>
      </c>
      <c r="K31" s="288">
        <v>0</v>
      </c>
      <c r="L31" s="288">
        <v>0</v>
      </c>
      <c r="M31" s="288">
        <v>0</v>
      </c>
      <c r="N31" s="285">
        <v>6.1781609195402298</v>
      </c>
      <c r="O31" s="289">
        <v>130.65732758620689</v>
      </c>
      <c r="P31" s="290">
        <v>-1707</v>
      </c>
      <c r="Q31" s="272"/>
    </row>
    <row r="32" spans="1:17" ht="15" customHeight="1" outlineLevel="2" x14ac:dyDescent="0.2">
      <c r="A32" s="121"/>
      <c r="B32" s="107" t="s">
        <v>253</v>
      </c>
      <c r="C32" s="331">
        <v>184977</v>
      </c>
      <c r="D32" s="278">
        <v>131650</v>
      </c>
      <c r="E32" s="277">
        <v>131422</v>
      </c>
      <c r="F32" s="278">
        <v>228</v>
      </c>
      <c r="G32" s="291">
        <v>71.047751882666503</v>
      </c>
      <c r="H32" s="278">
        <v>38961</v>
      </c>
      <c r="I32" s="281">
        <v>35707</v>
      </c>
      <c r="J32" s="281">
        <v>3234</v>
      </c>
      <c r="K32" s="281">
        <v>1</v>
      </c>
      <c r="L32" s="281">
        <v>2</v>
      </c>
      <c r="M32" s="281">
        <v>17</v>
      </c>
      <c r="N32" s="279">
        <v>21.062618595825427</v>
      </c>
      <c r="O32" s="280">
        <v>92.11037047849193</v>
      </c>
      <c r="P32" s="281">
        <v>14594</v>
      </c>
      <c r="Q32" s="272"/>
    </row>
    <row r="33" spans="1:17" ht="15" customHeight="1" outlineLevel="2" x14ac:dyDescent="0.2">
      <c r="A33" s="120">
        <v>31</v>
      </c>
      <c r="B33" s="106" t="s">
        <v>188</v>
      </c>
      <c r="C33" s="330">
        <v>21932</v>
      </c>
      <c r="D33" s="282">
        <v>17242</v>
      </c>
      <c r="E33" s="283">
        <v>17242</v>
      </c>
      <c r="F33" s="284">
        <v>0</v>
      </c>
      <c r="G33" s="285">
        <v>78.615721320445004</v>
      </c>
      <c r="H33" s="292">
        <v>4802</v>
      </c>
      <c r="I33" s="287">
        <v>4391</v>
      </c>
      <c r="J33" s="288">
        <v>411</v>
      </c>
      <c r="K33" s="288">
        <v>0</v>
      </c>
      <c r="L33" s="288">
        <v>0</v>
      </c>
      <c r="M33" s="288">
        <v>0</v>
      </c>
      <c r="N33" s="285">
        <v>21.894948021156303</v>
      </c>
      <c r="O33" s="289">
        <v>100.5106693416013</v>
      </c>
      <c r="P33" s="290">
        <v>-112</v>
      </c>
      <c r="Q33" s="272"/>
    </row>
    <row r="34" spans="1:17" ht="15" customHeight="1" outlineLevel="2" x14ac:dyDescent="0.2">
      <c r="A34" s="120">
        <v>40</v>
      </c>
      <c r="B34" s="6" t="s">
        <v>192</v>
      </c>
      <c r="C34" s="330">
        <v>16870</v>
      </c>
      <c r="D34" s="282">
        <v>14009</v>
      </c>
      <c r="E34" s="283">
        <v>14009</v>
      </c>
      <c r="F34" s="284">
        <v>0</v>
      </c>
      <c r="G34" s="285">
        <v>83.040901007705997</v>
      </c>
      <c r="H34" s="292">
        <v>1526</v>
      </c>
      <c r="I34" s="287">
        <v>1281</v>
      </c>
      <c r="J34" s="288">
        <v>245</v>
      </c>
      <c r="K34" s="288">
        <v>0</v>
      </c>
      <c r="L34" s="288">
        <v>0</v>
      </c>
      <c r="M34" s="288">
        <v>0</v>
      </c>
      <c r="N34" s="285">
        <v>9.0456431535269708</v>
      </c>
      <c r="O34" s="289">
        <v>92.086544161232965</v>
      </c>
      <c r="P34" s="290">
        <v>1335</v>
      </c>
      <c r="Q34" s="272"/>
    </row>
    <row r="35" spans="1:17" ht="15" customHeight="1" outlineLevel="2" x14ac:dyDescent="0.2">
      <c r="A35" s="120">
        <v>190</v>
      </c>
      <c r="B35" s="6" t="s">
        <v>141</v>
      </c>
      <c r="C35" s="330">
        <v>9121</v>
      </c>
      <c r="D35" s="282">
        <v>6876</v>
      </c>
      <c r="E35" s="283">
        <v>6876</v>
      </c>
      <c r="F35" s="284">
        <v>0</v>
      </c>
      <c r="G35" s="285">
        <v>75.386470781712532</v>
      </c>
      <c r="H35" s="292">
        <v>3137</v>
      </c>
      <c r="I35" s="287">
        <v>2885</v>
      </c>
      <c r="J35" s="288">
        <v>234</v>
      </c>
      <c r="K35" s="288">
        <v>1</v>
      </c>
      <c r="L35" s="288">
        <v>0</v>
      </c>
      <c r="M35" s="288">
        <v>17</v>
      </c>
      <c r="N35" s="285">
        <v>34.393158644885432</v>
      </c>
      <c r="O35" s="289">
        <v>109.77962942659796</v>
      </c>
      <c r="P35" s="290">
        <v>-892</v>
      </c>
      <c r="Q35" s="272"/>
    </row>
    <row r="36" spans="1:17" ht="15" customHeight="1" outlineLevel="2" x14ac:dyDescent="0.2">
      <c r="A36" s="120">
        <v>604</v>
      </c>
      <c r="B36" s="6" t="s">
        <v>148</v>
      </c>
      <c r="C36" s="330">
        <v>28516</v>
      </c>
      <c r="D36" s="282">
        <v>18080</v>
      </c>
      <c r="E36" s="283">
        <v>18080</v>
      </c>
      <c r="F36" s="284">
        <v>0</v>
      </c>
      <c r="G36" s="285">
        <v>63.403001823537664</v>
      </c>
      <c r="H36" s="292">
        <v>3698</v>
      </c>
      <c r="I36" s="287">
        <v>3275</v>
      </c>
      <c r="J36" s="288">
        <v>423</v>
      </c>
      <c r="K36" s="288">
        <v>0</v>
      </c>
      <c r="L36" s="288">
        <v>0</v>
      </c>
      <c r="M36" s="288">
        <v>0</v>
      </c>
      <c r="N36" s="285">
        <v>12.968158226960302</v>
      </c>
      <c r="O36" s="289">
        <v>76.371160050497963</v>
      </c>
      <c r="P36" s="290">
        <v>6738</v>
      </c>
    </row>
    <row r="37" spans="1:17" ht="15" customHeight="1" outlineLevel="2" x14ac:dyDescent="0.2">
      <c r="A37" s="120">
        <v>670</v>
      </c>
      <c r="B37" s="6" t="s">
        <v>221</v>
      </c>
      <c r="C37" s="330">
        <v>16937</v>
      </c>
      <c r="D37" s="282">
        <v>13567</v>
      </c>
      <c r="E37" s="283">
        <v>13567</v>
      </c>
      <c r="F37" s="284">
        <v>0</v>
      </c>
      <c r="G37" s="285">
        <v>80.102733660034247</v>
      </c>
      <c r="H37" s="292">
        <v>4160</v>
      </c>
      <c r="I37" s="287">
        <v>3680</v>
      </c>
      <c r="J37" s="288">
        <v>480</v>
      </c>
      <c r="K37" s="288">
        <v>0</v>
      </c>
      <c r="L37" s="288">
        <v>0</v>
      </c>
      <c r="M37" s="288">
        <v>0</v>
      </c>
      <c r="N37" s="285">
        <v>24.561610674853871</v>
      </c>
      <c r="O37" s="289">
        <v>104.66434433488811</v>
      </c>
      <c r="P37" s="290">
        <v>-790</v>
      </c>
    </row>
    <row r="38" spans="1:17" ht="15" customHeight="1" outlineLevel="2" x14ac:dyDescent="0.2">
      <c r="A38" s="120">
        <v>690</v>
      </c>
      <c r="B38" s="4" t="s">
        <v>151</v>
      </c>
      <c r="C38" s="330">
        <v>10525</v>
      </c>
      <c r="D38" s="282">
        <v>7084</v>
      </c>
      <c r="E38" s="283">
        <v>6856</v>
      </c>
      <c r="F38" s="284">
        <v>228</v>
      </c>
      <c r="G38" s="285">
        <v>65.140142517814724</v>
      </c>
      <c r="H38" s="292">
        <v>1448</v>
      </c>
      <c r="I38" s="287">
        <v>1288</v>
      </c>
      <c r="J38" s="288">
        <v>159</v>
      </c>
      <c r="K38" s="288">
        <v>0</v>
      </c>
      <c r="L38" s="288">
        <v>1</v>
      </c>
      <c r="M38" s="288">
        <v>0</v>
      </c>
      <c r="N38" s="285">
        <v>13.75771971496437</v>
      </c>
      <c r="O38" s="289">
        <v>78.89786223277909</v>
      </c>
      <c r="P38" s="290">
        <v>2221</v>
      </c>
    </row>
    <row r="39" spans="1:17" ht="15" customHeight="1" outlineLevel="2" x14ac:dyDescent="0.2">
      <c r="A39" s="120">
        <v>736</v>
      </c>
      <c r="B39" s="6" t="s">
        <v>152</v>
      </c>
      <c r="C39" s="330">
        <v>39666</v>
      </c>
      <c r="D39" s="282">
        <v>23873</v>
      </c>
      <c r="E39" s="283">
        <v>23873</v>
      </c>
      <c r="F39" s="284">
        <v>0</v>
      </c>
      <c r="G39" s="285">
        <v>60.185045126808859</v>
      </c>
      <c r="H39" s="292">
        <v>14067</v>
      </c>
      <c r="I39" s="287">
        <v>13605</v>
      </c>
      <c r="J39" s="288">
        <v>462</v>
      </c>
      <c r="K39" s="288">
        <v>0</v>
      </c>
      <c r="L39" s="288">
        <v>0</v>
      </c>
      <c r="M39" s="288">
        <v>0</v>
      </c>
      <c r="N39" s="285">
        <v>35.463621237331722</v>
      </c>
      <c r="O39" s="289">
        <v>95.648666364140581</v>
      </c>
      <c r="P39" s="290">
        <v>1726</v>
      </c>
    </row>
    <row r="40" spans="1:17" ht="15" customHeight="1" outlineLevel="2" x14ac:dyDescent="0.2">
      <c r="A40" s="120">
        <v>858</v>
      </c>
      <c r="B40" s="6" t="s">
        <v>185</v>
      </c>
      <c r="C40" s="330">
        <v>9615</v>
      </c>
      <c r="D40" s="282">
        <v>10293</v>
      </c>
      <c r="E40" s="283">
        <v>10293</v>
      </c>
      <c r="F40" s="284">
        <v>0</v>
      </c>
      <c r="G40" s="285">
        <v>107.05148205928236</v>
      </c>
      <c r="H40" s="292">
        <v>2061</v>
      </c>
      <c r="I40" s="287">
        <v>1854</v>
      </c>
      <c r="J40" s="288">
        <v>206</v>
      </c>
      <c r="K40" s="288">
        <v>0</v>
      </c>
      <c r="L40" s="288">
        <v>1</v>
      </c>
      <c r="M40" s="288">
        <v>0</v>
      </c>
      <c r="N40" s="285">
        <v>21.435257410296412</v>
      </c>
      <c r="O40" s="289">
        <v>128.48673946957877</v>
      </c>
      <c r="P40" s="290">
        <v>-2739</v>
      </c>
    </row>
    <row r="41" spans="1:17" ht="15" customHeight="1" outlineLevel="1" x14ac:dyDescent="0.2">
      <c r="A41" s="120">
        <v>885</v>
      </c>
      <c r="B41" s="6" t="s">
        <v>230</v>
      </c>
      <c r="C41" s="330">
        <v>8240</v>
      </c>
      <c r="D41" s="282">
        <v>5245</v>
      </c>
      <c r="E41" s="283">
        <v>5245</v>
      </c>
      <c r="F41" s="284">
        <v>0</v>
      </c>
      <c r="G41" s="285">
        <v>63.652912621359228</v>
      </c>
      <c r="H41" s="292">
        <v>1036</v>
      </c>
      <c r="I41" s="287">
        <v>926</v>
      </c>
      <c r="J41" s="288">
        <v>110</v>
      </c>
      <c r="K41" s="288">
        <v>0</v>
      </c>
      <c r="L41" s="288">
        <v>0</v>
      </c>
      <c r="M41" s="288">
        <v>0</v>
      </c>
      <c r="N41" s="285">
        <v>12.572815533980583</v>
      </c>
      <c r="O41" s="289">
        <v>76.225728155339809</v>
      </c>
      <c r="P41" s="290">
        <v>1959</v>
      </c>
    </row>
    <row r="42" spans="1:17" ht="15" customHeight="1" outlineLevel="2" x14ac:dyDescent="0.2">
      <c r="A42" s="120">
        <v>890</v>
      </c>
      <c r="B42" s="6" t="s">
        <v>186</v>
      </c>
      <c r="C42" s="330">
        <v>23555</v>
      </c>
      <c r="D42" s="282">
        <v>15381</v>
      </c>
      <c r="E42" s="283">
        <v>15381</v>
      </c>
      <c r="F42" s="284">
        <v>0</v>
      </c>
      <c r="G42" s="285">
        <v>65.298238165994476</v>
      </c>
      <c r="H42" s="292">
        <v>3026</v>
      </c>
      <c r="I42" s="287">
        <v>2522</v>
      </c>
      <c r="J42" s="288">
        <v>504</v>
      </c>
      <c r="K42" s="288">
        <v>0</v>
      </c>
      <c r="L42" s="288">
        <v>0</v>
      </c>
      <c r="M42" s="288">
        <v>0</v>
      </c>
      <c r="N42" s="285">
        <v>12.846529399278284</v>
      </c>
      <c r="O42" s="289">
        <v>78.144767565272758</v>
      </c>
      <c r="P42" s="290">
        <v>5148</v>
      </c>
    </row>
    <row r="43" spans="1:17" ht="15" customHeight="1" outlineLevel="2" x14ac:dyDescent="0.2">
      <c r="A43" s="121"/>
      <c r="B43" s="107" t="s">
        <v>264</v>
      </c>
      <c r="C43" s="331">
        <v>200027</v>
      </c>
      <c r="D43" s="278">
        <v>149216</v>
      </c>
      <c r="E43" s="277">
        <v>149107</v>
      </c>
      <c r="F43" s="278">
        <v>109</v>
      </c>
      <c r="G43" s="291">
        <v>74.543436636054125</v>
      </c>
      <c r="H43" s="278">
        <v>37906</v>
      </c>
      <c r="I43" s="281">
        <v>33514</v>
      </c>
      <c r="J43" s="281">
        <v>4331</v>
      </c>
      <c r="K43" s="281">
        <v>8</v>
      </c>
      <c r="L43" s="281">
        <v>53</v>
      </c>
      <c r="M43" s="281">
        <v>0</v>
      </c>
      <c r="N43" s="279">
        <v>18.9504416903718</v>
      </c>
      <c r="O43" s="280">
        <v>93.493878326425929</v>
      </c>
      <c r="P43" s="281">
        <v>13014</v>
      </c>
    </row>
    <row r="44" spans="1:17" ht="15" customHeight="1" outlineLevel="2" x14ac:dyDescent="0.2">
      <c r="A44" s="120">
        <v>4</v>
      </c>
      <c r="B44" s="4" t="s">
        <v>187</v>
      </c>
      <c r="C44" s="330">
        <v>2175</v>
      </c>
      <c r="D44" s="282">
        <v>1444</v>
      </c>
      <c r="E44" s="283">
        <v>1444</v>
      </c>
      <c r="F44" s="284">
        <v>0</v>
      </c>
      <c r="G44" s="285">
        <v>66.390804597701148</v>
      </c>
      <c r="H44" s="292">
        <v>252</v>
      </c>
      <c r="I44" s="287">
        <v>205</v>
      </c>
      <c r="J44" s="288">
        <v>47</v>
      </c>
      <c r="K44" s="288">
        <v>0</v>
      </c>
      <c r="L44" s="288">
        <v>0</v>
      </c>
      <c r="M44" s="288">
        <v>0</v>
      </c>
      <c r="N44" s="285">
        <v>11.586206896551724</v>
      </c>
      <c r="O44" s="289">
        <v>77.977011494252878</v>
      </c>
      <c r="P44" s="290">
        <v>479</v>
      </c>
    </row>
    <row r="45" spans="1:17" ht="15" customHeight="1" outlineLevel="2" x14ac:dyDescent="0.2">
      <c r="A45" s="120">
        <v>42</v>
      </c>
      <c r="B45" s="44" t="s">
        <v>304</v>
      </c>
      <c r="C45" s="330">
        <v>24369</v>
      </c>
      <c r="D45" s="282">
        <v>16771</v>
      </c>
      <c r="E45" s="283">
        <v>16662</v>
      </c>
      <c r="F45" s="284">
        <v>109</v>
      </c>
      <c r="G45" s="285">
        <v>68.373753539332753</v>
      </c>
      <c r="H45" s="292">
        <v>9266</v>
      </c>
      <c r="I45" s="287">
        <v>8747</v>
      </c>
      <c r="J45" s="288">
        <v>465</v>
      </c>
      <c r="K45" s="288">
        <v>3</v>
      </c>
      <c r="L45" s="288">
        <v>51</v>
      </c>
      <c r="M45" s="288">
        <v>0</v>
      </c>
      <c r="N45" s="285">
        <v>38.02371865895195</v>
      </c>
      <c r="O45" s="289">
        <v>106.3974721982847</v>
      </c>
      <c r="P45" s="290">
        <v>-1559</v>
      </c>
    </row>
    <row r="46" spans="1:17" ht="15" customHeight="1" outlineLevel="2" x14ac:dyDescent="0.2">
      <c r="A46" s="120">
        <v>44</v>
      </c>
      <c r="B46" s="6" t="s">
        <v>160</v>
      </c>
      <c r="C46" s="330">
        <v>7556</v>
      </c>
      <c r="D46" s="282">
        <v>5785</v>
      </c>
      <c r="E46" s="283">
        <v>5785</v>
      </c>
      <c r="F46" s="284">
        <v>0</v>
      </c>
      <c r="G46" s="285">
        <v>76.561672842773959</v>
      </c>
      <c r="H46" s="292">
        <v>1249</v>
      </c>
      <c r="I46" s="287">
        <v>1166</v>
      </c>
      <c r="J46" s="288">
        <v>81</v>
      </c>
      <c r="K46" s="288">
        <v>2</v>
      </c>
      <c r="L46" s="288">
        <v>0</v>
      </c>
      <c r="M46" s="288">
        <v>0</v>
      </c>
      <c r="N46" s="285">
        <v>16.529910005293807</v>
      </c>
      <c r="O46" s="289">
        <v>93.091582848067759</v>
      </c>
      <c r="P46" s="290">
        <v>522</v>
      </c>
    </row>
    <row r="47" spans="1:17" ht="15" customHeight="1" outlineLevel="2" x14ac:dyDescent="0.2">
      <c r="A47" s="120">
        <v>59</v>
      </c>
      <c r="B47" s="6" t="s">
        <v>233</v>
      </c>
      <c r="C47" s="330">
        <v>4297</v>
      </c>
      <c r="D47" s="282">
        <v>3070</v>
      </c>
      <c r="E47" s="283">
        <v>3070</v>
      </c>
      <c r="F47" s="284">
        <v>0</v>
      </c>
      <c r="G47" s="285">
        <v>71.445194321619738</v>
      </c>
      <c r="H47" s="292">
        <v>939</v>
      </c>
      <c r="I47" s="287">
        <v>874</v>
      </c>
      <c r="J47" s="288">
        <v>65</v>
      </c>
      <c r="K47" s="288">
        <v>0</v>
      </c>
      <c r="L47" s="288">
        <v>0</v>
      </c>
      <c r="M47" s="288">
        <v>0</v>
      </c>
      <c r="N47" s="285">
        <v>21.852455201303233</v>
      </c>
      <c r="O47" s="289">
        <v>93.297649522922967</v>
      </c>
      <c r="P47" s="290">
        <v>288</v>
      </c>
    </row>
    <row r="48" spans="1:17" ht="15" customHeight="1" outlineLevel="2" x14ac:dyDescent="0.2">
      <c r="A48" s="120">
        <v>113</v>
      </c>
      <c r="B48" s="6" t="s">
        <v>162</v>
      </c>
      <c r="C48" s="330">
        <v>6653</v>
      </c>
      <c r="D48" s="282">
        <v>5702</v>
      </c>
      <c r="E48" s="283">
        <v>5702</v>
      </c>
      <c r="F48" s="284">
        <v>0</v>
      </c>
      <c r="G48" s="285">
        <v>85.705696678190293</v>
      </c>
      <c r="H48" s="292">
        <v>2273</v>
      </c>
      <c r="I48" s="287">
        <v>2174</v>
      </c>
      <c r="J48" s="288">
        <v>99</v>
      </c>
      <c r="K48" s="288">
        <v>0</v>
      </c>
      <c r="L48" s="288">
        <v>0</v>
      </c>
      <c r="M48" s="288">
        <v>0</v>
      </c>
      <c r="N48" s="285">
        <v>34.16503832857358</v>
      </c>
      <c r="O48" s="289">
        <v>119.87073500676388</v>
      </c>
      <c r="P48" s="290">
        <v>-1322</v>
      </c>
    </row>
    <row r="49" spans="1:16" ht="15" customHeight="1" outlineLevel="2" x14ac:dyDescent="0.2">
      <c r="A49" s="120">
        <v>125</v>
      </c>
      <c r="B49" s="6" t="s">
        <v>200</v>
      </c>
      <c r="C49" s="330">
        <v>8161</v>
      </c>
      <c r="D49" s="282">
        <v>6662</v>
      </c>
      <c r="E49" s="283">
        <v>6662</v>
      </c>
      <c r="F49" s="284">
        <v>0</v>
      </c>
      <c r="G49" s="285">
        <v>81.632152922435978</v>
      </c>
      <c r="H49" s="292">
        <v>669</v>
      </c>
      <c r="I49" s="287">
        <v>560</v>
      </c>
      <c r="J49" s="288">
        <v>109</v>
      </c>
      <c r="K49" s="288">
        <v>0</v>
      </c>
      <c r="L49" s="288">
        <v>0</v>
      </c>
      <c r="M49" s="288">
        <v>0</v>
      </c>
      <c r="N49" s="285">
        <v>8.1975248131356455</v>
      </c>
      <c r="O49" s="289">
        <v>89.829677735571622</v>
      </c>
      <c r="P49" s="290">
        <v>830</v>
      </c>
    </row>
    <row r="50" spans="1:16" ht="15" customHeight="1" outlineLevel="2" x14ac:dyDescent="0.2">
      <c r="A50" s="120">
        <v>138</v>
      </c>
      <c r="B50" s="6" t="s">
        <v>163</v>
      </c>
      <c r="C50" s="330">
        <v>16777</v>
      </c>
      <c r="D50" s="282">
        <v>12139</v>
      </c>
      <c r="E50" s="283">
        <v>12139</v>
      </c>
      <c r="F50" s="284">
        <v>0</v>
      </c>
      <c r="G50" s="285">
        <v>72.355009834893011</v>
      </c>
      <c r="H50" s="292">
        <v>1834</v>
      </c>
      <c r="I50" s="287">
        <v>1459</v>
      </c>
      <c r="J50" s="288">
        <v>375</v>
      </c>
      <c r="K50" s="288">
        <v>0</v>
      </c>
      <c r="L50" s="288">
        <v>0</v>
      </c>
      <c r="M50" s="288">
        <v>0</v>
      </c>
      <c r="N50" s="285">
        <v>10.931632592239374</v>
      </c>
      <c r="O50" s="289">
        <v>83.286642427132392</v>
      </c>
      <c r="P50" s="290">
        <v>2804</v>
      </c>
    </row>
    <row r="51" spans="1:16" ht="15" customHeight="1" outlineLevel="2" x14ac:dyDescent="0.2">
      <c r="A51" s="120">
        <v>234</v>
      </c>
      <c r="B51" s="6" t="s">
        <v>204</v>
      </c>
      <c r="C51" s="330">
        <v>23472</v>
      </c>
      <c r="D51" s="282">
        <v>19043</v>
      </c>
      <c r="E51" s="283">
        <v>19043</v>
      </c>
      <c r="F51" s="284">
        <v>0</v>
      </c>
      <c r="G51" s="285">
        <v>81.130708929788682</v>
      </c>
      <c r="H51" s="292">
        <v>2006</v>
      </c>
      <c r="I51" s="287">
        <v>1582</v>
      </c>
      <c r="J51" s="288">
        <v>424</v>
      </c>
      <c r="K51" s="288">
        <v>0</v>
      </c>
      <c r="L51" s="288">
        <v>0</v>
      </c>
      <c r="M51" s="288">
        <v>0</v>
      </c>
      <c r="N51" s="285">
        <v>8.546353101567826</v>
      </c>
      <c r="O51" s="289">
        <v>89.677062031356513</v>
      </c>
      <c r="P51" s="290">
        <v>2423</v>
      </c>
    </row>
    <row r="52" spans="1:16" ht="15" customHeight="1" outlineLevel="2" x14ac:dyDescent="0.2">
      <c r="A52" s="120">
        <v>240</v>
      </c>
      <c r="B52" s="6" t="s">
        <v>165</v>
      </c>
      <c r="C52" s="330">
        <v>12522</v>
      </c>
      <c r="D52" s="282">
        <v>8215</v>
      </c>
      <c r="E52" s="283">
        <v>8215</v>
      </c>
      <c r="F52" s="284">
        <v>0</v>
      </c>
      <c r="G52" s="285">
        <v>65.604536016610766</v>
      </c>
      <c r="H52" s="292">
        <v>2094</v>
      </c>
      <c r="I52" s="287">
        <v>1822</v>
      </c>
      <c r="J52" s="288">
        <v>272</v>
      </c>
      <c r="K52" s="288">
        <v>0</v>
      </c>
      <c r="L52" s="288">
        <v>0</v>
      </c>
      <c r="M52" s="288">
        <v>0</v>
      </c>
      <c r="N52" s="285">
        <v>16.722568279827506</v>
      </c>
      <c r="O52" s="289">
        <v>82.327104296438279</v>
      </c>
      <c r="P52" s="290">
        <v>2213</v>
      </c>
    </row>
    <row r="53" spans="1:16" ht="15" customHeight="1" outlineLevel="2" x14ac:dyDescent="0.2">
      <c r="A53" s="120">
        <v>284</v>
      </c>
      <c r="B53" s="6" t="s">
        <v>167</v>
      </c>
      <c r="C53" s="330">
        <v>16942</v>
      </c>
      <c r="D53" s="282">
        <v>19284</v>
      </c>
      <c r="E53" s="283">
        <v>19284</v>
      </c>
      <c r="F53" s="284">
        <v>0</v>
      </c>
      <c r="G53" s="285">
        <v>113.82363357336796</v>
      </c>
      <c r="H53" s="292">
        <v>3287</v>
      </c>
      <c r="I53" s="287">
        <v>2606</v>
      </c>
      <c r="J53" s="288">
        <v>681</v>
      </c>
      <c r="K53" s="288">
        <v>0</v>
      </c>
      <c r="L53" s="288">
        <v>0</v>
      </c>
      <c r="M53" s="288">
        <v>0</v>
      </c>
      <c r="N53" s="285">
        <v>19.401487427694487</v>
      </c>
      <c r="O53" s="289">
        <v>133.22512100106243</v>
      </c>
      <c r="P53" s="290">
        <v>-5629</v>
      </c>
    </row>
    <row r="54" spans="1:16" ht="15" customHeight="1" outlineLevel="2" x14ac:dyDescent="0.2">
      <c r="A54" s="120">
        <v>306</v>
      </c>
      <c r="B54" s="6" t="s">
        <v>206</v>
      </c>
      <c r="C54" s="330">
        <v>4043</v>
      </c>
      <c r="D54" s="282">
        <v>3341</v>
      </c>
      <c r="E54" s="283">
        <v>3341</v>
      </c>
      <c r="F54" s="284">
        <v>0</v>
      </c>
      <c r="G54" s="285">
        <v>82.636655948553056</v>
      </c>
      <c r="H54" s="292">
        <v>678</v>
      </c>
      <c r="I54" s="287">
        <v>581</v>
      </c>
      <c r="J54" s="288">
        <v>97</v>
      </c>
      <c r="K54" s="288">
        <v>0</v>
      </c>
      <c r="L54" s="288">
        <v>0</v>
      </c>
      <c r="M54" s="288">
        <v>0</v>
      </c>
      <c r="N54" s="285">
        <v>16.769725451397477</v>
      </c>
      <c r="O54" s="289">
        <v>99.406381399950533</v>
      </c>
      <c r="P54" s="290">
        <v>24</v>
      </c>
    </row>
    <row r="55" spans="1:16" ht="15" customHeight="1" outlineLevel="2" x14ac:dyDescent="0.2">
      <c r="A55" s="120">
        <v>347</v>
      </c>
      <c r="B55" s="4" t="s">
        <v>208</v>
      </c>
      <c r="C55" s="330">
        <v>5985</v>
      </c>
      <c r="D55" s="282">
        <v>4067</v>
      </c>
      <c r="E55" s="283">
        <v>4067</v>
      </c>
      <c r="F55" s="284">
        <v>0</v>
      </c>
      <c r="G55" s="285">
        <v>67.953216374269005</v>
      </c>
      <c r="H55" s="292">
        <v>952</v>
      </c>
      <c r="I55" s="287">
        <v>870</v>
      </c>
      <c r="J55" s="288">
        <v>82</v>
      </c>
      <c r="K55" s="288">
        <v>0</v>
      </c>
      <c r="L55" s="288">
        <v>0</v>
      </c>
      <c r="M55" s="288">
        <v>0</v>
      </c>
      <c r="N55" s="285">
        <v>15.906432748538013</v>
      </c>
      <c r="O55" s="289">
        <v>83.859649122807014</v>
      </c>
      <c r="P55" s="290">
        <v>966</v>
      </c>
    </row>
    <row r="56" spans="1:16" ht="15" customHeight="1" outlineLevel="2" x14ac:dyDescent="0.2">
      <c r="A56" s="120">
        <v>411</v>
      </c>
      <c r="B56" s="4" t="s">
        <v>173</v>
      </c>
      <c r="C56" s="330">
        <v>9524</v>
      </c>
      <c r="D56" s="282">
        <v>7496</v>
      </c>
      <c r="E56" s="283">
        <v>7496</v>
      </c>
      <c r="F56" s="284">
        <v>0</v>
      </c>
      <c r="G56" s="285">
        <v>78.706425871482566</v>
      </c>
      <c r="H56" s="292">
        <v>1454</v>
      </c>
      <c r="I56" s="287">
        <v>1251</v>
      </c>
      <c r="J56" s="288">
        <v>203</v>
      </c>
      <c r="K56" s="288">
        <v>0</v>
      </c>
      <c r="L56" s="288">
        <v>0</v>
      </c>
      <c r="M56" s="288">
        <v>0</v>
      </c>
      <c r="N56" s="285">
        <v>15.266694666106678</v>
      </c>
      <c r="O56" s="289">
        <v>93.973120537589239</v>
      </c>
      <c r="P56" s="290">
        <v>574</v>
      </c>
    </row>
    <row r="57" spans="1:16" ht="15" customHeight="1" outlineLevel="2" x14ac:dyDescent="0.2">
      <c r="A57" s="120">
        <v>501</v>
      </c>
      <c r="B57" s="4" t="s">
        <v>176</v>
      </c>
      <c r="C57" s="330">
        <v>3197</v>
      </c>
      <c r="D57" s="282">
        <v>1905</v>
      </c>
      <c r="E57" s="283">
        <v>1905</v>
      </c>
      <c r="F57" s="284">
        <v>0</v>
      </c>
      <c r="G57" s="285">
        <v>59.587112918360965</v>
      </c>
      <c r="H57" s="292">
        <v>316</v>
      </c>
      <c r="I57" s="287">
        <v>254</v>
      </c>
      <c r="J57" s="288">
        <v>62</v>
      </c>
      <c r="K57" s="288">
        <v>0</v>
      </c>
      <c r="L57" s="288">
        <v>0</v>
      </c>
      <c r="M57" s="288">
        <v>0</v>
      </c>
      <c r="N57" s="285">
        <v>9.8842664998436032</v>
      </c>
      <c r="O57" s="289">
        <v>69.471379418204563</v>
      </c>
      <c r="P57" s="290">
        <v>976</v>
      </c>
    </row>
    <row r="58" spans="1:16" ht="15" customHeight="1" outlineLevel="2" x14ac:dyDescent="0.2">
      <c r="A58" s="120">
        <v>543</v>
      </c>
      <c r="B58" s="6" t="s">
        <v>214</v>
      </c>
      <c r="C58" s="330">
        <v>10799</v>
      </c>
      <c r="D58" s="282">
        <v>6640</v>
      </c>
      <c r="E58" s="283">
        <v>6640</v>
      </c>
      <c r="F58" s="284">
        <v>0</v>
      </c>
      <c r="G58" s="285">
        <v>61.487174738401706</v>
      </c>
      <c r="H58" s="292">
        <v>803</v>
      </c>
      <c r="I58" s="287">
        <v>656</v>
      </c>
      <c r="J58" s="288">
        <v>147</v>
      </c>
      <c r="K58" s="288">
        <v>0</v>
      </c>
      <c r="L58" s="288">
        <v>0</v>
      </c>
      <c r="M58" s="288">
        <v>0</v>
      </c>
      <c r="N58" s="285">
        <v>7.4358736920085198</v>
      </c>
      <c r="O58" s="289">
        <v>68.923048430410219</v>
      </c>
      <c r="P58" s="290">
        <v>3356</v>
      </c>
    </row>
    <row r="59" spans="1:16" ht="15" customHeight="1" outlineLevel="2" x14ac:dyDescent="0.2">
      <c r="A59" s="120">
        <v>628</v>
      </c>
      <c r="B59" s="4" t="s">
        <v>178</v>
      </c>
      <c r="C59" s="330">
        <v>8191</v>
      </c>
      <c r="D59" s="282">
        <v>7354</v>
      </c>
      <c r="E59" s="283">
        <v>7354</v>
      </c>
      <c r="F59" s="284">
        <v>0</v>
      </c>
      <c r="G59" s="285">
        <v>89.781467464290074</v>
      </c>
      <c r="H59" s="292">
        <v>1126</v>
      </c>
      <c r="I59" s="287">
        <v>965</v>
      </c>
      <c r="J59" s="288">
        <v>161</v>
      </c>
      <c r="K59" s="288">
        <v>0</v>
      </c>
      <c r="L59" s="288">
        <v>0</v>
      </c>
      <c r="M59" s="288">
        <v>0</v>
      </c>
      <c r="N59" s="285">
        <v>13.74679526309364</v>
      </c>
      <c r="O59" s="289">
        <v>103.52826272738372</v>
      </c>
      <c r="P59" s="290">
        <v>-289</v>
      </c>
    </row>
    <row r="60" spans="1:16" ht="15" customHeight="1" outlineLevel="2" x14ac:dyDescent="0.2">
      <c r="A60" s="120">
        <v>656</v>
      </c>
      <c r="B60" s="32" t="s">
        <v>262</v>
      </c>
      <c r="C60" s="330">
        <v>12541</v>
      </c>
      <c r="D60" s="282">
        <v>6437</v>
      </c>
      <c r="E60" s="283">
        <v>6437</v>
      </c>
      <c r="F60" s="284">
        <v>0</v>
      </c>
      <c r="G60" s="285">
        <v>51.327645323339446</v>
      </c>
      <c r="H60" s="292">
        <v>4660</v>
      </c>
      <c r="I60" s="287">
        <v>4349</v>
      </c>
      <c r="J60" s="288">
        <v>311</v>
      </c>
      <c r="K60" s="288">
        <v>0</v>
      </c>
      <c r="L60" s="288">
        <v>0</v>
      </c>
      <c r="M60" s="288">
        <v>0</v>
      </c>
      <c r="N60" s="285">
        <v>37.158121361932864</v>
      </c>
      <c r="O60" s="289">
        <v>88.48576668527231</v>
      </c>
      <c r="P60" s="290">
        <v>1444</v>
      </c>
    </row>
    <row r="61" spans="1:16" ht="15" customHeight="1" outlineLevel="1" x14ac:dyDescent="0.2">
      <c r="A61" s="120">
        <v>761</v>
      </c>
      <c r="B61" s="6" t="s">
        <v>223</v>
      </c>
      <c r="C61" s="330">
        <v>14577</v>
      </c>
      <c r="D61" s="282">
        <v>8048</v>
      </c>
      <c r="E61" s="283">
        <v>8048</v>
      </c>
      <c r="F61" s="284">
        <v>0</v>
      </c>
      <c r="G61" s="285">
        <v>55.210262742676818</v>
      </c>
      <c r="H61" s="292">
        <v>3439</v>
      </c>
      <c r="I61" s="287">
        <v>2874</v>
      </c>
      <c r="J61" s="288">
        <v>560</v>
      </c>
      <c r="K61" s="288">
        <v>3</v>
      </c>
      <c r="L61" s="288">
        <v>2</v>
      </c>
      <c r="M61" s="288">
        <v>0</v>
      </c>
      <c r="N61" s="285">
        <v>23.591959936886877</v>
      </c>
      <c r="O61" s="289">
        <v>78.802222679563698</v>
      </c>
      <c r="P61" s="290">
        <v>3090</v>
      </c>
    </row>
    <row r="62" spans="1:16" ht="15" customHeight="1" outlineLevel="2" x14ac:dyDescent="0.2">
      <c r="A62" s="120">
        <v>842</v>
      </c>
      <c r="B62" s="4" t="s">
        <v>226</v>
      </c>
      <c r="C62" s="330">
        <v>8246</v>
      </c>
      <c r="D62" s="282">
        <v>5813</v>
      </c>
      <c r="E62" s="283">
        <v>5813</v>
      </c>
      <c r="F62" s="284">
        <v>0</v>
      </c>
      <c r="G62" s="285">
        <v>70.494785350472952</v>
      </c>
      <c r="H62" s="292">
        <v>609</v>
      </c>
      <c r="I62" s="287">
        <v>519</v>
      </c>
      <c r="J62" s="288">
        <v>90</v>
      </c>
      <c r="K62" s="288">
        <v>0</v>
      </c>
      <c r="L62" s="288">
        <v>0</v>
      </c>
      <c r="M62" s="288">
        <v>0</v>
      </c>
      <c r="N62" s="285">
        <v>7.3853989813242791</v>
      </c>
      <c r="O62" s="289">
        <v>77.880184331797238</v>
      </c>
      <c r="P62" s="290">
        <v>1824</v>
      </c>
    </row>
    <row r="63" spans="1:16" ht="15" customHeight="1" outlineLevel="2" x14ac:dyDescent="0.2">
      <c r="A63" s="121"/>
      <c r="B63" s="107" t="s">
        <v>260</v>
      </c>
      <c r="C63" s="331">
        <v>256786</v>
      </c>
      <c r="D63" s="278">
        <v>148027</v>
      </c>
      <c r="E63" s="277">
        <v>147628</v>
      </c>
      <c r="F63" s="278">
        <v>399</v>
      </c>
      <c r="G63" s="291">
        <v>57.490673167540287</v>
      </c>
      <c r="H63" s="278">
        <v>79854</v>
      </c>
      <c r="I63" s="281">
        <v>75478</v>
      </c>
      <c r="J63" s="281">
        <v>4376</v>
      </c>
      <c r="K63" s="281">
        <v>0</v>
      </c>
      <c r="L63" s="281">
        <v>0</v>
      </c>
      <c r="M63" s="281">
        <v>0</v>
      </c>
      <c r="N63" s="279">
        <v>31.097489738537149</v>
      </c>
      <c r="O63" s="280">
        <v>88.588162906077429</v>
      </c>
      <c r="P63" s="281">
        <v>29304</v>
      </c>
    </row>
    <row r="64" spans="1:16" ht="15" customHeight="1" outlineLevel="2" x14ac:dyDescent="0.2">
      <c r="A64" s="120">
        <v>38</v>
      </c>
      <c r="B64" s="6" t="s">
        <v>191</v>
      </c>
      <c r="C64" s="330">
        <v>11464</v>
      </c>
      <c r="D64" s="282">
        <v>9551</v>
      </c>
      <c r="E64" s="283">
        <v>9551</v>
      </c>
      <c r="F64" s="284">
        <v>0</v>
      </c>
      <c r="G64" s="285">
        <v>83.312979762735523</v>
      </c>
      <c r="H64" s="292">
        <v>1007</v>
      </c>
      <c r="I64" s="287">
        <v>869</v>
      </c>
      <c r="J64" s="288">
        <v>138</v>
      </c>
      <c r="K64" s="288">
        <v>0</v>
      </c>
      <c r="L64" s="288">
        <v>0</v>
      </c>
      <c r="M64" s="288">
        <v>0</v>
      </c>
      <c r="N64" s="285">
        <v>8.7840195394277742</v>
      </c>
      <c r="O64" s="289">
        <v>92.096999302163297</v>
      </c>
      <c r="P64" s="290">
        <v>906</v>
      </c>
    </row>
    <row r="65" spans="1:16" ht="15" customHeight="1" outlineLevel="2" x14ac:dyDescent="0.2">
      <c r="A65" s="120">
        <v>86</v>
      </c>
      <c r="B65" s="4" t="s">
        <v>134</v>
      </c>
      <c r="C65" s="330">
        <v>6709</v>
      </c>
      <c r="D65" s="282">
        <v>3498</v>
      </c>
      <c r="E65" s="283">
        <v>3498</v>
      </c>
      <c r="F65" s="284">
        <v>0</v>
      </c>
      <c r="G65" s="285">
        <v>52.138917871515879</v>
      </c>
      <c r="H65" s="292">
        <v>1144</v>
      </c>
      <c r="I65" s="287">
        <v>1066</v>
      </c>
      <c r="J65" s="288">
        <v>78</v>
      </c>
      <c r="K65" s="288">
        <v>0</v>
      </c>
      <c r="L65" s="288">
        <v>0</v>
      </c>
      <c r="M65" s="288">
        <v>0</v>
      </c>
      <c r="N65" s="285">
        <v>17.051721568042925</v>
      </c>
      <c r="O65" s="289">
        <v>69.190639439558808</v>
      </c>
      <c r="P65" s="290">
        <v>2067</v>
      </c>
    </row>
    <row r="66" spans="1:16" ht="15" customHeight="1" outlineLevel="2" x14ac:dyDescent="0.2">
      <c r="A66" s="120">
        <v>107</v>
      </c>
      <c r="B66" s="6" t="s">
        <v>198</v>
      </c>
      <c r="C66" s="330">
        <v>8711</v>
      </c>
      <c r="D66" s="282">
        <v>6465</v>
      </c>
      <c r="E66" s="283">
        <v>6465</v>
      </c>
      <c r="F66" s="284">
        <v>0</v>
      </c>
      <c r="G66" s="285">
        <v>74.216507863620706</v>
      </c>
      <c r="H66" s="292">
        <v>886</v>
      </c>
      <c r="I66" s="287">
        <v>739</v>
      </c>
      <c r="J66" s="288">
        <v>147</v>
      </c>
      <c r="K66" s="288">
        <v>0</v>
      </c>
      <c r="L66" s="288">
        <v>0</v>
      </c>
      <c r="M66" s="288">
        <v>0</v>
      </c>
      <c r="N66" s="285">
        <v>10.171048100103318</v>
      </c>
      <c r="O66" s="289">
        <v>84.387555963724026</v>
      </c>
      <c r="P66" s="290">
        <v>1360</v>
      </c>
    </row>
    <row r="67" spans="1:16" ht="15" customHeight="1" outlineLevel="2" x14ac:dyDescent="0.2">
      <c r="A67" s="120">
        <v>134</v>
      </c>
      <c r="B67" s="6" t="s">
        <v>201</v>
      </c>
      <c r="C67" s="330">
        <v>9149</v>
      </c>
      <c r="D67" s="282">
        <v>6495</v>
      </c>
      <c r="E67" s="283">
        <v>6495</v>
      </c>
      <c r="F67" s="284">
        <v>0</v>
      </c>
      <c r="G67" s="285">
        <v>70.991365176522024</v>
      </c>
      <c r="H67" s="292">
        <v>829</v>
      </c>
      <c r="I67" s="287">
        <v>729</v>
      </c>
      <c r="J67" s="288">
        <v>100</v>
      </c>
      <c r="K67" s="288">
        <v>0</v>
      </c>
      <c r="L67" s="288">
        <v>0</v>
      </c>
      <c r="M67" s="288">
        <v>0</v>
      </c>
      <c r="N67" s="285">
        <v>9.0610995737239044</v>
      </c>
      <c r="O67" s="289">
        <v>80.052464750245932</v>
      </c>
      <c r="P67" s="290">
        <v>1825</v>
      </c>
    </row>
    <row r="68" spans="1:16" ht="15" customHeight="1" outlineLevel="2" x14ac:dyDescent="0.2">
      <c r="A68" s="120">
        <v>150</v>
      </c>
      <c r="B68" s="32" t="s">
        <v>255</v>
      </c>
      <c r="C68" s="330">
        <v>3652</v>
      </c>
      <c r="D68" s="282">
        <v>1681</v>
      </c>
      <c r="E68" s="283">
        <v>1681</v>
      </c>
      <c r="F68" s="284">
        <v>0</v>
      </c>
      <c r="G68" s="285">
        <v>46.029572836801755</v>
      </c>
      <c r="H68" s="292">
        <v>1699</v>
      </c>
      <c r="I68" s="287">
        <v>1530</v>
      </c>
      <c r="J68" s="288">
        <v>169</v>
      </c>
      <c r="K68" s="288">
        <v>0</v>
      </c>
      <c r="L68" s="288">
        <v>0</v>
      </c>
      <c r="M68" s="288">
        <v>0</v>
      </c>
      <c r="N68" s="285">
        <v>46.522453450164292</v>
      </c>
      <c r="O68" s="289">
        <v>92.552026286966054</v>
      </c>
      <c r="P68" s="290">
        <v>272</v>
      </c>
    </row>
    <row r="69" spans="1:16" ht="15" customHeight="1" outlineLevel="2" x14ac:dyDescent="0.2">
      <c r="A69" s="120">
        <v>237</v>
      </c>
      <c r="B69" s="1" t="s">
        <v>234</v>
      </c>
      <c r="C69" s="330">
        <v>21768</v>
      </c>
      <c r="D69" s="282">
        <v>6738</v>
      </c>
      <c r="E69" s="283">
        <v>6738</v>
      </c>
      <c r="F69" s="284">
        <v>0</v>
      </c>
      <c r="G69" s="285">
        <v>30.953693495038586</v>
      </c>
      <c r="H69" s="292">
        <v>11289</v>
      </c>
      <c r="I69" s="287">
        <v>11058</v>
      </c>
      <c r="J69" s="288">
        <v>231</v>
      </c>
      <c r="K69" s="288">
        <v>0</v>
      </c>
      <c r="L69" s="288">
        <v>0</v>
      </c>
      <c r="M69" s="288">
        <v>0</v>
      </c>
      <c r="N69" s="285">
        <v>51.860529217199556</v>
      </c>
      <c r="O69" s="289">
        <v>82.814222712238148</v>
      </c>
      <c r="P69" s="290">
        <v>3741</v>
      </c>
    </row>
    <row r="70" spans="1:16" ht="15" customHeight="1" outlineLevel="2" x14ac:dyDescent="0.2">
      <c r="A70" s="120">
        <v>264</v>
      </c>
      <c r="B70" s="32" t="s">
        <v>256</v>
      </c>
      <c r="C70" s="330">
        <v>9807</v>
      </c>
      <c r="D70" s="282">
        <v>2677</v>
      </c>
      <c r="E70" s="283">
        <v>2677</v>
      </c>
      <c r="F70" s="284">
        <v>0</v>
      </c>
      <c r="G70" s="285">
        <v>27.296828795758131</v>
      </c>
      <c r="H70" s="292">
        <v>5914</v>
      </c>
      <c r="I70" s="287">
        <v>5801</v>
      </c>
      <c r="J70" s="288">
        <v>113</v>
      </c>
      <c r="K70" s="288">
        <v>0</v>
      </c>
      <c r="L70" s="288">
        <v>0</v>
      </c>
      <c r="M70" s="288">
        <v>0</v>
      </c>
      <c r="N70" s="285">
        <v>60.303864586519829</v>
      </c>
      <c r="O70" s="289">
        <v>87.600693382277967</v>
      </c>
      <c r="P70" s="290">
        <v>1216</v>
      </c>
    </row>
    <row r="71" spans="1:16" ht="15" customHeight="1" outlineLevel="2" x14ac:dyDescent="0.2">
      <c r="A71" s="120">
        <v>310</v>
      </c>
      <c r="B71" s="36" t="s">
        <v>358</v>
      </c>
      <c r="C71" s="330">
        <v>12662</v>
      </c>
      <c r="D71" s="282">
        <v>5218</v>
      </c>
      <c r="E71" s="283">
        <v>5218</v>
      </c>
      <c r="F71" s="284">
        <v>0</v>
      </c>
      <c r="G71" s="285">
        <v>41.209919444005685</v>
      </c>
      <c r="H71" s="292">
        <v>2681</v>
      </c>
      <c r="I71" s="287">
        <v>2550</v>
      </c>
      <c r="J71" s="288">
        <v>131</v>
      </c>
      <c r="K71" s="288">
        <v>0</v>
      </c>
      <c r="L71" s="288">
        <v>0</v>
      </c>
      <c r="M71" s="288">
        <v>0</v>
      </c>
      <c r="N71" s="285">
        <v>21.17359027009951</v>
      </c>
      <c r="O71" s="289">
        <v>62.383509714105195</v>
      </c>
      <c r="P71" s="290">
        <v>4763</v>
      </c>
    </row>
    <row r="72" spans="1:16" ht="15" customHeight="1" outlineLevel="2" x14ac:dyDescent="0.2">
      <c r="A72" s="120">
        <v>315</v>
      </c>
      <c r="B72" s="6" t="s">
        <v>169</v>
      </c>
      <c r="C72" s="330">
        <v>6294</v>
      </c>
      <c r="D72" s="282">
        <v>4217</v>
      </c>
      <c r="E72" s="283">
        <v>4217</v>
      </c>
      <c r="F72" s="284">
        <v>0</v>
      </c>
      <c r="G72" s="285">
        <v>67.000317762948839</v>
      </c>
      <c r="H72" s="292">
        <v>1395</v>
      </c>
      <c r="I72" s="287">
        <v>1320</v>
      </c>
      <c r="J72" s="288">
        <v>75</v>
      </c>
      <c r="K72" s="288">
        <v>0</v>
      </c>
      <c r="L72" s="288">
        <v>0</v>
      </c>
      <c r="M72" s="288">
        <v>0</v>
      </c>
      <c r="N72" s="285">
        <v>22.163965681601525</v>
      </c>
      <c r="O72" s="289">
        <v>89.164283444550364</v>
      </c>
      <c r="P72" s="290">
        <v>682</v>
      </c>
    </row>
    <row r="73" spans="1:16" ht="15" customHeight="1" outlineLevel="2" x14ac:dyDescent="0.2">
      <c r="A73" s="120">
        <v>361</v>
      </c>
      <c r="B73" s="6" t="s">
        <v>171</v>
      </c>
      <c r="C73" s="330">
        <v>21372</v>
      </c>
      <c r="D73" s="282">
        <v>19733</v>
      </c>
      <c r="E73" s="283">
        <v>19733</v>
      </c>
      <c r="F73" s="284">
        <v>0</v>
      </c>
      <c r="G73" s="285">
        <v>92.331087404080108</v>
      </c>
      <c r="H73" s="292">
        <v>3132</v>
      </c>
      <c r="I73" s="287">
        <v>2559</v>
      </c>
      <c r="J73" s="288">
        <v>573</v>
      </c>
      <c r="K73" s="288">
        <v>0</v>
      </c>
      <c r="L73" s="288">
        <v>0</v>
      </c>
      <c r="M73" s="288">
        <v>0</v>
      </c>
      <c r="N73" s="285">
        <v>14.654688377316113</v>
      </c>
      <c r="O73" s="289">
        <v>106.98577578139623</v>
      </c>
      <c r="P73" s="290">
        <v>-1493</v>
      </c>
    </row>
    <row r="74" spans="1:16" ht="15" customHeight="1" outlineLevel="2" x14ac:dyDescent="0.2">
      <c r="A74" s="120">
        <v>647</v>
      </c>
      <c r="B74" s="1" t="s">
        <v>179</v>
      </c>
      <c r="C74" s="330">
        <v>6336</v>
      </c>
      <c r="D74" s="282">
        <v>4700</v>
      </c>
      <c r="E74" s="283">
        <v>4700</v>
      </c>
      <c r="F74" s="284">
        <v>0</v>
      </c>
      <c r="G74" s="285">
        <v>74.179292929292927</v>
      </c>
      <c r="H74" s="292">
        <v>1549</v>
      </c>
      <c r="I74" s="287">
        <v>1407</v>
      </c>
      <c r="J74" s="288">
        <v>142</v>
      </c>
      <c r="K74" s="288">
        <v>0</v>
      </c>
      <c r="L74" s="288">
        <v>0</v>
      </c>
      <c r="M74" s="288">
        <v>0</v>
      </c>
      <c r="N74" s="285">
        <v>24.44760101010101</v>
      </c>
      <c r="O74" s="289">
        <v>98.626893939393938</v>
      </c>
      <c r="P74" s="290">
        <v>87</v>
      </c>
    </row>
    <row r="75" spans="1:16" ht="15" customHeight="1" outlineLevel="2" x14ac:dyDescent="0.2">
      <c r="A75" s="120">
        <v>658</v>
      </c>
      <c r="B75" s="36" t="s">
        <v>218</v>
      </c>
      <c r="C75" s="330">
        <v>3306</v>
      </c>
      <c r="D75" s="282">
        <v>2112</v>
      </c>
      <c r="E75" s="283">
        <v>2112</v>
      </c>
      <c r="F75" s="284">
        <v>0</v>
      </c>
      <c r="G75" s="285">
        <v>63.883847549909255</v>
      </c>
      <c r="H75" s="292">
        <v>1154</v>
      </c>
      <c r="I75" s="287">
        <v>1034</v>
      </c>
      <c r="J75" s="288">
        <v>120</v>
      </c>
      <c r="K75" s="288">
        <v>0</v>
      </c>
      <c r="L75" s="288">
        <v>0</v>
      </c>
      <c r="M75" s="288">
        <v>0</v>
      </c>
      <c r="N75" s="285">
        <v>34.906231094978828</v>
      </c>
      <c r="O75" s="289">
        <v>98.790078644888084</v>
      </c>
      <c r="P75" s="290">
        <v>40</v>
      </c>
    </row>
    <row r="76" spans="1:16" ht="15" customHeight="1" outlineLevel="2" x14ac:dyDescent="0.2">
      <c r="A76" s="120">
        <v>664</v>
      </c>
      <c r="B76" s="1" t="s">
        <v>257</v>
      </c>
      <c r="C76" s="330">
        <v>26130</v>
      </c>
      <c r="D76" s="282">
        <v>9599</v>
      </c>
      <c r="E76" s="283">
        <v>9599</v>
      </c>
      <c r="F76" s="284">
        <v>0</v>
      </c>
      <c r="G76" s="285">
        <v>36.73555300420972</v>
      </c>
      <c r="H76" s="292">
        <v>13048</v>
      </c>
      <c r="I76" s="287">
        <v>12551</v>
      </c>
      <c r="J76" s="288">
        <v>497</v>
      </c>
      <c r="K76" s="288">
        <v>0</v>
      </c>
      <c r="L76" s="288">
        <v>0</v>
      </c>
      <c r="M76" s="288">
        <v>0</v>
      </c>
      <c r="N76" s="285">
        <v>49.934940681209341</v>
      </c>
      <c r="O76" s="289">
        <v>86.670493685419061</v>
      </c>
      <c r="P76" s="290">
        <v>3483</v>
      </c>
    </row>
    <row r="77" spans="1:16" ht="15" customHeight="1" outlineLevel="2" x14ac:dyDescent="0.2">
      <c r="A77" s="120">
        <v>686</v>
      </c>
      <c r="B77" s="44" t="s">
        <v>258</v>
      </c>
      <c r="C77" s="330">
        <v>35202</v>
      </c>
      <c r="D77" s="282">
        <v>16546</v>
      </c>
      <c r="E77" s="283">
        <v>16368</v>
      </c>
      <c r="F77" s="284">
        <v>178</v>
      </c>
      <c r="G77" s="285">
        <v>46.497358104653145</v>
      </c>
      <c r="H77" s="292">
        <v>16560</v>
      </c>
      <c r="I77" s="287">
        <v>15920</v>
      </c>
      <c r="J77" s="288">
        <v>640</v>
      </c>
      <c r="K77" s="288">
        <v>0</v>
      </c>
      <c r="L77" s="288">
        <v>0</v>
      </c>
      <c r="M77" s="288">
        <v>0</v>
      </c>
      <c r="N77" s="285">
        <v>47.042781660132945</v>
      </c>
      <c r="O77" s="289">
        <v>93.54013976478609</v>
      </c>
      <c r="P77" s="290">
        <v>2274</v>
      </c>
    </row>
    <row r="78" spans="1:16" ht="15" customHeight="1" outlineLevel="2" x14ac:dyDescent="0.2">
      <c r="A78" s="120">
        <v>819</v>
      </c>
      <c r="B78" s="6" t="s">
        <v>184</v>
      </c>
      <c r="C78" s="330">
        <v>6297</v>
      </c>
      <c r="D78" s="282">
        <v>4334</v>
      </c>
      <c r="E78" s="283">
        <v>4334</v>
      </c>
      <c r="F78" s="284">
        <v>0</v>
      </c>
      <c r="G78" s="285">
        <v>68.826425281880262</v>
      </c>
      <c r="H78" s="292">
        <v>1407</v>
      </c>
      <c r="I78" s="287">
        <v>1317</v>
      </c>
      <c r="J78" s="288">
        <v>90</v>
      </c>
      <c r="K78" s="288">
        <v>0</v>
      </c>
      <c r="L78" s="288">
        <v>0</v>
      </c>
      <c r="M78" s="288">
        <v>0</v>
      </c>
      <c r="N78" s="285">
        <v>22.343973320628869</v>
      </c>
      <c r="O78" s="289">
        <v>91.170398602509124</v>
      </c>
      <c r="P78" s="290">
        <v>556</v>
      </c>
    </row>
    <row r="79" spans="1:16" ht="15" customHeight="1" outlineLevel="1" x14ac:dyDescent="0.2">
      <c r="A79" s="120">
        <v>854</v>
      </c>
      <c r="B79" s="6" t="s">
        <v>228</v>
      </c>
      <c r="C79" s="330">
        <v>21625</v>
      </c>
      <c r="D79" s="282">
        <v>13686</v>
      </c>
      <c r="E79" s="283">
        <v>13686</v>
      </c>
      <c r="F79" s="284">
        <v>0</v>
      </c>
      <c r="G79" s="285">
        <v>63.287861271676306</v>
      </c>
      <c r="H79" s="292">
        <v>1512</v>
      </c>
      <c r="I79" s="287">
        <v>1319</v>
      </c>
      <c r="J79" s="288">
        <v>193</v>
      </c>
      <c r="K79" s="288">
        <v>0</v>
      </c>
      <c r="L79" s="288">
        <v>0</v>
      </c>
      <c r="M79" s="288">
        <v>0</v>
      </c>
      <c r="N79" s="285">
        <v>6.9919075144508662</v>
      </c>
      <c r="O79" s="289">
        <v>70.279768786127178</v>
      </c>
      <c r="P79" s="290">
        <v>6427</v>
      </c>
    </row>
    <row r="80" spans="1:16" ht="15" customHeight="1" outlineLevel="2" x14ac:dyDescent="0.2">
      <c r="A80" s="120">
        <v>887</v>
      </c>
      <c r="B80" s="6" t="s">
        <v>156</v>
      </c>
      <c r="C80" s="330">
        <v>46302</v>
      </c>
      <c r="D80" s="282">
        <v>30777</v>
      </c>
      <c r="E80" s="283">
        <v>30556</v>
      </c>
      <c r="F80" s="284">
        <v>221</v>
      </c>
      <c r="G80" s="285">
        <v>65.992829683383007</v>
      </c>
      <c r="H80" s="292">
        <v>14648</v>
      </c>
      <c r="I80" s="287">
        <v>13709</v>
      </c>
      <c r="J80" s="288">
        <v>939</v>
      </c>
      <c r="K80" s="288">
        <v>0</v>
      </c>
      <c r="L80" s="288">
        <v>0</v>
      </c>
      <c r="M80" s="288">
        <v>0</v>
      </c>
      <c r="N80" s="285">
        <v>31.635782471599498</v>
      </c>
      <c r="O80" s="289">
        <v>97.628612154982505</v>
      </c>
      <c r="P80" s="290">
        <v>1098</v>
      </c>
    </row>
    <row r="81" spans="1:16" ht="15" customHeight="1" outlineLevel="2" x14ac:dyDescent="0.2">
      <c r="A81" s="121"/>
      <c r="B81" s="107" t="s">
        <v>271</v>
      </c>
      <c r="C81" s="331">
        <v>578114</v>
      </c>
      <c r="D81" s="278">
        <v>241740</v>
      </c>
      <c r="E81" s="277">
        <v>241342</v>
      </c>
      <c r="F81" s="278">
        <v>398</v>
      </c>
      <c r="G81" s="291">
        <v>41.746437553838859</v>
      </c>
      <c r="H81" s="278">
        <v>296270</v>
      </c>
      <c r="I81" s="281">
        <v>286034</v>
      </c>
      <c r="J81" s="281">
        <v>10021</v>
      </c>
      <c r="K81" s="281">
        <v>103</v>
      </c>
      <c r="L81" s="281">
        <v>112</v>
      </c>
      <c r="M81" s="281">
        <v>0</v>
      </c>
      <c r="N81" s="279">
        <v>51.247677793653153</v>
      </c>
      <c r="O81" s="280">
        <v>92.994115347492013</v>
      </c>
      <c r="P81" s="281">
        <v>40502</v>
      </c>
    </row>
    <row r="82" spans="1:16" ht="15" customHeight="1" outlineLevel="2" x14ac:dyDescent="0.2">
      <c r="A82" s="120">
        <v>2</v>
      </c>
      <c r="B82" s="4" t="s">
        <v>158</v>
      </c>
      <c r="C82" s="330">
        <v>19382</v>
      </c>
      <c r="D82" s="282">
        <v>14209</v>
      </c>
      <c r="E82" s="283">
        <v>14209</v>
      </c>
      <c r="F82" s="284">
        <v>0</v>
      </c>
      <c r="G82" s="285">
        <v>73.310287895985965</v>
      </c>
      <c r="H82" s="292">
        <v>3057</v>
      </c>
      <c r="I82" s="287">
        <v>2552</v>
      </c>
      <c r="J82" s="288">
        <v>505</v>
      </c>
      <c r="K82" s="288">
        <v>0</v>
      </c>
      <c r="L82" s="288">
        <v>0</v>
      </c>
      <c r="M82" s="288">
        <v>0</v>
      </c>
      <c r="N82" s="285">
        <v>15.772366112888248</v>
      </c>
      <c r="O82" s="289">
        <v>89.082654008874215</v>
      </c>
      <c r="P82" s="290">
        <v>2116</v>
      </c>
    </row>
    <row r="83" spans="1:16" ht="15" customHeight="1" outlineLevel="2" x14ac:dyDescent="0.2">
      <c r="A83" s="120">
        <v>21</v>
      </c>
      <c r="B83" s="6" t="s">
        <v>159</v>
      </c>
      <c r="C83" s="330">
        <v>3502</v>
      </c>
      <c r="D83" s="282">
        <v>2987</v>
      </c>
      <c r="E83" s="283">
        <v>2987</v>
      </c>
      <c r="F83" s="284">
        <v>0</v>
      </c>
      <c r="G83" s="285">
        <v>85.294117647058826</v>
      </c>
      <c r="H83" s="292">
        <v>711</v>
      </c>
      <c r="I83" s="287">
        <v>663</v>
      </c>
      <c r="J83" s="288">
        <v>48</v>
      </c>
      <c r="K83" s="288">
        <v>0</v>
      </c>
      <c r="L83" s="288">
        <v>0</v>
      </c>
      <c r="M83" s="288">
        <v>0</v>
      </c>
      <c r="N83" s="285">
        <v>20.302684180468304</v>
      </c>
      <c r="O83" s="289">
        <v>105.59680182752713</v>
      </c>
      <c r="P83" s="290">
        <v>-196</v>
      </c>
    </row>
    <row r="84" spans="1:16" ht="15" customHeight="1" outlineLevel="2" x14ac:dyDescent="0.2">
      <c r="A84" s="120">
        <v>55</v>
      </c>
      <c r="B84" s="6" t="s">
        <v>194</v>
      </c>
      <c r="C84" s="330">
        <v>8837</v>
      </c>
      <c r="D84" s="282">
        <v>6900</v>
      </c>
      <c r="E84" s="283">
        <v>6900</v>
      </c>
      <c r="F84" s="284">
        <v>0</v>
      </c>
      <c r="G84" s="285">
        <v>78.080796650446985</v>
      </c>
      <c r="H84" s="292">
        <v>912</v>
      </c>
      <c r="I84" s="287">
        <v>730</v>
      </c>
      <c r="J84" s="288">
        <v>182</v>
      </c>
      <c r="K84" s="288">
        <v>0</v>
      </c>
      <c r="L84" s="288">
        <v>0</v>
      </c>
      <c r="M84" s="288">
        <v>0</v>
      </c>
      <c r="N84" s="285">
        <v>10.32024442684169</v>
      </c>
      <c r="O84" s="289">
        <v>88.401041077288681</v>
      </c>
      <c r="P84" s="290">
        <v>1025</v>
      </c>
    </row>
    <row r="85" spans="1:16" ht="15" customHeight="1" outlineLevel="2" x14ac:dyDescent="0.2">
      <c r="A85" s="120">
        <v>148</v>
      </c>
      <c r="B85" s="190" t="s">
        <v>267</v>
      </c>
      <c r="C85" s="330">
        <v>46166</v>
      </c>
      <c r="D85" s="282">
        <v>14027</v>
      </c>
      <c r="E85" s="283">
        <v>14027</v>
      </c>
      <c r="F85" s="284">
        <v>0</v>
      </c>
      <c r="G85" s="285">
        <v>30.383832257505521</v>
      </c>
      <c r="H85" s="292">
        <v>21476</v>
      </c>
      <c r="I85" s="287">
        <v>20625</v>
      </c>
      <c r="J85" s="288">
        <v>841</v>
      </c>
      <c r="K85" s="288">
        <v>7</v>
      </c>
      <c r="L85" s="288">
        <v>3</v>
      </c>
      <c r="M85" s="288">
        <v>0</v>
      </c>
      <c r="N85" s="285">
        <v>46.519083308062207</v>
      </c>
      <c r="O85" s="289">
        <v>76.902915565567724</v>
      </c>
      <c r="P85" s="290">
        <v>10663</v>
      </c>
    </row>
    <row r="86" spans="1:16" ht="15" customHeight="1" outlineLevel="1" x14ac:dyDescent="0.2">
      <c r="A86" s="120">
        <v>197</v>
      </c>
      <c r="B86" s="6" t="s">
        <v>239</v>
      </c>
      <c r="C86" s="330">
        <v>14981</v>
      </c>
      <c r="D86" s="282">
        <v>10946</v>
      </c>
      <c r="E86" s="283">
        <v>10946</v>
      </c>
      <c r="F86" s="284">
        <v>0</v>
      </c>
      <c r="G86" s="285">
        <v>73.065883452373001</v>
      </c>
      <c r="H86" s="292">
        <v>2816</v>
      </c>
      <c r="I86" s="287">
        <v>2539</v>
      </c>
      <c r="J86" s="288">
        <v>276</v>
      </c>
      <c r="K86" s="288">
        <v>0</v>
      </c>
      <c r="L86" s="288">
        <v>1</v>
      </c>
      <c r="M86" s="288">
        <v>0</v>
      </c>
      <c r="N86" s="285">
        <v>18.797143047860622</v>
      </c>
      <c r="O86" s="289">
        <v>91.863026500233616</v>
      </c>
      <c r="P86" s="290">
        <v>1219</v>
      </c>
    </row>
    <row r="87" spans="1:16" ht="15" customHeight="1" outlineLevel="2" x14ac:dyDescent="0.2">
      <c r="A87" s="120">
        <v>206</v>
      </c>
      <c r="B87" s="32" t="s">
        <v>266</v>
      </c>
      <c r="C87" s="330">
        <v>3567</v>
      </c>
      <c r="D87" s="282">
        <v>3103</v>
      </c>
      <c r="E87" s="283">
        <v>3103</v>
      </c>
      <c r="F87" s="284">
        <v>0</v>
      </c>
      <c r="G87" s="285">
        <v>86.99186991869918</v>
      </c>
      <c r="H87" s="292">
        <v>738</v>
      </c>
      <c r="I87" s="287">
        <v>673</v>
      </c>
      <c r="J87" s="288">
        <v>65</v>
      </c>
      <c r="K87" s="288">
        <v>0</v>
      </c>
      <c r="L87" s="288">
        <v>0</v>
      </c>
      <c r="M87" s="288">
        <v>0</v>
      </c>
      <c r="N87" s="285">
        <v>20.689655172413794</v>
      </c>
      <c r="O87" s="289">
        <v>107.68152509111297</v>
      </c>
      <c r="P87" s="290">
        <v>-274</v>
      </c>
    </row>
    <row r="88" spans="1:16" ht="15" customHeight="1" outlineLevel="2" x14ac:dyDescent="0.2">
      <c r="A88" s="120">
        <v>313</v>
      </c>
      <c r="B88" s="4" t="s">
        <v>207</v>
      </c>
      <c r="C88" s="330">
        <v>9855</v>
      </c>
      <c r="D88" s="282">
        <v>6902</v>
      </c>
      <c r="E88" s="283">
        <v>6902</v>
      </c>
      <c r="F88" s="284">
        <v>0</v>
      </c>
      <c r="G88" s="285">
        <v>70.035514967021811</v>
      </c>
      <c r="H88" s="292">
        <v>1658</v>
      </c>
      <c r="I88" s="287">
        <v>1449</v>
      </c>
      <c r="J88" s="288">
        <v>209</v>
      </c>
      <c r="K88" s="288">
        <v>0</v>
      </c>
      <c r="L88" s="288">
        <v>0</v>
      </c>
      <c r="M88" s="288">
        <v>0</v>
      </c>
      <c r="N88" s="285">
        <v>16.823947234906139</v>
      </c>
      <c r="O88" s="289">
        <v>86.859462201927954</v>
      </c>
      <c r="P88" s="290">
        <v>1295</v>
      </c>
    </row>
    <row r="89" spans="1:16" ht="15" customHeight="1" outlineLevel="2" x14ac:dyDescent="0.2">
      <c r="A89" s="120">
        <v>318</v>
      </c>
      <c r="B89" s="4" t="s">
        <v>170</v>
      </c>
      <c r="C89" s="330">
        <v>46951</v>
      </c>
      <c r="D89" s="282">
        <v>12155</v>
      </c>
      <c r="E89" s="283">
        <v>12155</v>
      </c>
      <c r="F89" s="284">
        <v>0</v>
      </c>
      <c r="G89" s="285">
        <v>25.888692466614128</v>
      </c>
      <c r="H89" s="292">
        <v>20119</v>
      </c>
      <c r="I89" s="287">
        <v>19671</v>
      </c>
      <c r="J89" s="288">
        <v>416</v>
      </c>
      <c r="K89" s="288">
        <v>12</v>
      </c>
      <c r="L89" s="288">
        <v>20</v>
      </c>
      <c r="M89" s="288">
        <v>0</v>
      </c>
      <c r="N89" s="285">
        <v>42.851057485463571</v>
      </c>
      <c r="O89" s="289">
        <v>68.739749952077702</v>
      </c>
      <c r="P89" s="290">
        <v>14677</v>
      </c>
    </row>
    <row r="90" spans="1:16" ht="15" customHeight="1" outlineLevel="2" x14ac:dyDescent="0.2">
      <c r="A90" s="120">
        <v>321</v>
      </c>
      <c r="B90" s="6" t="s">
        <v>235</v>
      </c>
      <c r="C90" s="330">
        <v>5338</v>
      </c>
      <c r="D90" s="282">
        <v>2703</v>
      </c>
      <c r="E90" s="283">
        <v>2703</v>
      </c>
      <c r="F90" s="284">
        <v>0</v>
      </c>
      <c r="G90" s="285">
        <v>50.636942675159233</v>
      </c>
      <c r="H90" s="292">
        <v>2482</v>
      </c>
      <c r="I90" s="287">
        <v>2387</v>
      </c>
      <c r="J90" s="288">
        <v>95</v>
      </c>
      <c r="K90" s="288">
        <v>0</v>
      </c>
      <c r="L90" s="288">
        <v>0</v>
      </c>
      <c r="M90" s="288">
        <v>0</v>
      </c>
      <c r="N90" s="285">
        <v>46.496815286624205</v>
      </c>
      <c r="O90" s="289">
        <v>97.133757961783431</v>
      </c>
      <c r="P90" s="290">
        <v>153</v>
      </c>
    </row>
    <row r="91" spans="1:16" ht="15" customHeight="1" outlineLevel="2" x14ac:dyDescent="0.2">
      <c r="A91" s="120">
        <v>376</v>
      </c>
      <c r="B91" s="4" t="s">
        <v>209</v>
      </c>
      <c r="C91" s="330">
        <v>52089</v>
      </c>
      <c r="D91" s="282">
        <v>10815</v>
      </c>
      <c r="E91" s="283">
        <v>10616</v>
      </c>
      <c r="F91" s="284">
        <v>199</v>
      </c>
      <c r="G91" s="285">
        <v>20.380502601316977</v>
      </c>
      <c r="H91" s="292">
        <v>47998</v>
      </c>
      <c r="I91" s="287">
        <v>47176</v>
      </c>
      <c r="J91" s="288">
        <v>805</v>
      </c>
      <c r="K91" s="288">
        <v>11</v>
      </c>
      <c r="L91" s="288">
        <v>6</v>
      </c>
      <c r="M91" s="288">
        <v>0</v>
      </c>
      <c r="N91" s="285">
        <v>92.146134500566333</v>
      </c>
      <c r="O91" s="289">
        <v>112.52663710188331</v>
      </c>
      <c r="P91" s="290">
        <v>-6525</v>
      </c>
    </row>
    <row r="92" spans="1:16" ht="15" customHeight="1" outlineLevel="2" x14ac:dyDescent="0.2">
      <c r="A92" s="120">
        <v>400</v>
      </c>
      <c r="B92" s="32" t="s">
        <v>269</v>
      </c>
      <c r="C92" s="330">
        <v>19010</v>
      </c>
      <c r="D92" s="282">
        <v>8933</v>
      </c>
      <c r="E92" s="283">
        <v>8933</v>
      </c>
      <c r="F92" s="284">
        <v>0</v>
      </c>
      <c r="G92" s="285">
        <v>46.991057338243031</v>
      </c>
      <c r="H92" s="292">
        <v>9619</v>
      </c>
      <c r="I92" s="287">
        <v>9372</v>
      </c>
      <c r="J92" s="288">
        <v>247</v>
      </c>
      <c r="K92" s="288">
        <v>0</v>
      </c>
      <c r="L92" s="288">
        <v>0</v>
      </c>
      <c r="M92" s="288">
        <v>0</v>
      </c>
      <c r="N92" s="285">
        <v>50.599684376643872</v>
      </c>
      <c r="O92" s="289">
        <v>97.590741714886903</v>
      </c>
      <c r="P92" s="290">
        <v>458</v>
      </c>
    </row>
    <row r="93" spans="1:16" ht="15" customHeight="1" outlineLevel="2" x14ac:dyDescent="0.2">
      <c r="A93" s="120">
        <v>440</v>
      </c>
      <c r="B93" s="6" t="s">
        <v>210</v>
      </c>
      <c r="C93" s="330">
        <v>52559</v>
      </c>
      <c r="D93" s="282">
        <v>16247</v>
      </c>
      <c r="E93" s="283">
        <v>16247</v>
      </c>
      <c r="F93" s="284">
        <v>0</v>
      </c>
      <c r="G93" s="285">
        <v>30.911927548088812</v>
      </c>
      <c r="H93" s="292">
        <v>28241</v>
      </c>
      <c r="I93" s="287">
        <v>27222</v>
      </c>
      <c r="J93" s="288">
        <v>1002</v>
      </c>
      <c r="K93" s="288">
        <v>12</v>
      </c>
      <c r="L93" s="288">
        <v>5</v>
      </c>
      <c r="M93" s="288">
        <v>0</v>
      </c>
      <c r="N93" s="285">
        <v>53.731996423067407</v>
      </c>
      <c r="O93" s="289">
        <v>84.643923971156227</v>
      </c>
      <c r="P93" s="290">
        <v>8071</v>
      </c>
    </row>
    <row r="94" spans="1:16" ht="15" customHeight="1" outlineLevel="2" x14ac:dyDescent="0.2">
      <c r="A94" s="120">
        <v>483</v>
      </c>
      <c r="B94" s="4" t="s">
        <v>242</v>
      </c>
      <c r="C94" s="330">
        <v>17099</v>
      </c>
      <c r="D94" s="282">
        <v>9014</v>
      </c>
      <c r="E94" s="283">
        <v>9014</v>
      </c>
      <c r="F94" s="284">
        <v>0</v>
      </c>
      <c r="G94" s="285">
        <v>52.716533130592438</v>
      </c>
      <c r="H94" s="292">
        <v>1051</v>
      </c>
      <c r="I94" s="287">
        <v>906</v>
      </c>
      <c r="J94" s="288">
        <v>145</v>
      </c>
      <c r="K94" s="288">
        <v>0</v>
      </c>
      <c r="L94" s="288">
        <v>0</v>
      </c>
      <c r="M94" s="288">
        <v>0</v>
      </c>
      <c r="N94" s="285">
        <v>6.1465582782618862</v>
      </c>
      <c r="O94" s="289">
        <v>58.863091408854324</v>
      </c>
      <c r="P94" s="290">
        <v>7034</v>
      </c>
    </row>
    <row r="95" spans="1:16" ht="15" customHeight="1" outlineLevel="2" x14ac:dyDescent="0.2">
      <c r="A95" s="120">
        <v>541</v>
      </c>
      <c r="B95" s="31" t="s">
        <v>213</v>
      </c>
      <c r="C95" s="330">
        <v>15937</v>
      </c>
      <c r="D95" s="282">
        <v>11328</v>
      </c>
      <c r="E95" s="283">
        <v>11328</v>
      </c>
      <c r="F95" s="284">
        <v>0</v>
      </c>
      <c r="G95" s="285">
        <v>71.079877015749517</v>
      </c>
      <c r="H95" s="292">
        <v>4927</v>
      </c>
      <c r="I95" s="287">
        <v>4604</v>
      </c>
      <c r="J95" s="288">
        <v>320</v>
      </c>
      <c r="K95" s="288">
        <v>3</v>
      </c>
      <c r="L95" s="288">
        <v>0</v>
      </c>
      <c r="M95" s="288">
        <v>0</v>
      </c>
      <c r="N95" s="285">
        <v>30.91547970132396</v>
      </c>
      <c r="O95" s="289">
        <v>101.99535671707348</v>
      </c>
      <c r="P95" s="290">
        <v>-318</v>
      </c>
    </row>
    <row r="96" spans="1:16" ht="15" customHeight="1" outlineLevel="2" x14ac:dyDescent="0.2">
      <c r="A96" s="120">
        <v>607</v>
      </c>
      <c r="B96" s="106" t="s">
        <v>361</v>
      </c>
      <c r="C96" s="330">
        <v>18916</v>
      </c>
      <c r="D96" s="282">
        <v>4100</v>
      </c>
      <c r="E96" s="283">
        <v>4100</v>
      </c>
      <c r="F96" s="284">
        <v>0</v>
      </c>
      <c r="G96" s="285">
        <v>21.674772679213365</v>
      </c>
      <c r="H96" s="292">
        <v>7547</v>
      </c>
      <c r="I96" s="287">
        <v>7357</v>
      </c>
      <c r="J96" s="288">
        <v>163</v>
      </c>
      <c r="K96" s="288">
        <v>18</v>
      </c>
      <c r="L96" s="288">
        <v>9</v>
      </c>
      <c r="M96" s="288">
        <v>0</v>
      </c>
      <c r="N96" s="285">
        <v>39.897441319517867</v>
      </c>
      <c r="O96" s="289">
        <v>61.572213998731229</v>
      </c>
      <c r="P96" s="290">
        <v>7269</v>
      </c>
    </row>
    <row r="97" spans="1:16" ht="15" customHeight="1" outlineLevel="2" x14ac:dyDescent="0.2">
      <c r="A97" s="120">
        <v>615</v>
      </c>
      <c r="B97" s="4" t="s">
        <v>177</v>
      </c>
      <c r="C97" s="330">
        <v>118264</v>
      </c>
      <c r="D97" s="282">
        <v>19022</v>
      </c>
      <c r="E97" s="283">
        <v>19022</v>
      </c>
      <c r="F97" s="284">
        <v>0</v>
      </c>
      <c r="G97" s="285">
        <v>16.084353649462223</v>
      </c>
      <c r="H97" s="292">
        <v>113443</v>
      </c>
      <c r="I97" s="287">
        <v>111035</v>
      </c>
      <c r="J97" s="288">
        <v>2309</v>
      </c>
      <c r="K97" s="288">
        <v>38</v>
      </c>
      <c r="L97" s="288">
        <v>61</v>
      </c>
      <c r="M97" s="288">
        <v>0</v>
      </c>
      <c r="N97" s="285">
        <v>95.923527024284652</v>
      </c>
      <c r="O97" s="289">
        <v>112.00788067374688</v>
      </c>
      <c r="P97" s="290">
        <v>-14201</v>
      </c>
    </row>
    <row r="98" spans="1:16" ht="15" customHeight="1" outlineLevel="2" x14ac:dyDescent="0.2">
      <c r="A98" s="120">
        <v>649</v>
      </c>
      <c r="B98" s="4" t="s">
        <v>217</v>
      </c>
      <c r="C98" s="330">
        <v>16036</v>
      </c>
      <c r="D98" s="282">
        <v>9953</v>
      </c>
      <c r="E98" s="283">
        <v>9953</v>
      </c>
      <c r="F98" s="284">
        <v>0</v>
      </c>
      <c r="G98" s="285">
        <v>62.066600149663252</v>
      </c>
      <c r="H98" s="292">
        <v>2902</v>
      </c>
      <c r="I98" s="287">
        <v>2652</v>
      </c>
      <c r="J98" s="288">
        <v>250</v>
      </c>
      <c r="K98" s="288">
        <v>0</v>
      </c>
      <c r="L98" s="288">
        <v>0</v>
      </c>
      <c r="M98" s="288">
        <v>0</v>
      </c>
      <c r="N98" s="285">
        <v>18.096782239960092</v>
      </c>
      <c r="O98" s="289">
        <v>80.163382389623337</v>
      </c>
      <c r="P98" s="290">
        <v>3181</v>
      </c>
    </row>
    <row r="99" spans="1:16" ht="15" customHeight="1" outlineLevel="2" x14ac:dyDescent="0.2">
      <c r="A99" s="120">
        <v>652</v>
      </c>
      <c r="B99" s="4" t="s">
        <v>180</v>
      </c>
      <c r="C99" s="330">
        <v>5420</v>
      </c>
      <c r="D99" s="282">
        <v>5059</v>
      </c>
      <c r="E99" s="283">
        <v>5059</v>
      </c>
      <c r="F99" s="284">
        <v>0</v>
      </c>
      <c r="G99" s="285">
        <v>93.339483394833948</v>
      </c>
      <c r="H99" s="292">
        <v>603</v>
      </c>
      <c r="I99" s="287">
        <v>518</v>
      </c>
      <c r="J99" s="288">
        <v>85</v>
      </c>
      <c r="K99" s="288">
        <v>0</v>
      </c>
      <c r="L99" s="288">
        <v>0</v>
      </c>
      <c r="M99" s="288">
        <v>0</v>
      </c>
      <c r="N99" s="285">
        <v>11.125461254612548</v>
      </c>
      <c r="O99" s="289">
        <v>104.46494464944649</v>
      </c>
      <c r="P99" s="290">
        <v>-242</v>
      </c>
    </row>
    <row r="100" spans="1:16" ht="15" customHeight="1" outlineLevel="2" x14ac:dyDescent="0.2">
      <c r="A100" s="120">
        <v>660</v>
      </c>
      <c r="B100" s="6" t="s">
        <v>181</v>
      </c>
      <c r="C100" s="330">
        <v>10950</v>
      </c>
      <c r="D100" s="282">
        <v>9808</v>
      </c>
      <c r="E100" s="283">
        <v>9808</v>
      </c>
      <c r="F100" s="284">
        <v>0</v>
      </c>
      <c r="G100" s="285">
        <v>89.570776255707756</v>
      </c>
      <c r="H100" s="292">
        <v>3502</v>
      </c>
      <c r="I100" s="287">
        <v>3286</v>
      </c>
      <c r="J100" s="288">
        <v>216</v>
      </c>
      <c r="K100" s="288">
        <v>0</v>
      </c>
      <c r="L100" s="288">
        <v>0</v>
      </c>
      <c r="M100" s="288">
        <v>0</v>
      </c>
      <c r="N100" s="285">
        <v>31.981735159817354</v>
      </c>
      <c r="O100" s="289">
        <v>121.55251141552512</v>
      </c>
      <c r="P100" s="290">
        <v>-2360</v>
      </c>
    </row>
    <row r="101" spans="1:16" ht="15" customHeight="1" outlineLevel="2" x14ac:dyDescent="0.2">
      <c r="A101" s="120">
        <v>667</v>
      </c>
      <c r="B101" s="6" t="s">
        <v>182</v>
      </c>
      <c r="C101" s="330">
        <v>13021</v>
      </c>
      <c r="D101" s="282">
        <v>9501</v>
      </c>
      <c r="E101" s="283">
        <v>9501</v>
      </c>
      <c r="F101" s="284">
        <v>0</v>
      </c>
      <c r="G101" s="285">
        <v>72.966746025650878</v>
      </c>
      <c r="H101" s="292">
        <v>3333</v>
      </c>
      <c r="I101" s="287">
        <v>3074</v>
      </c>
      <c r="J101" s="288">
        <v>257</v>
      </c>
      <c r="K101" s="288">
        <v>0</v>
      </c>
      <c r="L101" s="288">
        <v>2</v>
      </c>
      <c r="M101" s="288">
        <v>0</v>
      </c>
      <c r="N101" s="285">
        <v>25.597112356961834</v>
      </c>
      <c r="O101" s="289">
        <v>98.563858382612707</v>
      </c>
      <c r="P101" s="290">
        <v>187</v>
      </c>
    </row>
    <row r="102" spans="1:16" ht="15" customHeight="1" outlineLevel="2" x14ac:dyDescent="0.2">
      <c r="A102" s="120">
        <v>674</v>
      </c>
      <c r="B102" s="6" t="s">
        <v>222</v>
      </c>
      <c r="C102" s="330">
        <v>17424</v>
      </c>
      <c r="D102" s="282">
        <v>13514</v>
      </c>
      <c r="E102" s="283">
        <v>13514</v>
      </c>
      <c r="F102" s="284">
        <v>0</v>
      </c>
      <c r="G102" s="285">
        <v>77.559687786960524</v>
      </c>
      <c r="H102" s="292">
        <v>2262</v>
      </c>
      <c r="I102" s="287">
        <v>1955</v>
      </c>
      <c r="J102" s="288">
        <v>306</v>
      </c>
      <c r="K102" s="288">
        <v>0</v>
      </c>
      <c r="L102" s="288">
        <v>1</v>
      </c>
      <c r="M102" s="288">
        <v>0</v>
      </c>
      <c r="N102" s="285">
        <v>12.982093663911845</v>
      </c>
      <c r="O102" s="289">
        <v>90.541781450872364</v>
      </c>
      <c r="P102" s="290">
        <v>1648</v>
      </c>
    </row>
    <row r="103" spans="1:16" ht="15" customHeight="1" outlineLevel="2" x14ac:dyDescent="0.2">
      <c r="A103" s="120">
        <v>697</v>
      </c>
      <c r="B103" s="41" t="s">
        <v>303</v>
      </c>
      <c r="C103" s="330">
        <v>27060</v>
      </c>
      <c r="D103" s="282">
        <v>15205</v>
      </c>
      <c r="E103" s="283">
        <v>15205</v>
      </c>
      <c r="F103" s="284">
        <v>0</v>
      </c>
      <c r="G103" s="285">
        <v>56.189948263118993</v>
      </c>
      <c r="H103" s="292">
        <v>10992</v>
      </c>
      <c r="I103" s="287">
        <v>10505</v>
      </c>
      <c r="J103" s="288">
        <v>481</v>
      </c>
      <c r="K103" s="288">
        <v>2</v>
      </c>
      <c r="L103" s="288">
        <v>4</v>
      </c>
      <c r="M103" s="288">
        <v>0</v>
      </c>
      <c r="N103" s="285">
        <v>40.620842572062081</v>
      </c>
      <c r="O103" s="289">
        <v>96.810790835181081</v>
      </c>
      <c r="P103" s="290">
        <v>863</v>
      </c>
    </row>
    <row r="104" spans="1:16" ht="15" customHeight="1" outlineLevel="2" x14ac:dyDescent="0.2">
      <c r="A104" s="120">
        <v>756</v>
      </c>
      <c r="B104" s="6" t="s">
        <v>183</v>
      </c>
      <c r="C104" s="330">
        <v>35750</v>
      </c>
      <c r="D104" s="282">
        <v>25309</v>
      </c>
      <c r="E104" s="283">
        <v>25110</v>
      </c>
      <c r="F104" s="284">
        <v>199</v>
      </c>
      <c r="G104" s="285">
        <v>70.23776223776224</v>
      </c>
      <c r="H104" s="292">
        <v>5881</v>
      </c>
      <c r="I104" s="287">
        <v>5083</v>
      </c>
      <c r="J104" s="288">
        <v>798</v>
      </c>
      <c r="K104" s="288">
        <v>0</v>
      </c>
      <c r="L104" s="288">
        <v>0</v>
      </c>
      <c r="M104" s="288">
        <v>0</v>
      </c>
      <c r="N104" s="285">
        <v>16.450349650349651</v>
      </c>
      <c r="O104" s="289">
        <v>86.688111888111891</v>
      </c>
      <c r="P104" s="290">
        <v>4759</v>
      </c>
    </row>
    <row r="105" spans="1:16" ht="15" customHeight="1" outlineLevel="2" x14ac:dyDescent="0.2">
      <c r="A105" s="121"/>
      <c r="B105" s="107" t="s">
        <v>274</v>
      </c>
      <c r="C105" s="331">
        <v>376697</v>
      </c>
      <c r="D105" s="278">
        <v>229684</v>
      </c>
      <c r="E105" s="277">
        <v>228563</v>
      </c>
      <c r="F105" s="278">
        <v>1121</v>
      </c>
      <c r="G105" s="291">
        <v>60.675556216269314</v>
      </c>
      <c r="H105" s="278">
        <v>87403</v>
      </c>
      <c r="I105" s="281">
        <v>81096</v>
      </c>
      <c r="J105" s="281">
        <v>6291</v>
      </c>
      <c r="K105" s="281">
        <v>13</v>
      </c>
      <c r="L105" s="281">
        <v>3</v>
      </c>
      <c r="M105" s="281">
        <v>0</v>
      </c>
      <c r="N105" s="279">
        <v>23.202467765870182</v>
      </c>
      <c r="O105" s="280">
        <v>83.878023982139496</v>
      </c>
      <c r="P105" s="281">
        <v>60731</v>
      </c>
    </row>
    <row r="106" spans="1:16" ht="15" customHeight="1" outlineLevel="2" x14ac:dyDescent="0.2">
      <c r="A106" s="120">
        <v>30</v>
      </c>
      <c r="B106" s="6" t="s">
        <v>132</v>
      </c>
      <c r="C106" s="330">
        <v>29339</v>
      </c>
      <c r="D106" s="282">
        <v>10757</v>
      </c>
      <c r="E106" s="283">
        <v>10757</v>
      </c>
      <c r="F106" s="284">
        <v>0</v>
      </c>
      <c r="G106" s="285">
        <v>36.664507992774126</v>
      </c>
      <c r="H106" s="292">
        <v>12733</v>
      </c>
      <c r="I106" s="287">
        <v>12206</v>
      </c>
      <c r="J106" s="288">
        <v>525</v>
      </c>
      <c r="K106" s="288">
        <v>2</v>
      </c>
      <c r="L106" s="288">
        <v>0</v>
      </c>
      <c r="M106" s="288">
        <v>0</v>
      </c>
      <c r="N106" s="285">
        <v>43.399570537509803</v>
      </c>
      <c r="O106" s="289">
        <v>80.064078530283922</v>
      </c>
      <c r="P106" s="290">
        <v>5849</v>
      </c>
    </row>
    <row r="107" spans="1:16" ht="15" customHeight="1" outlineLevel="2" x14ac:dyDescent="0.2">
      <c r="A107" s="120">
        <v>34</v>
      </c>
      <c r="B107" s="6" t="s">
        <v>189</v>
      </c>
      <c r="C107" s="330">
        <v>45417</v>
      </c>
      <c r="D107" s="282">
        <v>30068</v>
      </c>
      <c r="E107" s="283">
        <v>29560</v>
      </c>
      <c r="F107" s="284">
        <v>508</v>
      </c>
      <c r="G107" s="285">
        <v>65.085760838452572</v>
      </c>
      <c r="H107" s="292">
        <v>8904</v>
      </c>
      <c r="I107" s="287">
        <v>8182</v>
      </c>
      <c r="J107" s="288">
        <v>717</v>
      </c>
      <c r="K107" s="288">
        <v>5</v>
      </c>
      <c r="L107" s="288">
        <v>0</v>
      </c>
      <c r="M107" s="288">
        <v>0</v>
      </c>
      <c r="N107" s="285">
        <v>19.604993724816701</v>
      </c>
      <c r="O107" s="289">
        <v>84.69075456326928</v>
      </c>
      <c r="P107" s="290">
        <v>6953</v>
      </c>
    </row>
    <row r="108" spans="1:16" ht="15" customHeight="1" outlineLevel="2" x14ac:dyDescent="0.2">
      <c r="A108" s="120">
        <v>36</v>
      </c>
      <c r="B108" s="6" t="s">
        <v>190</v>
      </c>
      <c r="C108" s="330">
        <v>8806</v>
      </c>
      <c r="D108" s="282">
        <v>3318</v>
      </c>
      <c r="E108" s="283">
        <v>3318</v>
      </c>
      <c r="F108" s="284">
        <v>0</v>
      </c>
      <c r="G108" s="285">
        <v>37.678855325914149</v>
      </c>
      <c r="H108" s="292">
        <v>1520</v>
      </c>
      <c r="I108" s="287">
        <v>1443</v>
      </c>
      <c r="J108" s="288">
        <v>77</v>
      </c>
      <c r="K108" s="288">
        <v>0</v>
      </c>
      <c r="L108" s="288">
        <v>0</v>
      </c>
      <c r="M108" s="288">
        <v>0</v>
      </c>
      <c r="N108" s="285">
        <v>17.260958437429025</v>
      </c>
      <c r="O108" s="289">
        <v>54.939813763343174</v>
      </c>
      <c r="P108" s="290">
        <v>3968</v>
      </c>
    </row>
    <row r="109" spans="1:16" ht="15" customHeight="1" outlineLevel="2" x14ac:dyDescent="0.2">
      <c r="A109" s="120">
        <v>91</v>
      </c>
      <c r="B109" s="6" t="s">
        <v>135</v>
      </c>
      <c r="C109" s="330">
        <v>9388</v>
      </c>
      <c r="D109" s="282">
        <v>7204</v>
      </c>
      <c r="E109" s="283">
        <v>7204</v>
      </c>
      <c r="F109" s="284">
        <v>0</v>
      </c>
      <c r="G109" s="285">
        <v>76.736259054111628</v>
      </c>
      <c r="H109" s="292">
        <v>866</v>
      </c>
      <c r="I109" s="287">
        <v>740</v>
      </c>
      <c r="J109" s="288">
        <v>126</v>
      </c>
      <c r="K109" s="288">
        <v>0</v>
      </c>
      <c r="L109" s="288">
        <v>0</v>
      </c>
      <c r="M109" s="288">
        <v>0</v>
      </c>
      <c r="N109" s="285">
        <v>9.2245419684703869</v>
      </c>
      <c r="O109" s="289">
        <v>85.960801022582018</v>
      </c>
      <c r="P109" s="290">
        <v>1318</v>
      </c>
    </row>
    <row r="110" spans="1:16" ht="15" customHeight="1" outlineLevel="1" x14ac:dyDescent="0.2">
      <c r="A110" s="120">
        <v>93</v>
      </c>
      <c r="B110" s="6" t="s">
        <v>196</v>
      </c>
      <c r="C110" s="330">
        <v>17476</v>
      </c>
      <c r="D110" s="282">
        <v>14425</v>
      </c>
      <c r="E110" s="283">
        <v>14425</v>
      </c>
      <c r="F110" s="284">
        <v>0</v>
      </c>
      <c r="G110" s="285">
        <v>82.541771572442201</v>
      </c>
      <c r="H110" s="292">
        <v>1554</v>
      </c>
      <c r="I110" s="287">
        <v>1269</v>
      </c>
      <c r="J110" s="288">
        <v>285</v>
      </c>
      <c r="K110" s="288">
        <v>0</v>
      </c>
      <c r="L110" s="288">
        <v>0</v>
      </c>
      <c r="M110" s="288">
        <v>0</v>
      </c>
      <c r="N110" s="285">
        <v>8.8921950102998402</v>
      </c>
      <c r="O110" s="289">
        <v>91.433966582742045</v>
      </c>
      <c r="P110" s="290">
        <v>1497</v>
      </c>
    </row>
    <row r="111" spans="1:16" ht="15" customHeight="1" outlineLevel="2" x14ac:dyDescent="0.2">
      <c r="A111" s="120">
        <v>101</v>
      </c>
      <c r="B111" s="1" t="s">
        <v>197</v>
      </c>
      <c r="C111" s="330">
        <v>27210</v>
      </c>
      <c r="D111" s="282">
        <v>20380</v>
      </c>
      <c r="E111" s="283">
        <v>20230</v>
      </c>
      <c r="F111" s="284">
        <v>150</v>
      </c>
      <c r="G111" s="285">
        <v>74.347666299154724</v>
      </c>
      <c r="H111" s="292">
        <v>7636</v>
      </c>
      <c r="I111" s="287">
        <v>7223</v>
      </c>
      <c r="J111" s="288">
        <v>413</v>
      </c>
      <c r="K111" s="288">
        <v>0</v>
      </c>
      <c r="L111" s="288">
        <v>0</v>
      </c>
      <c r="M111" s="288">
        <v>0</v>
      </c>
      <c r="N111" s="285">
        <v>28.063212054391766</v>
      </c>
      <c r="O111" s="289">
        <v>102.41087835354649</v>
      </c>
      <c r="P111" s="290">
        <v>-656</v>
      </c>
    </row>
    <row r="112" spans="1:16" ht="15" customHeight="1" outlineLevel="2" x14ac:dyDescent="0.2">
      <c r="A112" s="120">
        <v>145</v>
      </c>
      <c r="B112" s="6" t="s">
        <v>137</v>
      </c>
      <c r="C112" s="330">
        <v>5370</v>
      </c>
      <c r="D112" s="282">
        <v>3664</v>
      </c>
      <c r="E112" s="283">
        <v>3664</v>
      </c>
      <c r="F112" s="284">
        <v>0</v>
      </c>
      <c r="G112" s="285">
        <v>68.230912476722523</v>
      </c>
      <c r="H112" s="292">
        <v>935</v>
      </c>
      <c r="I112" s="287">
        <v>782</v>
      </c>
      <c r="J112" s="288">
        <v>153</v>
      </c>
      <c r="K112" s="288">
        <v>0</v>
      </c>
      <c r="L112" s="288">
        <v>0</v>
      </c>
      <c r="M112" s="288">
        <v>0</v>
      </c>
      <c r="N112" s="285">
        <v>17.411545623836126</v>
      </c>
      <c r="O112" s="289">
        <v>85.642458100558656</v>
      </c>
      <c r="P112" s="290">
        <v>771</v>
      </c>
    </row>
    <row r="113" spans="1:16" ht="15" customHeight="1" outlineLevel="2" x14ac:dyDescent="0.2">
      <c r="A113" s="120">
        <v>209</v>
      </c>
      <c r="B113" s="6" t="s">
        <v>203</v>
      </c>
      <c r="C113" s="330">
        <v>20747</v>
      </c>
      <c r="D113" s="282">
        <v>14284</v>
      </c>
      <c r="E113" s="283">
        <v>14284</v>
      </c>
      <c r="F113" s="284">
        <v>0</v>
      </c>
      <c r="G113" s="285">
        <v>68.848508218055628</v>
      </c>
      <c r="H113" s="292">
        <v>3908</v>
      </c>
      <c r="I113" s="287">
        <v>3650</v>
      </c>
      <c r="J113" s="288">
        <v>256</v>
      </c>
      <c r="K113" s="288">
        <v>2</v>
      </c>
      <c r="L113" s="288">
        <v>0</v>
      </c>
      <c r="M113" s="288">
        <v>0</v>
      </c>
      <c r="N113" s="285">
        <v>18.836458283125271</v>
      </c>
      <c r="O113" s="289">
        <v>87.684966501180895</v>
      </c>
      <c r="P113" s="290">
        <v>2555</v>
      </c>
    </row>
    <row r="114" spans="1:16" ht="15" customHeight="1" outlineLevel="2" x14ac:dyDescent="0.2">
      <c r="A114" s="120">
        <v>282</v>
      </c>
      <c r="B114" s="6" t="s">
        <v>205</v>
      </c>
      <c r="C114" s="330">
        <v>21688</v>
      </c>
      <c r="D114" s="282">
        <v>8728</v>
      </c>
      <c r="E114" s="283">
        <v>8728</v>
      </c>
      <c r="F114" s="284">
        <v>0</v>
      </c>
      <c r="G114" s="285">
        <v>40.243452600516413</v>
      </c>
      <c r="H114" s="292">
        <v>7749</v>
      </c>
      <c r="I114" s="287">
        <v>7138</v>
      </c>
      <c r="J114" s="288">
        <v>609</v>
      </c>
      <c r="K114" s="288">
        <v>0</v>
      </c>
      <c r="L114" s="288">
        <v>2</v>
      </c>
      <c r="M114" s="288">
        <v>0</v>
      </c>
      <c r="N114" s="285">
        <v>35.729435632607895</v>
      </c>
      <c r="O114" s="289">
        <v>75.972888233124308</v>
      </c>
      <c r="P114" s="290">
        <v>5211</v>
      </c>
    </row>
    <row r="115" spans="1:16" ht="15" customHeight="1" outlineLevel="2" x14ac:dyDescent="0.2">
      <c r="A115" s="120">
        <v>353</v>
      </c>
      <c r="B115" s="6" t="s">
        <v>240</v>
      </c>
      <c r="C115" s="330">
        <v>4864</v>
      </c>
      <c r="D115" s="282">
        <v>3083</v>
      </c>
      <c r="E115" s="283">
        <v>3083</v>
      </c>
      <c r="F115" s="284">
        <v>0</v>
      </c>
      <c r="G115" s="285">
        <v>63.384046052631582</v>
      </c>
      <c r="H115" s="292">
        <v>933</v>
      </c>
      <c r="I115" s="287">
        <v>847</v>
      </c>
      <c r="J115" s="288">
        <v>86</v>
      </c>
      <c r="K115" s="288">
        <v>0</v>
      </c>
      <c r="L115" s="288">
        <v>0</v>
      </c>
      <c r="M115" s="288">
        <v>0</v>
      </c>
      <c r="N115" s="285">
        <v>19.181743421052634</v>
      </c>
      <c r="O115" s="289">
        <v>82.56578947368422</v>
      </c>
      <c r="P115" s="290">
        <v>848</v>
      </c>
    </row>
    <row r="116" spans="1:16" ht="15" customHeight="1" outlineLevel="2" x14ac:dyDescent="0.2">
      <c r="A116" s="120">
        <v>364</v>
      </c>
      <c r="B116" s="4" t="s">
        <v>143</v>
      </c>
      <c r="C116" s="330">
        <v>13834</v>
      </c>
      <c r="D116" s="282">
        <v>10126</v>
      </c>
      <c r="E116" s="283">
        <v>10126</v>
      </c>
      <c r="F116" s="284">
        <v>0</v>
      </c>
      <c r="G116" s="285">
        <v>73.196472459158585</v>
      </c>
      <c r="H116" s="292">
        <v>3252</v>
      </c>
      <c r="I116" s="287">
        <v>2945</v>
      </c>
      <c r="J116" s="288">
        <v>307</v>
      </c>
      <c r="K116" s="288">
        <v>0</v>
      </c>
      <c r="L116" s="288">
        <v>0</v>
      </c>
      <c r="M116" s="288">
        <v>0</v>
      </c>
      <c r="N116" s="285">
        <v>23.507300852970943</v>
      </c>
      <c r="O116" s="289">
        <v>96.703773312129528</v>
      </c>
      <c r="P116" s="290">
        <v>456</v>
      </c>
    </row>
    <row r="117" spans="1:16" ht="15" customHeight="1" outlineLevel="1" x14ac:dyDescent="0.2">
      <c r="A117" s="120">
        <v>368</v>
      </c>
      <c r="B117" s="6" t="s">
        <v>236</v>
      </c>
      <c r="C117" s="330">
        <v>12172</v>
      </c>
      <c r="D117" s="282">
        <v>7004</v>
      </c>
      <c r="E117" s="283">
        <v>6899</v>
      </c>
      <c r="F117" s="284">
        <v>105</v>
      </c>
      <c r="G117" s="285">
        <v>56.679263884324683</v>
      </c>
      <c r="H117" s="292">
        <v>4169</v>
      </c>
      <c r="I117" s="287">
        <v>3760</v>
      </c>
      <c r="J117" s="288">
        <v>408</v>
      </c>
      <c r="K117" s="288">
        <v>1</v>
      </c>
      <c r="L117" s="288">
        <v>0</v>
      </c>
      <c r="M117" s="288">
        <v>0</v>
      </c>
      <c r="N117" s="285">
        <v>34.250739401906017</v>
      </c>
      <c r="O117" s="289">
        <v>90.930003286230701</v>
      </c>
      <c r="P117" s="290">
        <v>1104</v>
      </c>
    </row>
    <row r="118" spans="1:16" ht="15" customHeight="1" outlineLevel="2" x14ac:dyDescent="0.2">
      <c r="A118" s="120">
        <v>390</v>
      </c>
      <c r="B118" s="4" t="s">
        <v>144</v>
      </c>
      <c r="C118" s="330">
        <v>6610</v>
      </c>
      <c r="D118" s="282">
        <v>4666</v>
      </c>
      <c r="E118" s="283">
        <v>4666</v>
      </c>
      <c r="F118" s="284">
        <v>0</v>
      </c>
      <c r="G118" s="285">
        <v>70.590015128593038</v>
      </c>
      <c r="H118" s="292">
        <v>2795</v>
      </c>
      <c r="I118" s="287">
        <v>2703</v>
      </c>
      <c r="J118" s="288">
        <v>92</v>
      </c>
      <c r="K118" s="288">
        <v>0</v>
      </c>
      <c r="L118" s="288">
        <v>0</v>
      </c>
      <c r="M118" s="288">
        <v>0</v>
      </c>
      <c r="N118" s="285">
        <v>42.284417549167927</v>
      </c>
      <c r="O118" s="289">
        <v>112.87443267776096</v>
      </c>
      <c r="P118" s="290">
        <v>-851</v>
      </c>
    </row>
    <row r="119" spans="1:16" ht="15" customHeight="1" outlineLevel="2" x14ac:dyDescent="0.2">
      <c r="A119" s="120">
        <v>467</v>
      </c>
      <c r="B119" s="6" t="s">
        <v>211</v>
      </c>
      <c r="C119" s="330">
        <v>6324</v>
      </c>
      <c r="D119" s="282">
        <v>4703</v>
      </c>
      <c r="E119" s="283">
        <v>4703</v>
      </c>
      <c r="F119" s="284">
        <v>0</v>
      </c>
      <c r="G119" s="285">
        <v>74.367488931056286</v>
      </c>
      <c r="H119" s="292">
        <v>1038</v>
      </c>
      <c r="I119" s="287">
        <v>952</v>
      </c>
      <c r="J119" s="288">
        <v>86</v>
      </c>
      <c r="K119" s="288">
        <v>0</v>
      </c>
      <c r="L119" s="288">
        <v>0</v>
      </c>
      <c r="M119" s="288">
        <v>0</v>
      </c>
      <c r="N119" s="285">
        <v>16.413662239089184</v>
      </c>
      <c r="O119" s="289">
        <v>90.781151170145478</v>
      </c>
      <c r="P119" s="290">
        <v>583</v>
      </c>
    </row>
    <row r="120" spans="1:16" ht="15" customHeight="1" outlineLevel="2" x14ac:dyDescent="0.2">
      <c r="A120" s="120">
        <v>576</v>
      </c>
      <c r="B120" s="4" t="s">
        <v>215</v>
      </c>
      <c r="C120" s="330">
        <v>7144</v>
      </c>
      <c r="D120" s="282">
        <v>6104</v>
      </c>
      <c r="E120" s="283">
        <v>6104</v>
      </c>
      <c r="F120" s="284">
        <v>0</v>
      </c>
      <c r="G120" s="285">
        <v>85.442329227323626</v>
      </c>
      <c r="H120" s="292">
        <v>1267</v>
      </c>
      <c r="I120" s="287">
        <v>1157</v>
      </c>
      <c r="J120" s="288">
        <v>110</v>
      </c>
      <c r="K120" s="288">
        <v>0</v>
      </c>
      <c r="L120" s="288">
        <v>0</v>
      </c>
      <c r="M120" s="288">
        <v>0</v>
      </c>
      <c r="N120" s="285">
        <v>17.73516237402016</v>
      </c>
      <c r="O120" s="289">
        <v>103.17749160134379</v>
      </c>
      <c r="P120" s="290">
        <v>-227</v>
      </c>
    </row>
    <row r="121" spans="1:16" ht="15" customHeight="1" outlineLevel="2" x14ac:dyDescent="0.2">
      <c r="A121" s="120">
        <v>642</v>
      </c>
      <c r="B121" s="4" t="s">
        <v>149</v>
      </c>
      <c r="C121" s="330">
        <v>17675</v>
      </c>
      <c r="D121" s="282">
        <v>13731</v>
      </c>
      <c r="E121" s="283">
        <v>13731</v>
      </c>
      <c r="F121" s="284">
        <v>0</v>
      </c>
      <c r="G121" s="285">
        <v>77.685997171145686</v>
      </c>
      <c r="H121" s="292">
        <v>2167</v>
      </c>
      <c r="I121" s="287">
        <v>1976</v>
      </c>
      <c r="J121" s="288">
        <v>190</v>
      </c>
      <c r="K121" s="288">
        <v>1</v>
      </c>
      <c r="L121" s="288">
        <v>0</v>
      </c>
      <c r="M121" s="288">
        <v>0</v>
      </c>
      <c r="N121" s="285">
        <v>12.260254596888261</v>
      </c>
      <c r="O121" s="289">
        <v>89.946251768033946</v>
      </c>
      <c r="P121" s="290">
        <v>1777</v>
      </c>
    </row>
    <row r="122" spans="1:16" ht="15" customHeight="1" outlineLevel="2" x14ac:dyDescent="0.2">
      <c r="A122" s="120">
        <v>679</v>
      </c>
      <c r="B122" s="4" t="s">
        <v>150</v>
      </c>
      <c r="C122" s="330">
        <v>22243</v>
      </c>
      <c r="D122" s="282">
        <v>14318</v>
      </c>
      <c r="E122" s="283">
        <v>14205</v>
      </c>
      <c r="F122" s="284">
        <v>113</v>
      </c>
      <c r="G122" s="285">
        <v>63.862788292946092</v>
      </c>
      <c r="H122" s="292">
        <v>6482</v>
      </c>
      <c r="I122" s="287">
        <v>6156</v>
      </c>
      <c r="J122" s="288">
        <v>325</v>
      </c>
      <c r="K122" s="288">
        <v>1</v>
      </c>
      <c r="L122" s="288">
        <v>0</v>
      </c>
      <c r="M122" s="288">
        <v>0</v>
      </c>
      <c r="N122" s="285">
        <v>29.141752461448544</v>
      </c>
      <c r="O122" s="289">
        <v>93.00454075439464</v>
      </c>
      <c r="P122" s="290">
        <v>1556</v>
      </c>
    </row>
    <row r="123" spans="1:16" ht="15" customHeight="1" outlineLevel="2" x14ac:dyDescent="0.2">
      <c r="A123" s="120">
        <v>789</v>
      </c>
      <c r="B123" s="6" t="s">
        <v>241</v>
      </c>
      <c r="C123" s="330">
        <v>14888</v>
      </c>
      <c r="D123" s="282">
        <v>9751</v>
      </c>
      <c r="E123" s="283">
        <v>9631</v>
      </c>
      <c r="F123" s="284">
        <v>120</v>
      </c>
      <c r="G123" s="285">
        <v>64.689682966147231</v>
      </c>
      <c r="H123" s="292">
        <v>4187</v>
      </c>
      <c r="I123" s="287">
        <v>3894</v>
      </c>
      <c r="J123" s="288">
        <v>293</v>
      </c>
      <c r="K123" s="288">
        <v>0</v>
      </c>
      <c r="L123" s="288">
        <v>0</v>
      </c>
      <c r="M123" s="288">
        <v>0</v>
      </c>
      <c r="N123" s="285">
        <v>28.123320795271361</v>
      </c>
      <c r="O123" s="289">
        <v>92.813003761418599</v>
      </c>
      <c r="P123" s="290">
        <v>1070</v>
      </c>
    </row>
    <row r="124" spans="1:16" ht="15" customHeight="1" outlineLevel="2" x14ac:dyDescent="0.2">
      <c r="A124" s="120">
        <v>792</v>
      </c>
      <c r="B124" s="6" t="s">
        <v>238</v>
      </c>
      <c r="C124" s="330">
        <v>7694</v>
      </c>
      <c r="D124" s="282">
        <v>3539</v>
      </c>
      <c r="E124" s="283">
        <v>3539</v>
      </c>
      <c r="F124" s="284">
        <v>0</v>
      </c>
      <c r="G124" s="285">
        <v>45.996880686249028</v>
      </c>
      <c r="H124" s="292">
        <v>1672</v>
      </c>
      <c r="I124" s="287">
        <v>1588</v>
      </c>
      <c r="J124" s="288">
        <v>84</v>
      </c>
      <c r="K124" s="288">
        <v>0</v>
      </c>
      <c r="L124" s="288">
        <v>0</v>
      </c>
      <c r="M124" s="288">
        <v>0</v>
      </c>
      <c r="N124" s="285">
        <v>21.731219131791004</v>
      </c>
      <c r="O124" s="289">
        <v>67.728099818040036</v>
      </c>
      <c r="P124" s="290">
        <v>2483</v>
      </c>
    </row>
    <row r="125" spans="1:16" ht="15" customHeight="1" outlineLevel="2" x14ac:dyDescent="0.2">
      <c r="A125" s="120">
        <v>809</v>
      </c>
      <c r="B125" s="6" t="s">
        <v>225</v>
      </c>
      <c r="C125" s="330">
        <v>14295</v>
      </c>
      <c r="D125" s="282">
        <v>4139</v>
      </c>
      <c r="E125" s="283">
        <v>4014</v>
      </c>
      <c r="F125" s="284">
        <v>125</v>
      </c>
      <c r="G125" s="285">
        <v>28.079748163693598</v>
      </c>
      <c r="H125" s="292">
        <v>3830</v>
      </c>
      <c r="I125" s="287">
        <v>3704</v>
      </c>
      <c r="J125" s="288">
        <v>126</v>
      </c>
      <c r="K125" s="288">
        <v>0</v>
      </c>
      <c r="L125" s="288">
        <v>0</v>
      </c>
      <c r="M125" s="288">
        <v>0</v>
      </c>
      <c r="N125" s="285">
        <v>26.792584819867088</v>
      </c>
      <c r="O125" s="289">
        <v>54.872332983560682</v>
      </c>
      <c r="P125" s="290">
        <v>6451</v>
      </c>
    </row>
    <row r="126" spans="1:16" ht="15" customHeight="1" outlineLevel="2" x14ac:dyDescent="0.2">
      <c r="A126" s="120">
        <v>847</v>
      </c>
      <c r="B126" s="4" t="s">
        <v>227</v>
      </c>
      <c r="C126" s="330">
        <v>44046</v>
      </c>
      <c r="D126" s="282">
        <v>25319</v>
      </c>
      <c r="E126" s="283">
        <v>25319</v>
      </c>
      <c r="F126" s="284">
        <v>0</v>
      </c>
      <c r="G126" s="285">
        <v>57.483085864777728</v>
      </c>
      <c r="H126" s="292">
        <v>4244</v>
      </c>
      <c r="I126" s="287">
        <v>3473</v>
      </c>
      <c r="J126" s="288">
        <v>770</v>
      </c>
      <c r="K126" s="288">
        <v>0</v>
      </c>
      <c r="L126" s="288">
        <v>1</v>
      </c>
      <c r="M126" s="288">
        <v>0</v>
      </c>
      <c r="N126" s="285">
        <v>9.6353811923897741</v>
      </c>
      <c r="O126" s="289">
        <v>67.118467057167507</v>
      </c>
      <c r="P126" s="290">
        <v>14483</v>
      </c>
    </row>
    <row r="127" spans="1:16" ht="15" customHeight="1" outlineLevel="2" x14ac:dyDescent="0.2">
      <c r="A127" s="120">
        <v>856</v>
      </c>
      <c r="B127" s="4" t="s">
        <v>229</v>
      </c>
      <c r="C127" s="330">
        <v>6192</v>
      </c>
      <c r="D127" s="282">
        <v>3661</v>
      </c>
      <c r="E127" s="283">
        <v>3661</v>
      </c>
      <c r="F127" s="284">
        <v>0</v>
      </c>
      <c r="G127" s="285">
        <v>59.124677002583979</v>
      </c>
      <c r="H127" s="292">
        <v>1548</v>
      </c>
      <c r="I127" s="287">
        <v>1437</v>
      </c>
      <c r="J127" s="288">
        <v>111</v>
      </c>
      <c r="K127" s="288">
        <v>0</v>
      </c>
      <c r="L127" s="288">
        <v>0</v>
      </c>
      <c r="M127" s="288">
        <v>0</v>
      </c>
      <c r="N127" s="285">
        <v>25</v>
      </c>
      <c r="O127" s="289">
        <v>84.124677002583979</v>
      </c>
      <c r="P127" s="290">
        <v>983</v>
      </c>
    </row>
    <row r="128" spans="1:16" ht="15" customHeight="1" outlineLevel="2" x14ac:dyDescent="0.2">
      <c r="A128" s="120">
        <v>861</v>
      </c>
      <c r="B128" s="4" t="s">
        <v>154</v>
      </c>
      <c r="C128" s="330">
        <v>13275</v>
      </c>
      <c r="D128" s="282">
        <v>6712</v>
      </c>
      <c r="E128" s="283">
        <v>6712</v>
      </c>
      <c r="F128" s="284">
        <v>0</v>
      </c>
      <c r="G128" s="285">
        <v>50.561205273069675</v>
      </c>
      <c r="H128" s="292">
        <v>4014</v>
      </c>
      <c r="I128" s="287">
        <v>3871</v>
      </c>
      <c r="J128" s="288">
        <v>142</v>
      </c>
      <c r="K128" s="288">
        <v>1</v>
      </c>
      <c r="L128" s="288">
        <v>0</v>
      </c>
      <c r="M128" s="288">
        <v>0</v>
      </c>
      <c r="N128" s="285">
        <v>30.237288135593221</v>
      </c>
      <c r="O128" s="289">
        <v>80.798493408662893</v>
      </c>
      <c r="P128" s="290">
        <v>2549</v>
      </c>
    </row>
    <row r="129" spans="1:17" s="114" customFormat="1" ht="15" customHeight="1" outlineLevel="1" x14ac:dyDescent="0.2">
      <c r="A129" s="121"/>
      <c r="B129" s="107" t="s">
        <v>280</v>
      </c>
      <c r="C129" s="331">
        <v>3731447</v>
      </c>
      <c r="D129" s="278">
        <v>855163</v>
      </c>
      <c r="E129" s="277">
        <v>845207</v>
      </c>
      <c r="F129" s="278">
        <v>9956</v>
      </c>
      <c r="G129" s="291">
        <v>22.650917995083407</v>
      </c>
      <c r="H129" s="278">
        <v>2661414</v>
      </c>
      <c r="I129" s="281">
        <v>2590287</v>
      </c>
      <c r="J129" s="281">
        <v>57886</v>
      </c>
      <c r="K129" s="281">
        <v>7562</v>
      </c>
      <c r="L129" s="281">
        <v>3681</v>
      </c>
      <c r="M129" s="281">
        <v>1998</v>
      </c>
      <c r="N129" s="279">
        <v>71.323912680523122</v>
      </c>
      <c r="O129" s="280">
        <v>93.974830675606526</v>
      </c>
      <c r="P129" s="281">
        <v>224826</v>
      </c>
      <c r="Q129" s="271"/>
    </row>
    <row r="130" spans="1:17" ht="15" customHeight="1" outlineLevel="2" x14ac:dyDescent="0.2">
      <c r="A130" s="120">
        <v>1</v>
      </c>
      <c r="B130" s="1" t="s">
        <v>157</v>
      </c>
      <c r="C130" s="330">
        <v>2441123</v>
      </c>
      <c r="D130" s="282">
        <v>617069</v>
      </c>
      <c r="E130" s="283">
        <v>608077</v>
      </c>
      <c r="F130" s="284">
        <v>8992</v>
      </c>
      <c r="G130" s="285">
        <v>24.909723926242144</v>
      </c>
      <c r="H130" s="292">
        <v>1779791</v>
      </c>
      <c r="I130" s="287">
        <v>1725425</v>
      </c>
      <c r="J130" s="288">
        <v>43383</v>
      </c>
      <c r="K130" s="288">
        <v>5984</v>
      </c>
      <c r="L130" s="288">
        <v>3001</v>
      </c>
      <c r="M130" s="293">
        <v>1998</v>
      </c>
      <c r="N130" s="285">
        <v>72.90869816883459</v>
      </c>
      <c r="O130" s="289">
        <v>97.818422095076727</v>
      </c>
      <c r="P130" s="290">
        <v>53255</v>
      </c>
    </row>
    <row r="131" spans="1:17" ht="15" customHeight="1" outlineLevel="2" x14ac:dyDescent="0.2">
      <c r="A131" s="120">
        <v>79</v>
      </c>
      <c r="B131" s="4" t="s">
        <v>195</v>
      </c>
      <c r="C131" s="330">
        <v>49274</v>
      </c>
      <c r="D131" s="282">
        <v>17880</v>
      </c>
      <c r="E131" s="283">
        <v>17880</v>
      </c>
      <c r="F131" s="284">
        <v>0</v>
      </c>
      <c r="G131" s="285">
        <v>36.286885578601293</v>
      </c>
      <c r="H131" s="292">
        <v>20140</v>
      </c>
      <c r="I131" s="287">
        <v>19673</v>
      </c>
      <c r="J131" s="288">
        <v>421</v>
      </c>
      <c r="K131" s="288">
        <v>46</v>
      </c>
      <c r="L131" s="288">
        <v>0</v>
      </c>
      <c r="M131" s="293">
        <v>0</v>
      </c>
      <c r="N131" s="285">
        <v>40.873482972764542</v>
      </c>
      <c r="O131" s="289">
        <v>77.160368551365835</v>
      </c>
      <c r="P131" s="290">
        <v>11254</v>
      </c>
    </row>
    <row r="132" spans="1:17" ht="15" customHeight="1" outlineLevel="2" x14ac:dyDescent="0.2">
      <c r="A132" s="120">
        <v>88</v>
      </c>
      <c r="B132" s="6" t="s">
        <v>161</v>
      </c>
      <c r="C132" s="330">
        <v>447185</v>
      </c>
      <c r="D132" s="282">
        <v>93714</v>
      </c>
      <c r="E132" s="283">
        <v>93714</v>
      </c>
      <c r="F132" s="284">
        <v>0</v>
      </c>
      <c r="G132" s="285">
        <v>20.956427429363686</v>
      </c>
      <c r="H132" s="292">
        <v>280537</v>
      </c>
      <c r="I132" s="287">
        <v>275106</v>
      </c>
      <c r="J132" s="288">
        <v>4713</v>
      </c>
      <c r="K132" s="288">
        <v>480</v>
      </c>
      <c r="L132" s="288">
        <v>238</v>
      </c>
      <c r="M132" s="293">
        <v>0</v>
      </c>
      <c r="N132" s="285">
        <v>62.733991524760448</v>
      </c>
      <c r="O132" s="289">
        <v>83.690418954124141</v>
      </c>
      <c r="P132" s="290">
        <v>72934</v>
      </c>
    </row>
    <row r="133" spans="1:17" ht="15" customHeight="1" outlineLevel="2" x14ac:dyDescent="0.2">
      <c r="A133" s="120">
        <v>129</v>
      </c>
      <c r="B133" s="6" t="s">
        <v>136</v>
      </c>
      <c r="C133" s="330">
        <v>76919</v>
      </c>
      <c r="D133" s="282">
        <v>17013</v>
      </c>
      <c r="E133" s="283">
        <v>17013</v>
      </c>
      <c r="F133" s="284">
        <v>0</v>
      </c>
      <c r="G133" s="285">
        <v>22.118072257829667</v>
      </c>
      <c r="H133" s="292">
        <v>62885</v>
      </c>
      <c r="I133" s="287">
        <v>62182</v>
      </c>
      <c r="J133" s="288">
        <v>654</v>
      </c>
      <c r="K133" s="288">
        <v>23</v>
      </c>
      <c r="L133" s="288">
        <v>26</v>
      </c>
      <c r="M133" s="293">
        <v>0</v>
      </c>
      <c r="N133" s="285">
        <v>81.754833006149326</v>
      </c>
      <c r="O133" s="289">
        <v>103.87290526397899</v>
      </c>
      <c r="P133" s="290">
        <v>-2979</v>
      </c>
    </row>
    <row r="134" spans="1:17" ht="15" customHeight="1" outlineLevel="2" x14ac:dyDescent="0.2">
      <c r="A134" s="120">
        <v>212</v>
      </c>
      <c r="B134" s="6" t="s">
        <v>164</v>
      </c>
      <c r="C134" s="330">
        <v>69302</v>
      </c>
      <c r="D134" s="282">
        <v>16422</v>
      </c>
      <c r="E134" s="283">
        <v>16422</v>
      </c>
      <c r="F134" s="284">
        <v>0</v>
      </c>
      <c r="G134" s="285">
        <v>23.696285821477016</v>
      </c>
      <c r="H134" s="292">
        <v>38388</v>
      </c>
      <c r="I134" s="287">
        <v>37113</v>
      </c>
      <c r="J134" s="288">
        <v>1133</v>
      </c>
      <c r="K134" s="288">
        <v>95</v>
      </c>
      <c r="L134" s="288">
        <v>47</v>
      </c>
      <c r="M134" s="293">
        <v>0</v>
      </c>
      <c r="N134" s="285">
        <v>55.392340769386159</v>
      </c>
      <c r="O134" s="289">
        <v>79.088626590863171</v>
      </c>
      <c r="P134" s="290">
        <v>14492</v>
      </c>
    </row>
    <row r="135" spans="1:17" ht="15" customHeight="1" outlineLevel="2" x14ac:dyDescent="0.2">
      <c r="A135" s="120">
        <v>266</v>
      </c>
      <c r="B135" s="6" t="s">
        <v>166</v>
      </c>
      <c r="C135" s="330">
        <v>217343</v>
      </c>
      <c r="D135" s="282">
        <v>17395</v>
      </c>
      <c r="E135" s="283">
        <v>17395</v>
      </c>
      <c r="F135" s="284">
        <v>0</v>
      </c>
      <c r="G135" s="285">
        <v>8.0034783728944561</v>
      </c>
      <c r="H135" s="292">
        <v>145685</v>
      </c>
      <c r="I135" s="287">
        <v>141945</v>
      </c>
      <c r="J135" s="288">
        <v>2898</v>
      </c>
      <c r="K135" s="288">
        <v>600</v>
      </c>
      <c r="L135" s="288">
        <v>242</v>
      </c>
      <c r="M135" s="293">
        <v>0</v>
      </c>
      <c r="N135" s="285">
        <v>67.029994064681176</v>
      </c>
      <c r="O135" s="289">
        <v>75.033472437575625</v>
      </c>
      <c r="P135" s="290">
        <v>54263</v>
      </c>
    </row>
    <row r="136" spans="1:17" ht="15" customHeight="1" outlineLevel="2" x14ac:dyDescent="0.2">
      <c r="A136" s="120">
        <v>308</v>
      </c>
      <c r="B136" s="4" t="s">
        <v>168</v>
      </c>
      <c r="C136" s="330">
        <v>53006</v>
      </c>
      <c r="D136" s="282">
        <v>12579</v>
      </c>
      <c r="E136" s="283">
        <v>12579</v>
      </c>
      <c r="F136" s="284">
        <v>0</v>
      </c>
      <c r="G136" s="285">
        <v>23.731275704637213</v>
      </c>
      <c r="H136" s="292">
        <v>31362</v>
      </c>
      <c r="I136" s="287">
        <v>30941</v>
      </c>
      <c r="J136" s="288">
        <v>375</v>
      </c>
      <c r="K136" s="288">
        <v>34</v>
      </c>
      <c r="L136" s="288">
        <v>12</v>
      </c>
      <c r="M136" s="293">
        <v>0</v>
      </c>
      <c r="N136" s="285">
        <v>59.16688676753575</v>
      </c>
      <c r="O136" s="289">
        <v>82.89816247217297</v>
      </c>
      <c r="P136" s="290">
        <v>9065</v>
      </c>
    </row>
    <row r="137" spans="1:17" ht="15" customHeight="1" outlineLevel="2" x14ac:dyDescent="0.2">
      <c r="A137" s="120">
        <v>360</v>
      </c>
      <c r="B137" s="36" t="s">
        <v>349</v>
      </c>
      <c r="C137" s="330">
        <v>264775</v>
      </c>
      <c r="D137" s="282">
        <v>47960</v>
      </c>
      <c r="E137" s="283">
        <v>46996</v>
      </c>
      <c r="F137" s="284">
        <v>964</v>
      </c>
      <c r="G137" s="285">
        <v>17.749409876310075</v>
      </c>
      <c r="H137" s="292">
        <v>255801</v>
      </c>
      <c r="I137" s="287">
        <v>252101</v>
      </c>
      <c r="J137" s="288">
        <v>3486</v>
      </c>
      <c r="K137" s="288">
        <v>150</v>
      </c>
      <c r="L137" s="288">
        <v>64</v>
      </c>
      <c r="M137" s="293">
        <v>0</v>
      </c>
      <c r="N137" s="285">
        <v>96.61070720423001</v>
      </c>
      <c r="O137" s="289">
        <v>114.36011708054008</v>
      </c>
      <c r="P137" s="290">
        <v>-38022</v>
      </c>
    </row>
    <row r="138" spans="1:17" ht="15" customHeight="1" outlineLevel="2" x14ac:dyDescent="0.2">
      <c r="A138" s="120">
        <v>380</v>
      </c>
      <c r="B138" s="4" t="s">
        <v>172</v>
      </c>
      <c r="C138" s="330">
        <v>61365</v>
      </c>
      <c r="D138" s="282">
        <v>10074</v>
      </c>
      <c r="E138" s="283">
        <v>10074</v>
      </c>
      <c r="F138" s="284">
        <v>0</v>
      </c>
      <c r="G138" s="285">
        <v>16.416524077242727</v>
      </c>
      <c r="H138" s="292">
        <v>7277</v>
      </c>
      <c r="I138" s="287">
        <v>6925</v>
      </c>
      <c r="J138" s="288">
        <v>264</v>
      </c>
      <c r="K138" s="288">
        <v>64</v>
      </c>
      <c r="L138" s="288">
        <v>24</v>
      </c>
      <c r="M138" s="293">
        <v>0</v>
      </c>
      <c r="N138" s="285">
        <v>11.858551291452782</v>
      </c>
      <c r="O138" s="289">
        <v>28.275075368695511</v>
      </c>
      <c r="P138" s="290">
        <v>44014</v>
      </c>
    </row>
    <row r="139" spans="1:17" ht="15" customHeight="1" outlineLevel="2" thickBot="1" x14ac:dyDescent="0.25">
      <c r="A139" s="332">
        <v>631</v>
      </c>
      <c r="B139" s="333" t="s">
        <v>216</v>
      </c>
      <c r="C139" s="334">
        <v>51155</v>
      </c>
      <c r="D139" s="294">
        <v>5057</v>
      </c>
      <c r="E139" s="295">
        <v>5057</v>
      </c>
      <c r="F139" s="296">
        <v>0</v>
      </c>
      <c r="G139" s="297">
        <v>9.8856416772554017</v>
      </c>
      <c r="H139" s="298">
        <v>39548</v>
      </c>
      <c r="I139" s="299">
        <v>38876</v>
      </c>
      <c r="J139" s="288">
        <v>559</v>
      </c>
      <c r="K139" s="288">
        <v>86</v>
      </c>
      <c r="L139" s="288">
        <v>27</v>
      </c>
      <c r="M139" s="300">
        <v>0</v>
      </c>
      <c r="N139" s="297">
        <v>77.310135861597104</v>
      </c>
      <c r="O139" s="289">
        <v>87.195777538852511</v>
      </c>
      <c r="P139" s="290">
        <v>6550</v>
      </c>
    </row>
    <row r="141" spans="1:17" ht="15" customHeight="1" x14ac:dyDescent="0.2">
      <c r="B141" s="8" t="s">
        <v>498</v>
      </c>
    </row>
    <row r="142" spans="1:17" ht="15" customHeight="1" x14ac:dyDescent="0.2"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</row>
    <row r="143" spans="1:17" ht="15" customHeight="1" x14ac:dyDescent="0.2">
      <c r="B143" s="116" t="s">
        <v>385</v>
      </c>
      <c r="C143" s="301"/>
      <c r="D143" s="301"/>
    </row>
    <row r="145" spans="2:15" ht="15" customHeight="1" x14ac:dyDescent="0.2">
      <c r="B145" s="117"/>
      <c r="C145" s="304"/>
      <c r="D145" s="304"/>
      <c r="E145" s="304"/>
      <c r="F145" s="304"/>
      <c r="G145" s="304"/>
      <c r="H145" s="305"/>
      <c r="I145" s="304"/>
      <c r="J145" s="304"/>
      <c r="K145" s="304"/>
      <c r="L145" s="304"/>
      <c r="M145" s="304"/>
      <c r="N145" s="304"/>
      <c r="O145" s="304"/>
    </row>
  </sheetData>
  <mergeCells count="10">
    <mergeCell ref="O3:O4"/>
    <mergeCell ref="P3:P4"/>
    <mergeCell ref="A3:A4"/>
    <mergeCell ref="B1:P1"/>
    <mergeCell ref="C3:C4"/>
    <mergeCell ref="B3:B4"/>
    <mergeCell ref="E2:G2"/>
    <mergeCell ref="H3:N3"/>
    <mergeCell ref="D3:G3"/>
    <mergeCell ref="C2:D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Q98"/>
  <sheetViews>
    <sheetView workbookViewId="0">
      <selection activeCell="E42" sqref="E42"/>
    </sheetView>
  </sheetViews>
  <sheetFormatPr baseColWidth="10" defaultRowHeight="12.75" x14ac:dyDescent="0.2"/>
  <cols>
    <col min="1" max="1" width="23.85546875" customWidth="1"/>
    <col min="2" max="2" width="35" customWidth="1"/>
    <col min="3" max="3" width="12.42578125" customWidth="1"/>
    <col min="4" max="4" width="15.28515625" customWidth="1"/>
    <col min="5" max="5" width="12.7109375" bestFit="1" customWidth="1"/>
    <col min="6" max="6" width="15.42578125" customWidth="1"/>
    <col min="7" max="7" width="14" customWidth="1"/>
    <col min="10" max="10" width="19.7109375" customWidth="1"/>
    <col min="12" max="12" width="13.140625" customWidth="1"/>
  </cols>
  <sheetData>
    <row r="1" spans="1:7" ht="22.5" customHeight="1" thickBot="1" x14ac:dyDescent="0.25">
      <c r="A1" s="361" t="s">
        <v>437</v>
      </c>
      <c r="B1" s="362"/>
      <c r="C1" s="362"/>
      <c r="D1" s="363"/>
    </row>
    <row r="2" spans="1:7" s="2" customFormat="1" ht="12" customHeight="1" x14ac:dyDescent="0.2">
      <c r="A2" s="193" t="s">
        <v>286</v>
      </c>
      <c r="B2" s="193" t="s">
        <v>285</v>
      </c>
      <c r="C2" s="336" t="s">
        <v>287</v>
      </c>
      <c r="D2" s="193" t="s">
        <v>319</v>
      </c>
    </row>
    <row r="3" spans="1:7" ht="18.75" customHeight="1" x14ac:dyDescent="0.2">
      <c r="A3" s="213" t="s">
        <v>1</v>
      </c>
      <c r="B3" s="214" t="s">
        <v>420</v>
      </c>
      <c r="C3" s="215">
        <v>1695023</v>
      </c>
      <c r="D3" s="216">
        <v>70.733207559295124</v>
      </c>
      <c r="E3" s="30"/>
      <c r="F3" s="30"/>
      <c r="G3" s="29"/>
    </row>
    <row r="4" spans="1:7" ht="14.25" x14ac:dyDescent="0.2">
      <c r="A4" s="213" t="s">
        <v>5</v>
      </c>
      <c r="B4" s="214" t="s">
        <v>314</v>
      </c>
      <c r="C4" s="215">
        <v>297763</v>
      </c>
      <c r="D4" s="216">
        <v>12.425632031234025</v>
      </c>
      <c r="E4" s="35"/>
      <c r="F4" s="30"/>
      <c r="G4" s="29"/>
    </row>
    <row r="5" spans="1:7" ht="14.25" x14ac:dyDescent="0.2">
      <c r="A5" s="217" t="s">
        <v>2</v>
      </c>
      <c r="B5" s="217" t="s">
        <v>312</v>
      </c>
      <c r="C5" s="215">
        <v>188507</v>
      </c>
      <c r="D5" s="216">
        <v>7.8663857407126887</v>
      </c>
      <c r="E5" s="35"/>
      <c r="F5" s="30"/>
      <c r="G5" s="29"/>
    </row>
    <row r="6" spans="1:7" ht="14.25" x14ac:dyDescent="0.2">
      <c r="A6" s="217" t="s">
        <v>3</v>
      </c>
      <c r="B6" s="217" t="s">
        <v>313</v>
      </c>
      <c r="C6" s="215">
        <v>84110</v>
      </c>
      <c r="D6" s="216">
        <v>3.5099052271339755</v>
      </c>
      <c r="E6" s="35"/>
      <c r="F6" s="30"/>
      <c r="G6" s="29"/>
    </row>
    <row r="7" spans="1:7" ht="14.25" x14ac:dyDescent="0.2">
      <c r="A7" s="213" t="s">
        <v>11</v>
      </c>
      <c r="B7" s="214" t="s">
        <v>315</v>
      </c>
      <c r="C7" s="215">
        <v>47686</v>
      </c>
      <c r="D7" s="216">
        <v>1.9899339039485284</v>
      </c>
      <c r="E7" s="35"/>
      <c r="F7" s="30"/>
      <c r="G7" s="29"/>
    </row>
    <row r="8" spans="1:7" ht="17.25" customHeight="1" x14ac:dyDescent="0.2">
      <c r="A8" s="213" t="s">
        <v>18</v>
      </c>
      <c r="B8" s="218" t="s">
        <v>316</v>
      </c>
      <c r="C8" s="215">
        <v>31165</v>
      </c>
      <c r="D8" s="216">
        <v>1.3005135703677366</v>
      </c>
      <c r="E8" s="35"/>
      <c r="F8" s="30"/>
      <c r="G8" s="29"/>
    </row>
    <row r="9" spans="1:7" s="33" customFormat="1" ht="17.25" customHeight="1" x14ac:dyDescent="0.25">
      <c r="A9" s="209" t="s">
        <v>488</v>
      </c>
      <c r="B9" s="218" t="s">
        <v>484</v>
      </c>
      <c r="C9" s="215">
        <v>14635</v>
      </c>
      <c r="D9" s="216">
        <v>0.61071766732975541</v>
      </c>
      <c r="E9" s="35"/>
      <c r="F9" s="30"/>
      <c r="G9" s="29"/>
    </row>
    <row r="10" spans="1:7" s="306" customFormat="1" ht="15.75" customHeight="1" x14ac:dyDescent="0.2">
      <c r="A10" s="369" t="s">
        <v>501</v>
      </c>
      <c r="B10" s="370"/>
      <c r="C10" s="337">
        <v>2344254</v>
      </c>
      <c r="D10" s="338">
        <v>97.825578032692079</v>
      </c>
      <c r="E10" s="35"/>
      <c r="F10" s="30"/>
      <c r="G10" s="29"/>
    </row>
    <row r="11" spans="1:7" s="230" customFormat="1" ht="17.25" customHeight="1" x14ac:dyDescent="0.25">
      <c r="A11" s="209" t="s">
        <v>457</v>
      </c>
      <c r="B11" s="109" t="s">
        <v>328</v>
      </c>
      <c r="C11" s="215">
        <v>15620</v>
      </c>
      <c r="D11" s="216">
        <v>29.976778551826051</v>
      </c>
      <c r="E11" s="35"/>
      <c r="F11" s="30"/>
      <c r="G11" s="29"/>
    </row>
    <row r="12" spans="1:7" s="33" customFormat="1" ht="17.25" customHeight="1" x14ac:dyDescent="0.25">
      <c r="A12" s="209" t="s">
        <v>456</v>
      </c>
      <c r="B12" s="109" t="s">
        <v>389</v>
      </c>
      <c r="C12" s="215">
        <v>13627</v>
      </c>
      <c r="D12" s="216">
        <v>26.15195655094325</v>
      </c>
      <c r="E12" s="35"/>
      <c r="F12" s="30"/>
      <c r="G12" s="29"/>
    </row>
    <row r="13" spans="1:7" s="33" customFormat="1" ht="17.25" customHeight="1" x14ac:dyDescent="0.25">
      <c r="A13" s="220" t="s">
        <v>458</v>
      </c>
      <c r="B13" s="109" t="s">
        <v>326</v>
      </c>
      <c r="C13" s="215">
        <v>7448</v>
      </c>
      <c r="D13" s="216">
        <v>14.293664958642793</v>
      </c>
      <c r="E13" s="35"/>
      <c r="F13" s="30"/>
      <c r="G13" s="29"/>
    </row>
    <row r="14" spans="1:7" s="33" customFormat="1" ht="17.25" customHeight="1" x14ac:dyDescent="0.25">
      <c r="A14" s="209" t="s">
        <v>462</v>
      </c>
      <c r="B14" s="109" t="s">
        <v>330</v>
      </c>
      <c r="C14" s="215">
        <v>6772</v>
      </c>
      <c r="D14" s="216">
        <v>12.996334465618823</v>
      </c>
      <c r="E14" s="35"/>
      <c r="F14" s="30"/>
      <c r="G14" s="29"/>
    </row>
    <row r="15" spans="1:7" s="219" customFormat="1" ht="17.25" customHeight="1" x14ac:dyDescent="0.25">
      <c r="A15" s="209" t="s">
        <v>453</v>
      </c>
      <c r="B15" s="109" t="s">
        <v>391</v>
      </c>
      <c r="C15" s="215">
        <v>5627</v>
      </c>
      <c r="D15" s="216">
        <v>10.798932964860768</v>
      </c>
      <c r="E15" s="35"/>
      <c r="F15" s="30"/>
      <c r="G15" s="29"/>
    </row>
    <row r="16" spans="1:7" s="219" customFormat="1" ht="17.25" customHeight="1" x14ac:dyDescent="0.25">
      <c r="A16" s="209" t="s">
        <v>461</v>
      </c>
      <c r="B16" s="109" t="s">
        <v>390</v>
      </c>
      <c r="C16" s="215">
        <v>1814</v>
      </c>
      <c r="D16" s="216">
        <v>3.4812980981442032</v>
      </c>
      <c r="E16" s="35"/>
      <c r="F16" s="30"/>
      <c r="G16" s="29"/>
    </row>
    <row r="17" spans="1:17" s="33" customFormat="1" ht="17.25" customHeight="1" x14ac:dyDescent="0.25">
      <c r="A17" s="220" t="s">
        <v>454</v>
      </c>
      <c r="B17" s="109" t="s">
        <v>479</v>
      </c>
      <c r="C17" s="215">
        <v>1093</v>
      </c>
      <c r="D17" s="216">
        <v>2.0976068474485197</v>
      </c>
      <c r="E17" s="35"/>
      <c r="F17" s="30"/>
      <c r="G17" s="29"/>
    </row>
    <row r="18" spans="1:17" s="219" customFormat="1" ht="17.25" customHeight="1" x14ac:dyDescent="0.25">
      <c r="A18" s="209" t="s">
        <v>455</v>
      </c>
      <c r="B18" s="109" t="s">
        <v>335</v>
      </c>
      <c r="C18" s="215">
        <v>70</v>
      </c>
      <c r="D18" s="216">
        <v>0.13433895637822171</v>
      </c>
      <c r="E18" s="35"/>
      <c r="F18" s="30"/>
      <c r="G18" s="29"/>
    </row>
    <row r="19" spans="1:17" s="223" customFormat="1" ht="17.25" customHeight="1" x14ac:dyDescent="0.25">
      <c r="A19" s="209" t="s">
        <v>459</v>
      </c>
      <c r="B19" s="109" t="s">
        <v>387</v>
      </c>
      <c r="C19" s="215">
        <v>23</v>
      </c>
      <c r="D19" s="216">
        <v>4.4139942809987141E-2</v>
      </c>
      <c r="E19" s="35"/>
      <c r="F19" s="30"/>
      <c r="G19" s="29"/>
    </row>
    <row r="20" spans="1:17" s="33" customFormat="1" ht="17.25" customHeight="1" x14ac:dyDescent="0.25">
      <c r="A20" s="224" t="s">
        <v>460</v>
      </c>
      <c r="B20" s="109" t="s">
        <v>392</v>
      </c>
      <c r="C20" s="215">
        <v>13</v>
      </c>
      <c r="D20" s="216">
        <v>2.4948663327384036E-2</v>
      </c>
      <c r="E20" s="35"/>
      <c r="F20" s="30"/>
      <c r="G20" s="29"/>
    </row>
    <row r="21" spans="1:17" s="306" customFormat="1" ht="24" customHeight="1" x14ac:dyDescent="0.2">
      <c r="A21" s="371" t="s">
        <v>500</v>
      </c>
      <c r="B21" s="372"/>
      <c r="C21" s="337">
        <v>52107</v>
      </c>
      <c r="D21" s="339">
        <v>2.1744219673079308</v>
      </c>
      <c r="E21" s="35"/>
      <c r="F21" s="30"/>
      <c r="G21" s="29"/>
    </row>
    <row r="22" spans="1:17" s="306" customFormat="1" ht="13.5" customHeight="1" x14ac:dyDescent="0.2">
      <c r="A22" s="364" t="s">
        <v>283</v>
      </c>
      <c r="B22" s="365"/>
      <c r="C22" s="337">
        <v>2396361</v>
      </c>
      <c r="D22" s="327">
        <v>197.82557803269208</v>
      </c>
      <c r="E22" s="35"/>
      <c r="F22" s="30"/>
      <c r="G22" s="29"/>
    </row>
    <row r="23" spans="1:17" ht="15" x14ac:dyDescent="0.2">
      <c r="A23" s="175" t="s">
        <v>426</v>
      </c>
      <c r="B23" s="178">
        <v>41974</v>
      </c>
      <c r="C23" s="105"/>
      <c r="D23" s="2"/>
      <c r="E23" s="35"/>
      <c r="F23" s="33"/>
      <c r="G23" s="33"/>
      <c r="H23" s="33"/>
    </row>
    <row r="24" spans="1:17" s="33" customFormat="1" ht="15" x14ac:dyDescent="0.25">
      <c r="A24"/>
      <c r="B24"/>
      <c r="C24" s="111">
        <v>1614757</v>
      </c>
      <c r="D24" s="110">
        <v>1614757</v>
      </c>
      <c r="E24" s="35"/>
    </row>
    <row r="25" spans="1:17" ht="15" x14ac:dyDescent="0.25">
      <c r="A25" s="33"/>
      <c r="B25" s="33"/>
      <c r="C25" s="111"/>
      <c r="D25" s="110"/>
      <c r="E25" s="33"/>
      <c r="F25" s="33"/>
      <c r="G25" s="33"/>
      <c r="H25" s="33"/>
    </row>
    <row r="26" spans="1:17" ht="18.75" customHeight="1" thickBot="1" x14ac:dyDescent="0.25">
      <c r="F26" s="33"/>
      <c r="G26" s="33"/>
      <c r="H26" s="33"/>
    </row>
    <row r="27" spans="1:17" ht="23.25" customHeight="1" thickBot="1" x14ac:dyDescent="0.25">
      <c r="A27" s="361" t="s">
        <v>438</v>
      </c>
      <c r="B27" s="362"/>
      <c r="C27" s="362"/>
      <c r="D27" s="363"/>
    </row>
    <row r="28" spans="1:17" ht="22.5" x14ac:dyDescent="0.2">
      <c r="A28" s="147" t="s">
        <v>320</v>
      </c>
      <c r="B28" s="147" t="s">
        <v>321</v>
      </c>
      <c r="C28" s="147" t="s">
        <v>322</v>
      </c>
      <c r="D28" s="147" t="s">
        <v>323</v>
      </c>
    </row>
    <row r="29" spans="1:17" ht="14.25" x14ac:dyDescent="0.2">
      <c r="A29" s="109" t="s">
        <v>324</v>
      </c>
      <c r="B29" s="109" t="s">
        <v>389</v>
      </c>
      <c r="C29" s="118">
        <v>1299053</v>
      </c>
      <c r="D29" s="119">
        <v>37.541021790821524</v>
      </c>
    </row>
    <row r="30" spans="1:17" s="33" customFormat="1" ht="14.25" x14ac:dyDescent="0.2">
      <c r="A30" s="109" t="s">
        <v>325</v>
      </c>
      <c r="B30" s="109" t="s">
        <v>326</v>
      </c>
      <c r="C30" s="118">
        <v>657680</v>
      </c>
      <c r="D30" s="119">
        <v>19.006136940823428</v>
      </c>
    </row>
    <row r="31" spans="1:17" ht="15" x14ac:dyDescent="0.25">
      <c r="A31" s="109" t="s">
        <v>327</v>
      </c>
      <c r="B31" s="109" t="s">
        <v>328</v>
      </c>
      <c r="C31" s="118">
        <v>498876</v>
      </c>
      <c r="D31" s="119">
        <v>14.416898145739918</v>
      </c>
      <c r="E31" s="47"/>
      <c r="F31" s="47"/>
      <c r="G31" s="47"/>
      <c r="P31" s="30"/>
      <c r="Q31" s="29"/>
    </row>
    <row r="32" spans="1:17" ht="15" x14ac:dyDescent="0.25">
      <c r="A32" s="109" t="s">
        <v>329</v>
      </c>
      <c r="B32" s="109" t="s">
        <v>330</v>
      </c>
      <c r="C32" s="118">
        <v>384260</v>
      </c>
      <c r="D32" s="119">
        <v>11.104637788713069</v>
      </c>
      <c r="E32" s="47"/>
      <c r="F32" s="47"/>
      <c r="G32" s="47"/>
      <c r="H32" s="46"/>
      <c r="I32" s="47"/>
      <c r="P32" s="30"/>
      <c r="Q32" s="29"/>
    </row>
    <row r="33" spans="1:17" ht="15" x14ac:dyDescent="0.25">
      <c r="A33" s="109" t="s">
        <v>331</v>
      </c>
      <c r="B33" s="109" t="s">
        <v>391</v>
      </c>
      <c r="C33" s="118">
        <v>255083</v>
      </c>
      <c r="D33" s="119">
        <v>7.3715825770527657</v>
      </c>
      <c r="E33" s="47"/>
      <c r="F33" s="47"/>
      <c r="G33" s="47"/>
      <c r="H33" s="46"/>
      <c r="I33" s="47"/>
      <c r="P33" s="30"/>
      <c r="Q33" s="29"/>
    </row>
    <row r="34" spans="1:17" ht="15" x14ac:dyDescent="0.25">
      <c r="A34" s="109" t="s">
        <v>397</v>
      </c>
      <c r="B34" s="109" t="s">
        <v>398</v>
      </c>
      <c r="C34" s="118">
        <v>102248</v>
      </c>
      <c r="D34" s="119">
        <v>2.9548404846206573</v>
      </c>
      <c r="E34" s="47"/>
      <c r="F34" s="47"/>
      <c r="G34" s="47"/>
      <c r="H34" s="46"/>
      <c r="I34" s="47"/>
      <c r="P34" s="30"/>
      <c r="Q34" s="29"/>
    </row>
    <row r="35" spans="1:17" ht="15" x14ac:dyDescent="0.25">
      <c r="A35" s="109" t="s">
        <v>332</v>
      </c>
      <c r="B35" s="109" t="s">
        <v>479</v>
      </c>
      <c r="C35" s="118">
        <v>82089</v>
      </c>
      <c r="D35" s="119">
        <v>2.3722703675575576</v>
      </c>
      <c r="E35" s="47"/>
      <c r="F35" s="47"/>
      <c r="G35" s="47"/>
      <c r="H35" s="46"/>
      <c r="I35" s="47"/>
      <c r="P35" s="30"/>
      <c r="Q35" s="29"/>
    </row>
    <row r="36" spans="1:17" ht="15" x14ac:dyDescent="0.25">
      <c r="A36" s="109" t="s">
        <v>333</v>
      </c>
      <c r="B36" s="109" t="s">
        <v>390</v>
      </c>
      <c r="C36" s="118">
        <v>78168</v>
      </c>
      <c r="D36" s="119">
        <v>2.2589583268311122</v>
      </c>
      <c r="E36" s="47"/>
      <c r="F36" s="47"/>
      <c r="G36" s="47"/>
      <c r="H36" s="46"/>
      <c r="I36" s="47"/>
      <c r="P36" s="30"/>
      <c r="Q36" s="29"/>
    </row>
    <row r="37" spans="1:17" ht="15" x14ac:dyDescent="0.25">
      <c r="A37" s="109" t="s">
        <v>334</v>
      </c>
      <c r="B37" s="109" t="s">
        <v>335</v>
      </c>
      <c r="C37" s="118">
        <v>59641</v>
      </c>
      <c r="D37" s="119">
        <v>1.7235509872394632</v>
      </c>
      <c r="E37" s="47"/>
      <c r="F37" s="47"/>
      <c r="G37" s="47"/>
      <c r="H37" s="46"/>
      <c r="I37" s="47"/>
      <c r="P37" s="30"/>
      <c r="Q37" s="29"/>
    </row>
    <row r="38" spans="1:17" ht="15" x14ac:dyDescent="0.25">
      <c r="A38" s="109" t="s">
        <v>307</v>
      </c>
      <c r="B38" s="109" t="s">
        <v>392</v>
      </c>
      <c r="C38" s="118">
        <v>14409</v>
      </c>
      <c r="D38" s="119">
        <v>0.41640224300621093</v>
      </c>
      <c r="E38" s="47"/>
      <c r="F38" s="47"/>
      <c r="G38" s="47"/>
      <c r="H38" s="46"/>
      <c r="I38" s="47"/>
      <c r="P38" s="30"/>
      <c r="Q38" s="29"/>
    </row>
    <row r="39" spans="1:17" ht="15" x14ac:dyDescent="0.25">
      <c r="A39" s="109" t="s">
        <v>339</v>
      </c>
      <c r="B39" s="109" t="s">
        <v>388</v>
      </c>
      <c r="C39" s="118">
        <v>11264</v>
      </c>
      <c r="D39" s="119">
        <v>0.32551564058726906</v>
      </c>
      <c r="E39" s="47"/>
      <c r="F39" s="47"/>
      <c r="G39" s="47"/>
      <c r="H39" s="46"/>
      <c r="I39" s="47"/>
      <c r="P39" s="30"/>
      <c r="Q39" s="29"/>
    </row>
    <row r="40" spans="1:17" ht="15" x14ac:dyDescent="0.25">
      <c r="A40" s="109" t="s">
        <v>431</v>
      </c>
      <c r="B40" s="109" t="s">
        <v>393</v>
      </c>
      <c r="C40" s="118">
        <v>7690</v>
      </c>
      <c r="D40" s="119">
        <v>0.22223146982564801</v>
      </c>
      <c r="E40" s="47"/>
      <c r="F40" s="47"/>
      <c r="G40" s="47"/>
      <c r="H40" s="46"/>
      <c r="I40" s="47"/>
      <c r="P40" s="30"/>
      <c r="Q40" s="29"/>
    </row>
    <row r="41" spans="1:17" ht="15" x14ac:dyDescent="0.25">
      <c r="A41" s="109" t="s">
        <v>430</v>
      </c>
      <c r="B41" s="109" t="s">
        <v>394</v>
      </c>
      <c r="C41" s="118">
        <v>3851</v>
      </c>
      <c r="D41" s="119">
        <v>0.11128912747705728</v>
      </c>
      <c r="E41" s="47"/>
      <c r="F41" s="47"/>
      <c r="G41" s="47"/>
      <c r="H41" s="46"/>
      <c r="I41" s="47"/>
      <c r="P41" s="30"/>
      <c r="Q41" s="29"/>
    </row>
    <row r="42" spans="1:17" ht="16.5" customHeight="1" x14ac:dyDescent="0.25">
      <c r="A42" s="109" t="s">
        <v>340</v>
      </c>
      <c r="B42" s="109" t="s">
        <v>386</v>
      </c>
      <c r="C42" s="118">
        <v>3005</v>
      </c>
      <c r="D42" s="119">
        <v>8.6840775920165439E-2</v>
      </c>
      <c r="E42" s="47"/>
      <c r="F42" s="47"/>
      <c r="G42" s="47"/>
      <c r="H42" s="46"/>
      <c r="I42" s="47"/>
      <c r="P42" s="30"/>
      <c r="Q42" s="29"/>
    </row>
    <row r="43" spans="1:17" ht="15" x14ac:dyDescent="0.25">
      <c r="A43" s="109" t="s">
        <v>396</v>
      </c>
      <c r="B43" s="109" t="s">
        <v>395</v>
      </c>
      <c r="C43" s="118">
        <v>2082</v>
      </c>
      <c r="D43" s="119">
        <v>6.0167219788946569E-2</v>
      </c>
      <c r="E43" s="47"/>
      <c r="F43" s="47"/>
      <c r="G43" s="47"/>
      <c r="H43" s="46"/>
      <c r="I43" s="47"/>
      <c r="P43" s="30"/>
      <c r="Q43" s="29"/>
    </row>
    <row r="44" spans="1:17" ht="15" x14ac:dyDescent="0.25">
      <c r="A44" s="109" t="s">
        <v>344</v>
      </c>
      <c r="B44" s="109" t="s">
        <v>387</v>
      </c>
      <c r="C44" s="118">
        <v>657</v>
      </c>
      <c r="D44" s="119">
        <v>1.8986485783543658E-2</v>
      </c>
      <c r="E44" s="47"/>
      <c r="F44" s="47"/>
      <c r="G44" s="47"/>
      <c r="H44" s="46"/>
      <c r="I44" s="47"/>
      <c r="P44" s="30"/>
      <c r="Q44" s="29"/>
    </row>
    <row r="45" spans="1:17" s="242" customFormat="1" ht="15" x14ac:dyDescent="0.25">
      <c r="A45" s="109" t="s">
        <v>343</v>
      </c>
      <c r="B45" s="109" t="s">
        <v>348</v>
      </c>
      <c r="C45" s="118">
        <v>18</v>
      </c>
      <c r="D45" s="119">
        <v>5.2017769269982624E-4</v>
      </c>
      <c r="E45" s="47"/>
      <c r="F45" s="47"/>
      <c r="G45" s="47"/>
      <c r="H45" s="46"/>
      <c r="I45" s="47"/>
      <c r="P45" s="30"/>
      <c r="Q45" s="29"/>
    </row>
    <row r="46" spans="1:17" s="33" customFormat="1" ht="15" x14ac:dyDescent="0.25">
      <c r="A46" s="109" t="s">
        <v>306</v>
      </c>
      <c r="B46" s="109" t="s">
        <v>338</v>
      </c>
      <c r="C46" s="118">
        <v>15</v>
      </c>
      <c r="D46" s="119">
        <v>4.3348141058318859E-4</v>
      </c>
      <c r="E46" s="47"/>
      <c r="F46" s="47"/>
      <c r="G46" s="47"/>
      <c r="H46" s="46"/>
      <c r="I46" s="47"/>
      <c r="P46" s="30"/>
      <c r="Q46" s="29"/>
    </row>
    <row r="47" spans="1:17" s="223" customFormat="1" ht="15" x14ac:dyDescent="0.25">
      <c r="A47" s="109" t="s">
        <v>464</v>
      </c>
      <c r="B47" s="109" t="s">
        <v>482</v>
      </c>
      <c r="C47" s="118">
        <v>1</v>
      </c>
      <c r="D47" s="119">
        <v>2.8898760705545905E-5</v>
      </c>
      <c r="E47" s="47"/>
      <c r="F47" s="47"/>
      <c r="G47" s="47"/>
      <c r="H47" s="46"/>
      <c r="I47" s="47"/>
      <c r="P47" s="30"/>
      <c r="Q47" s="29"/>
    </row>
    <row r="48" spans="1:17" s="306" customFormat="1" ht="14.25" customHeight="1" x14ac:dyDescent="0.25">
      <c r="A48" s="366" t="s">
        <v>495</v>
      </c>
      <c r="B48" s="367"/>
      <c r="C48" s="323">
        <v>3460090</v>
      </c>
      <c r="D48" s="324">
        <v>99.992312929652329</v>
      </c>
      <c r="E48" s="47"/>
      <c r="F48" s="47"/>
      <c r="G48" s="47"/>
      <c r="H48" s="46"/>
      <c r="I48" s="47"/>
      <c r="P48" s="30"/>
      <c r="Q48" s="29"/>
    </row>
    <row r="49" spans="1:17" s="33" customFormat="1" ht="15" x14ac:dyDescent="0.25">
      <c r="A49" s="109" t="s">
        <v>463</v>
      </c>
      <c r="B49" s="214" t="s">
        <v>420</v>
      </c>
      <c r="C49" s="118">
        <v>167</v>
      </c>
      <c r="D49" s="119">
        <v>62.781954887218049</v>
      </c>
      <c r="E49" s="47"/>
      <c r="F49" s="47"/>
      <c r="G49" s="47"/>
      <c r="H49" s="46"/>
      <c r="I49" s="47"/>
      <c r="P49" s="30"/>
      <c r="Q49" s="29"/>
    </row>
    <row r="50" spans="1:17" s="223" customFormat="1" ht="15" x14ac:dyDescent="0.25">
      <c r="A50" s="109" t="s">
        <v>466</v>
      </c>
      <c r="B50" s="214" t="s">
        <v>314</v>
      </c>
      <c r="C50" s="118">
        <v>98</v>
      </c>
      <c r="D50" s="119">
        <v>36.84210526315789</v>
      </c>
      <c r="E50" s="47"/>
      <c r="F50" s="47"/>
      <c r="G50" s="47"/>
      <c r="H50" s="46"/>
      <c r="I50" s="47"/>
      <c r="P50" s="30"/>
      <c r="Q50" s="29"/>
    </row>
    <row r="51" spans="1:17" s="33" customFormat="1" ht="15" x14ac:dyDescent="0.25">
      <c r="A51" s="109" t="s">
        <v>465</v>
      </c>
      <c r="B51" s="217" t="s">
        <v>313</v>
      </c>
      <c r="C51" s="118">
        <v>1</v>
      </c>
      <c r="D51" s="119">
        <v>0.37593984962406013</v>
      </c>
      <c r="E51" s="47"/>
      <c r="F51" s="47"/>
      <c r="G51" s="47"/>
      <c r="H51" s="46"/>
      <c r="I51" s="47"/>
      <c r="P51" s="30"/>
      <c r="Q51" s="29"/>
    </row>
    <row r="52" spans="1:17" s="306" customFormat="1" ht="14.25" customHeight="1" x14ac:dyDescent="0.25">
      <c r="A52" s="368" t="s">
        <v>496</v>
      </c>
      <c r="B52" s="367"/>
      <c r="C52" s="323">
        <v>266</v>
      </c>
      <c r="D52" s="324">
        <v>7.6870703476752096E-3</v>
      </c>
      <c r="E52" s="47"/>
      <c r="F52" s="47"/>
      <c r="G52" s="47"/>
      <c r="H52" s="46"/>
      <c r="I52" s="47"/>
      <c r="P52" s="30"/>
      <c r="Q52" s="29"/>
    </row>
    <row r="53" spans="1:17" ht="15" x14ac:dyDescent="0.2">
      <c r="A53" s="360" t="s">
        <v>347</v>
      </c>
      <c r="B53" s="360"/>
      <c r="C53" s="325">
        <v>3460356</v>
      </c>
      <c r="D53" s="326">
        <v>100</v>
      </c>
      <c r="F53" s="8" t="s">
        <v>490</v>
      </c>
    </row>
    <row r="54" spans="1:17" x14ac:dyDescent="0.2">
      <c r="A54" s="175" t="s">
        <v>426</v>
      </c>
      <c r="B54" s="178">
        <v>41974</v>
      </c>
      <c r="E54" s="242"/>
    </row>
    <row r="56" spans="1:17" x14ac:dyDescent="0.2">
      <c r="I56" s="33"/>
      <c r="J56" s="33"/>
      <c r="K56" s="33"/>
      <c r="L56" s="33"/>
      <c r="M56" s="33"/>
      <c r="N56" s="33"/>
    </row>
    <row r="57" spans="1:17" x14ac:dyDescent="0.2">
      <c r="I57" s="33"/>
      <c r="J57" s="33"/>
      <c r="K57" s="33"/>
      <c r="L57" s="33"/>
      <c r="M57" s="33"/>
      <c r="N57" s="33"/>
    </row>
    <row r="58" spans="1:17" x14ac:dyDescent="0.2">
      <c r="I58" s="33"/>
      <c r="J58" s="33"/>
      <c r="K58" s="33"/>
      <c r="L58" s="33"/>
      <c r="M58" s="33"/>
      <c r="N58" s="33"/>
    </row>
    <row r="59" spans="1:17" x14ac:dyDescent="0.2">
      <c r="I59" s="33"/>
      <c r="J59" s="33"/>
      <c r="K59" s="33"/>
      <c r="L59" s="33"/>
      <c r="M59" s="33"/>
      <c r="N59" s="33"/>
    </row>
    <row r="60" spans="1:17" x14ac:dyDescent="0.2">
      <c r="I60" s="33"/>
      <c r="J60" s="33"/>
      <c r="K60" s="33"/>
      <c r="L60" s="33"/>
      <c r="M60" s="33"/>
      <c r="N60" s="33"/>
    </row>
    <row r="61" spans="1:17" x14ac:dyDescent="0.2">
      <c r="I61" s="33"/>
      <c r="J61" s="33"/>
      <c r="K61" s="33"/>
      <c r="L61" s="33"/>
      <c r="M61" s="33"/>
      <c r="N61" s="33"/>
    </row>
    <row r="62" spans="1:17" x14ac:dyDescent="0.2">
      <c r="I62" s="33"/>
      <c r="J62" s="33"/>
      <c r="K62" s="33"/>
      <c r="L62" s="33"/>
      <c r="M62" s="33"/>
      <c r="N62" s="33"/>
    </row>
    <row r="63" spans="1:17" x14ac:dyDescent="0.2">
      <c r="I63" s="33"/>
      <c r="J63" s="33"/>
      <c r="K63" s="33"/>
      <c r="L63" s="33"/>
      <c r="M63" s="33"/>
      <c r="N63" s="33"/>
    </row>
    <row r="64" spans="1:17" x14ac:dyDescent="0.2">
      <c r="I64" s="33"/>
      <c r="J64" s="33"/>
      <c r="K64" s="33"/>
      <c r="L64" s="33"/>
      <c r="M64" s="33"/>
      <c r="N64" s="33"/>
    </row>
    <row r="65" spans="9:14" x14ac:dyDescent="0.2">
      <c r="I65" s="33"/>
      <c r="J65" s="33"/>
      <c r="K65" s="33"/>
      <c r="L65" s="33"/>
      <c r="M65" s="33"/>
      <c r="N65" s="33"/>
    </row>
    <row r="66" spans="9:14" x14ac:dyDescent="0.2">
      <c r="I66" s="33"/>
      <c r="J66" s="33"/>
      <c r="K66" s="33"/>
      <c r="L66" s="33"/>
      <c r="M66" s="33"/>
      <c r="N66" s="33"/>
    </row>
    <row r="67" spans="9:14" x14ac:dyDescent="0.2">
      <c r="I67" s="33"/>
      <c r="J67" s="33"/>
      <c r="K67" s="33"/>
      <c r="L67" s="33"/>
      <c r="M67" s="33"/>
      <c r="N67" s="33"/>
    </row>
    <row r="68" spans="9:14" x14ac:dyDescent="0.2">
      <c r="I68" s="33"/>
      <c r="J68" s="33"/>
      <c r="K68" s="33"/>
      <c r="L68" s="33"/>
      <c r="M68" s="33"/>
      <c r="N68" s="33"/>
    </row>
    <row r="69" spans="9:14" x14ac:dyDescent="0.2">
      <c r="I69" s="33"/>
      <c r="J69" s="33"/>
      <c r="K69" s="33"/>
      <c r="L69" s="33"/>
      <c r="M69" s="33"/>
      <c r="N69" s="33"/>
    </row>
    <row r="70" spans="9:14" x14ac:dyDescent="0.2">
      <c r="I70" s="33"/>
      <c r="J70" s="33"/>
      <c r="K70" s="33"/>
      <c r="L70" s="33"/>
      <c r="M70" s="33"/>
      <c r="N70" s="33"/>
    </row>
    <row r="71" spans="9:14" x14ac:dyDescent="0.2">
      <c r="I71" s="33"/>
      <c r="J71" s="33"/>
      <c r="K71" s="33"/>
      <c r="L71" s="33"/>
      <c r="M71" s="33"/>
      <c r="N71" s="33"/>
    </row>
    <row r="72" spans="9:14" x14ac:dyDescent="0.2">
      <c r="I72" s="33"/>
      <c r="J72" s="33"/>
      <c r="K72" s="33"/>
      <c r="L72" s="33"/>
      <c r="M72" s="33"/>
      <c r="N72" s="33"/>
    </row>
    <row r="73" spans="9:14" x14ac:dyDescent="0.2">
      <c r="I73" s="33"/>
      <c r="J73" s="33"/>
      <c r="K73" s="33"/>
      <c r="L73" s="33"/>
      <c r="M73" s="33"/>
      <c r="N73" s="33"/>
    </row>
    <row r="74" spans="9:14" x14ac:dyDescent="0.2">
      <c r="I74" s="33"/>
      <c r="J74" s="33"/>
      <c r="K74" s="33"/>
      <c r="L74" s="33"/>
      <c r="M74" s="33"/>
      <c r="N74" s="33"/>
    </row>
    <row r="75" spans="9:14" x14ac:dyDescent="0.2">
      <c r="I75" s="33"/>
      <c r="J75" s="33"/>
      <c r="K75" s="33"/>
      <c r="L75" s="33"/>
      <c r="M75" s="33"/>
      <c r="N75" s="33"/>
    </row>
    <row r="76" spans="9:14" x14ac:dyDescent="0.2">
      <c r="I76" s="33"/>
      <c r="J76" s="33"/>
      <c r="K76" s="33"/>
      <c r="L76" s="33"/>
      <c r="M76" s="33"/>
      <c r="N76" s="33"/>
    </row>
    <row r="77" spans="9:14" x14ac:dyDescent="0.2">
      <c r="I77" s="33"/>
      <c r="J77" s="33"/>
      <c r="K77" s="33"/>
      <c r="L77" s="33"/>
      <c r="M77" s="33"/>
      <c r="N77" s="33"/>
    </row>
    <row r="78" spans="9:14" x14ac:dyDescent="0.2">
      <c r="I78" s="33"/>
      <c r="J78" s="33"/>
      <c r="K78" s="33"/>
      <c r="L78" s="33"/>
      <c r="M78" s="33"/>
      <c r="N78" s="33"/>
    </row>
    <row r="79" spans="9:14" x14ac:dyDescent="0.2">
      <c r="I79" s="33"/>
      <c r="J79" s="33"/>
      <c r="K79" s="33"/>
      <c r="L79" s="33"/>
      <c r="M79" s="33"/>
      <c r="N79" s="33"/>
    </row>
    <row r="80" spans="9:14" x14ac:dyDescent="0.2">
      <c r="I80" s="33"/>
      <c r="J80" s="33"/>
      <c r="K80" s="33"/>
      <c r="L80" s="33"/>
      <c r="M80" s="33"/>
      <c r="N80" s="33"/>
    </row>
    <row r="81" spans="9:14" x14ac:dyDescent="0.2">
      <c r="I81" s="33"/>
      <c r="J81" s="33"/>
      <c r="K81" s="33"/>
      <c r="L81" s="33"/>
      <c r="M81" s="33"/>
      <c r="N81" s="33"/>
    </row>
    <row r="82" spans="9:14" x14ac:dyDescent="0.2">
      <c r="I82" s="33"/>
      <c r="J82" s="33"/>
      <c r="K82" s="33"/>
      <c r="L82" s="33"/>
      <c r="M82" s="33"/>
      <c r="N82" s="33"/>
    </row>
    <row r="83" spans="9:14" x14ac:dyDescent="0.2">
      <c r="I83" s="33"/>
      <c r="J83" s="33"/>
      <c r="K83" s="33"/>
      <c r="L83" s="33"/>
      <c r="M83" s="33"/>
      <c r="N83" s="33"/>
    </row>
    <row r="84" spans="9:14" x14ac:dyDescent="0.2">
      <c r="I84" s="33"/>
      <c r="J84" s="33"/>
      <c r="K84" s="33"/>
      <c r="L84" s="33"/>
      <c r="M84" s="33"/>
      <c r="N84" s="33"/>
    </row>
    <row r="85" spans="9:14" x14ac:dyDescent="0.2">
      <c r="I85" s="33"/>
      <c r="J85" s="33"/>
      <c r="K85" s="33"/>
      <c r="L85" s="33"/>
      <c r="M85" s="33"/>
      <c r="N85" s="33"/>
    </row>
    <row r="86" spans="9:14" x14ac:dyDescent="0.2">
      <c r="I86" s="33"/>
      <c r="J86" s="33"/>
      <c r="K86" s="33"/>
      <c r="L86" s="33"/>
      <c r="M86" s="33"/>
      <c r="N86" s="33"/>
    </row>
    <row r="87" spans="9:14" x14ac:dyDescent="0.2">
      <c r="I87" s="33"/>
      <c r="J87" s="33"/>
      <c r="K87" s="33"/>
      <c r="L87" s="33"/>
      <c r="M87" s="33"/>
      <c r="N87" s="33"/>
    </row>
    <row r="88" spans="9:14" x14ac:dyDescent="0.2">
      <c r="I88" s="33"/>
      <c r="J88" s="33"/>
      <c r="K88" s="33"/>
      <c r="L88" s="33"/>
      <c r="M88" s="33"/>
      <c r="N88" s="33"/>
    </row>
    <row r="89" spans="9:14" x14ac:dyDescent="0.2">
      <c r="I89" s="33"/>
      <c r="J89" s="33"/>
      <c r="K89" s="33"/>
      <c r="L89" s="33"/>
      <c r="M89" s="33"/>
      <c r="N89" s="33"/>
    </row>
    <row r="90" spans="9:14" x14ac:dyDescent="0.2">
      <c r="I90" s="33"/>
      <c r="J90" s="33"/>
      <c r="K90" s="33"/>
      <c r="L90" s="33"/>
      <c r="M90" s="33"/>
      <c r="N90" s="33"/>
    </row>
    <row r="91" spans="9:14" x14ac:dyDescent="0.2">
      <c r="I91" s="33"/>
      <c r="J91" s="33"/>
      <c r="K91" s="33"/>
      <c r="L91" s="33"/>
      <c r="M91" s="33"/>
      <c r="N91" s="33"/>
    </row>
    <row r="92" spans="9:14" x14ac:dyDescent="0.2">
      <c r="I92" s="33"/>
      <c r="J92" s="33"/>
      <c r="K92" s="33"/>
      <c r="L92" s="33"/>
      <c r="M92" s="33"/>
      <c r="N92" s="33"/>
    </row>
    <row r="93" spans="9:14" x14ac:dyDescent="0.2">
      <c r="I93" s="33"/>
      <c r="J93" s="33"/>
      <c r="K93" s="33"/>
      <c r="L93" s="33"/>
      <c r="M93" s="33"/>
      <c r="N93" s="33"/>
    </row>
    <row r="94" spans="9:14" x14ac:dyDescent="0.2">
      <c r="I94" s="33"/>
      <c r="J94" s="33"/>
      <c r="K94" s="33"/>
      <c r="L94" s="33"/>
      <c r="M94" s="33"/>
      <c r="N94" s="33"/>
    </row>
    <row r="95" spans="9:14" x14ac:dyDescent="0.2">
      <c r="I95" s="33"/>
      <c r="J95" s="33"/>
      <c r="K95" s="33"/>
      <c r="L95" s="33"/>
      <c r="M95" s="33"/>
      <c r="N95" s="33"/>
    </row>
    <row r="96" spans="9:14" x14ac:dyDescent="0.2">
      <c r="I96" s="33"/>
      <c r="J96" s="33"/>
      <c r="K96" s="33"/>
      <c r="L96" s="33"/>
      <c r="M96" s="33"/>
      <c r="N96" s="33"/>
    </row>
    <row r="97" spans="9:14" x14ac:dyDescent="0.2">
      <c r="I97" s="33"/>
      <c r="J97" s="33"/>
      <c r="K97" s="33"/>
      <c r="L97" s="33"/>
      <c r="M97" s="33"/>
      <c r="N97" s="33"/>
    </row>
    <row r="98" spans="9:14" x14ac:dyDescent="0.2">
      <c r="I98" s="33"/>
      <c r="J98" s="33"/>
      <c r="K98" s="33"/>
      <c r="L98" s="33"/>
      <c r="M98" s="33"/>
      <c r="N98" s="33"/>
    </row>
  </sheetData>
  <autoFilter ref="A28:D28"/>
  <sortState ref="A3:D19">
    <sortCondition descending="1" ref="C3:C19"/>
  </sortState>
  <mergeCells count="8">
    <mergeCell ref="A53:B53"/>
    <mergeCell ref="A27:D27"/>
    <mergeCell ref="A1:D1"/>
    <mergeCell ref="A22:B22"/>
    <mergeCell ref="A48:B48"/>
    <mergeCell ref="A52:B52"/>
    <mergeCell ref="A10:B10"/>
    <mergeCell ref="A21:B21"/>
  </mergeCells>
  <conditionalFormatting sqref="B47">
    <cfRule type="duplicateValues" dxfId="0" priority="3"/>
  </conditionalFormatting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L932"/>
  <sheetViews>
    <sheetView topLeftCell="A82" workbookViewId="0">
      <selection activeCell="BK20" sqref="BK20"/>
    </sheetView>
  </sheetViews>
  <sheetFormatPr baseColWidth="10" defaultRowHeight="15" x14ac:dyDescent="0.25"/>
  <cols>
    <col min="1" max="1" width="26.42578125" style="145" customWidth="1"/>
    <col min="2" max="2" width="17.42578125" style="145" customWidth="1"/>
    <col min="3" max="3" width="11.42578125" style="145"/>
    <col min="4" max="5" width="16" style="145" customWidth="1"/>
    <col min="6" max="6" width="13" style="145" customWidth="1"/>
    <col min="7" max="7" width="13.42578125" style="145" customWidth="1"/>
    <col min="8" max="13" width="11.42578125" style="145"/>
    <col min="14" max="14" width="11.140625" style="145" customWidth="1"/>
    <col min="15" max="22" width="11.42578125" style="145"/>
    <col min="23" max="24" width="13.5703125" style="145" customWidth="1"/>
    <col min="25" max="25" width="11.42578125" style="145"/>
    <col min="26" max="27" width="12.42578125" style="145" customWidth="1"/>
    <col min="28" max="29" width="12.5703125" style="145" customWidth="1"/>
    <col min="30" max="43" width="11.42578125" style="145"/>
    <col min="44" max="44" width="0" style="145" hidden="1" customWidth="1"/>
    <col min="45" max="50" width="11.42578125" style="145"/>
    <col min="51" max="51" width="10.7109375" style="145" hidden="1" customWidth="1"/>
    <col min="52" max="55" width="11.42578125" style="187" hidden="1" customWidth="1"/>
    <col min="56" max="60" width="11.42578125" style="145" hidden="1" customWidth="1"/>
    <col min="61" max="61" width="11.42578125" style="145"/>
    <col min="62" max="62" width="23" style="145" customWidth="1"/>
    <col min="63" max="16384" width="11.42578125" style="145"/>
  </cols>
  <sheetData>
    <row r="1" spans="1:64" ht="42" customHeight="1" x14ac:dyDescent="0.25">
      <c r="A1" s="373" t="s">
        <v>310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208"/>
      <c r="AZ1" s="145"/>
      <c r="BA1" s="145"/>
      <c r="BB1" s="145"/>
      <c r="BC1" s="145"/>
      <c r="BK1" s="189" t="s">
        <v>428</v>
      </c>
      <c r="BL1" s="189" t="s">
        <v>429</v>
      </c>
    </row>
    <row r="2" spans="1:64" ht="17.25" customHeight="1" x14ac:dyDescent="0.25">
      <c r="A2" s="373"/>
      <c r="B2" s="373"/>
      <c r="C2" s="373"/>
      <c r="D2" s="373"/>
      <c r="E2" s="373"/>
      <c r="F2" s="373"/>
      <c r="G2" s="373"/>
      <c r="AZ2" s="145"/>
      <c r="BA2" s="145"/>
      <c r="BB2" s="145"/>
      <c r="BC2" s="145"/>
      <c r="BJ2" s="145" t="s">
        <v>420</v>
      </c>
      <c r="BK2" s="145">
        <v>114</v>
      </c>
      <c r="BL2" s="188">
        <f t="shared" ref="BL2:BL7" si="0">(BK2/125)*100</f>
        <v>91.2</v>
      </c>
    </row>
    <row r="3" spans="1:64" ht="15.75" thickBot="1" x14ac:dyDescent="0.3">
      <c r="A3" s="102" t="s">
        <v>311</v>
      </c>
      <c r="B3" s="45" t="s">
        <v>489</v>
      </c>
      <c r="C3" s="45"/>
      <c r="D3" s="112"/>
      <c r="E3" s="112"/>
      <c r="F3" s="113"/>
      <c r="G3" s="113"/>
      <c r="AZ3" s="145"/>
      <c r="BA3" s="145"/>
      <c r="BB3" s="145"/>
      <c r="BC3" s="145"/>
      <c r="BJ3" s="145" t="s">
        <v>312</v>
      </c>
      <c r="BK3" s="145">
        <v>85</v>
      </c>
      <c r="BL3" s="188">
        <f t="shared" si="0"/>
        <v>68</v>
      </c>
    </row>
    <row r="4" spans="1:64" ht="45.75" thickBot="1" x14ac:dyDescent="0.3">
      <c r="A4" s="379" t="s">
        <v>131</v>
      </c>
      <c r="B4" s="379" t="s">
        <v>427</v>
      </c>
      <c r="C4" s="377" t="s">
        <v>317</v>
      </c>
      <c r="D4" s="243" t="s">
        <v>418</v>
      </c>
      <c r="E4" s="244" t="s">
        <v>395</v>
      </c>
      <c r="F4" s="244" t="s">
        <v>393</v>
      </c>
      <c r="G4" s="252" t="s">
        <v>394</v>
      </c>
      <c r="H4" s="243" t="s">
        <v>388</v>
      </c>
      <c r="I4" s="244" t="s">
        <v>386</v>
      </c>
      <c r="J4" s="244" t="s">
        <v>338</v>
      </c>
      <c r="K4" s="244" t="s">
        <v>391</v>
      </c>
      <c r="L4" s="244" t="s">
        <v>479</v>
      </c>
      <c r="M4" s="244" t="s">
        <v>335</v>
      </c>
      <c r="N4" s="244" t="s">
        <v>389</v>
      </c>
      <c r="O4" s="244" t="s">
        <v>328</v>
      </c>
      <c r="P4" s="244" t="s">
        <v>342</v>
      </c>
      <c r="Q4" s="244" t="s">
        <v>326</v>
      </c>
      <c r="R4" s="244" t="s">
        <v>387</v>
      </c>
      <c r="S4" s="244" t="s">
        <v>392</v>
      </c>
      <c r="T4" s="244" t="s">
        <v>390</v>
      </c>
      <c r="U4" s="244" t="s">
        <v>337</v>
      </c>
      <c r="V4" s="244" t="s">
        <v>348</v>
      </c>
      <c r="W4" s="244" t="s">
        <v>433</v>
      </c>
      <c r="X4" s="244" t="s">
        <v>432</v>
      </c>
      <c r="Y4" s="244" t="s">
        <v>330</v>
      </c>
      <c r="Z4" s="244" t="s">
        <v>482</v>
      </c>
      <c r="AA4" s="244" t="s">
        <v>493</v>
      </c>
      <c r="AB4" s="244" t="s">
        <v>483</v>
      </c>
      <c r="AC4" s="245" t="s">
        <v>492</v>
      </c>
      <c r="AD4" s="260" t="s">
        <v>420</v>
      </c>
      <c r="AE4" s="246" t="s">
        <v>312</v>
      </c>
      <c r="AF4" s="246" t="s">
        <v>407</v>
      </c>
      <c r="AG4" s="246" t="s">
        <v>313</v>
      </c>
      <c r="AH4" s="246" t="s">
        <v>314</v>
      </c>
      <c r="AI4" s="247" t="s">
        <v>315</v>
      </c>
      <c r="AJ4" s="248" t="s">
        <v>484</v>
      </c>
      <c r="AK4" s="249" t="s">
        <v>471</v>
      </c>
      <c r="AL4" s="250" t="s">
        <v>472</v>
      </c>
      <c r="AM4" s="250" t="s">
        <v>473</v>
      </c>
      <c r="AN4" s="250" t="s">
        <v>474</v>
      </c>
      <c r="AO4" s="250" t="s">
        <v>475</v>
      </c>
      <c r="AP4" s="250" t="s">
        <v>476</v>
      </c>
      <c r="AQ4" s="250" t="s">
        <v>480</v>
      </c>
      <c r="AR4" s="250" t="s">
        <v>481</v>
      </c>
      <c r="AS4" s="250" t="s">
        <v>326</v>
      </c>
      <c r="AT4" s="250" t="s">
        <v>392</v>
      </c>
      <c r="AU4" s="251" t="s">
        <v>470</v>
      </c>
      <c r="AV4" s="381" t="s">
        <v>435</v>
      </c>
      <c r="AW4" s="374" t="s">
        <v>436</v>
      </c>
      <c r="AZ4" s="145"/>
      <c r="BA4" s="145"/>
      <c r="BB4" s="145"/>
      <c r="BC4" s="145"/>
      <c r="BJ4" s="145" t="s">
        <v>314</v>
      </c>
      <c r="BK4" s="145">
        <v>29</v>
      </c>
      <c r="BL4" s="188">
        <f t="shared" si="0"/>
        <v>23.200000000000003</v>
      </c>
    </row>
    <row r="5" spans="1:64" x14ac:dyDescent="0.25">
      <c r="A5" s="380"/>
      <c r="B5" s="380"/>
      <c r="C5" s="378"/>
      <c r="D5" s="162" t="s">
        <v>397</v>
      </c>
      <c r="E5" s="157" t="s">
        <v>396</v>
      </c>
      <c r="F5" s="150" t="s">
        <v>431</v>
      </c>
      <c r="G5" s="253" t="s">
        <v>430</v>
      </c>
      <c r="H5" s="162" t="s">
        <v>339</v>
      </c>
      <c r="I5" s="149" t="s">
        <v>340</v>
      </c>
      <c r="J5" s="149" t="s">
        <v>306</v>
      </c>
      <c r="K5" s="149" t="s">
        <v>331</v>
      </c>
      <c r="L5" s="149" t="s">
        <v>332</v>
      </c>
      <c r="M5" s="149" t="s">
        <v>334</v>
      </c>
      <c r="N5" s="149" t="s">
        <v>324</v>
      </c>
      <c r="O5" s="149" t="s">
        <v>327</v>
      </c>
      <c r="P5" s="149" t="s">
        <v>341</v>
      </c>
      <c r="Q5" s="149" t="s">
        <v>325</v>
      </c>
      <c r="R5" s="149" t="s">
        <v>344</v>
      </c>
      <c r="S5" s="149" t="s">
        <v>307</v>
      </c>
      <c r="T5" s="149" t="s">
        <v>333</v>
      </c>
      <c r="U5" s="149" t="s">
        <v>336</v>
      </c>
      <c r="V5" s="149" t="s">
        <v>343</v>
      </c>
      <c r="W5" s="149" t="s">
        <v>346</v>
      </c>
      <c r="X5" s="149" t="s">
        <v>345</v>
      </c>
      <c r="Y5" s="149" t="s">
        <v>329</v>
      </c>
      <c r="Z5" s="149" t="s">
        <v>464</v>
      </c>
      <c r="AA5" s="149" t="s">
        <v>463</v>
      </c>
      <c r="AB5" s="149" t="s">
        <v>466</v>
      </c>
      <c r="AC5" s="194" t="s">
        <v>465</v>
      </c>
      <c r="AD5" s="225" t="s">
        <v>1</v>
      </c>
      <c r="AE5" s="192" t="s">
        <v>2</v>
      </c>
      <c r="AF5" s="192" t="s">
        <v>18</v>
      </c>
      <c r="AG5" s="192" t="s">
        <v>3</v>
      </c>
      <c r="AH5" s="192" t="s">
        <v>5</v>
      </c>
      <c r="AI5" s="199" t="s">
        <v>11</v>
      </c>
      <c r="AJ5" s="198" t="s">
        <v>488</v>
      </c>
      <c r="AK5" s="162" t="s">
        <v>456</v>
      </c>
      <c r="AL5" s="149" t="s">
        <v>453</v>
      </c>
      <c r="AM5" s="149" t="s">
        <v>457</v>
      </c>
      <c r="AN5" s="149" t="s">
        <v>455</v>
      </c>
      <c r="AO5" s="149" t="s">
        <v>461</v>
      </c>
      <c r="AP5" s="149" t="s">
        <v>459</v>
      </c>
      <c r="AQ5" s="149" t="s">
        <v>454</v>
      </c>
      <c r="AR5" s="149" t="s">
        <v>478</v>
      </c>
      <c r="AS5" s="149" t="s">
        <v>458</v>
      </c>
      <c r="AT5" s="149" t="s">
        <v>460</v>
      </c>
      <c r="AU5" s="194" t="s">
        <v>462</v>
      </c>
      <c r="AV5" s="382"/>
      <c r="AW5" s="375"/>
      <c r="AZ5" s="145"/>
      <c r="BA5" s="145"/>
      <c r="BB5" s="145"/>
      <c r="BC5" s="145"/>
      <c r="BJ5" s="145" t="s">
        <v>315</v>
      </c>
      <c r="BK5" s="145">
        <v>27</v>
      </c>
      <c r="BL5" s="188">
        <f t="shared" si="0"/>
        <v>21.6</v>
      </c>
    </row>
    <row r="6" spans="1:64" x14ac:dyDescent="0.25">
      <c r="A6" s="385" t="s">
        <v>416</v>
      </c>
      <c r="B6" s="386"/>
      <c r="C6" s="386"/>
      <c r="D6" s="163">
        <v>125</v>
      </c>
      <c r="E6" s="154">
        <v>4</v>
      </c>
      <c r="F6" s="154">
        <v>30</v>
      </c>
      <c r="G6" s="254">
        <v>25</v>
      </c>
      <c r="H6" s="163">
        <v>51</v>
      </c>
      <c r="I6" s="154">
        <v>12</v>
      </c>
      <c r="J6" s="154">
        <v>2</v>
      </c>
      <c r="K6" s="154">
        <v>63</v>
      </c>
      <c r="L6" s="154">
        <v>40</v>
      </c>
      <c r="M6" s="154">
        <v>34</v>
      </c>
      <c r="N6" s="154">
        <v>23</v>
      </c>
      <c r="O6" s="154">
        <v>123</v>
      </c>
      <c r="P6" s="154">
        <v>0</v>
      </c>
      <c r="Q6" s="154">
        <v>124</v>
      </c>
      <c r="R6" s="154">
        <v>42</v>
      </c>
      <c r="S6" s="154">
        <v>45</v>
      </c>
      <c r="T6" s="154">
        <v>16</v>
      </c>
      <c r="U6" s="154">
        <v>0</v>
      </c>
      <c r="V6" s="154">
        <v>8</v>
      </c>
      <c r="W6" s="154">
        <v>0</v>
      </c>
      <c r="X6" s="154">
        <v>0</v>
      </c>
      <c r="Y6" s="154">
        <v>125</v>
      </c>
      <c r="Z6" s="154">
        <v>1</v>
      </c>
      <c r="AA6" s="154">
        <v>29</v>
      </c>
      <c r="AB6" s="154">
        <v>22</v>
      </c>
      <c r="AC6" s="154">
        <v>1</v>
      </c>
      <c r="AD6" s="158">
        <v>114</v>
      </c>
      <c r="AE6" s="154">
        <v>84</v>
      </c>
      <c r="AF6" s="154">
        <v>19</v>
      </c>
      <c r="AG6" s="154">
        <v>12</v>
      </c>
      <c r="AH6" s="154">
        <v>29</v>
      </c>
      <c r="AI6" s="164">
        <v>28</v>
      </c>
      <c r="AJ6" s="233">
        <v>18</v>
      </c>
      <c r="AK6" s="163">
        <v>25</v>
      </c>
      <c r="AL6" s="154">
        <v>20</v>
      </c>
      <c r="AM6" s="154">
        <v>123</v>
      </c>
      <c r="AN6" s="154">
        <v>4</v>
      </c>
      <c r="AO6" s="154">
        <v>5</v>
      </c>
      <c r="AP6" s="154">
        <v>5</v>
      </c>
      <c r="AQ6" s="154">
        <v>25</v>
      </c>
      <c r="AR6" s="154">
        <v>0</v>
      </c>
      <c r="AS6" s="154">
        <v>100</v>
      </c>
      <c r="AT6" s="154">
        <v>1</v>
      </c>
      <c r="AU6" s="164">
        <v>122</v>
      </c>
      <c r="AV6" s="383"/>
      <c r="AW6" s="376"/>
      <c r="AZ6" s="145"/>
      <c r="BA6" s="145"/>
      <c r="BB6" s="145"/>
      <c r="BC6" s="145"/>
      <c r="BJ6" s="145" t="s">
        <v>407</v>
      </c>
      <c r="BK6" s="145">
        <v>19</v>
      </c>
      <c r="BL6" s="188">
        <f t="shared" si="0"/>
        <v>15.2</v>
      </c>
    </row>
    <row r="7" spans="1:64" x14ac:dyDescent="0.25">
      <c r="A7" s="387" t="s">
        <v>417</v>
      </c>
      <c r="B7" s="388"/>
      <c r="C7" s="388"/>
      <c r="D7" s="226">
        <v>102248</v>
      </c>
      <c r="E7" s="226">
        <v>2082</v>
      </c>
      <c r="F7" s="227">
        <v>7690</v>
      </c>
      <c r="G7" s="255">
        <v>3851</v>
      </c>
      <c r="H7" s="226">
        <v>11264</v>
      </c>
      <c r="I7" s="227">
        <v>3005</v>
      </c>
      <c r="J7" s="227">
        <v>15</v>
      </c>
      <c r="K7" s="227">
        <v>255083</v>
      </c>
      <c r="L7" s="227">
        <v>82089</v>
      </c>
      <c r="M7" s="227">
        <v>59641</v>
      </c>
      <c r="N7" s="227">
        <v>1299053</v>
      </c>
      <c r="O7" s="227">
        <v>498876</v>
      </c>
      <c r="P7" s="227">
        <v>0</v>
      </c>
      <c r="Q7" s="227">
        <v>657680</v>
      </c>
      <c r="R7" s="227">
        <v>657</v>
      </c>
      <c r="S7" s="227">
        <v>14409</v>
      </c>
      <c r="T7" s="227">
        <v>78168</v>
      </c>
      <c r="U7" s="227">
        <v>0</v>
      </c>
      <c r="V7" s="227">
        <v>18</v>
      </c>
      <c r="W7" s="227">
        <v>0</v>
      </c>
      <c r="X7" s="227">
        <v>0</v>
      </c>
      <c r="Y7" s="227">
        <v>384260</v>
      </c>
      <c r="Z7" s="227">
        <v>1</v>
      </c>
      <c r="AA7" s="227">
        <v>167</v>
      </c>
      <c r="AB7" s="227">
        <v>98</v>
      </c>
      <c r="AC7" s="227">
        <v>1</v>
      </c>
      <c r="AD7" s="229">
        <v>1695023</v>
      </c>
      <c r="AE7" s="227">
        <v>188507</v>
      </c>
      <c r="AF7" s="227">
        <v>31165</v>
      </c>
      <c r="AG7" s="227">
        <v>84110</v>
      </c>
      <c r="AH7" s="227">
        <v>297763</v>
      </c>
      <c r="AI7" s="228">
        <v>47686</v>
      </c>
      <c r="AJ7" s="234">
        <v>14635</v>
      </c>
      <c r="AK7" s="226">
        <v>13627</v>
      </c>
      <c r="AL7" s="227">
        <v>5627</v>
      </c>
      <c r="AM7" s="227">
        <v>15620</v>
      </c>
      <c r="AN7" s="227">
        <v>70</v>
      </c>
      <c r="AO7" s="227">
        <v>1814</v>
      </c>
      <c r="AP7" s="227">
        <v>23</v>
      </c>
      <c r="AQ7" s="227">
        <v>1093</v>
      </c>
      <c r="AR7" s="227">
        <v>0</v>
      </c>
      <c r="AS7" s="227">
        <v>7448</v>
      </c>
      <c r="AT7" s="227">
        <v>13</v>
      </c>
      <c r="AU7" s="228">
        <v>6772</v>
      </c>
      <c r="AV7" s="229">
        <v>2410996</v>
      </c>
      <c r="AW7" s="228">
        <v>3460356</v>
      </c>
      <c r="AZ7" s="145"/>
      <c r="BA7" s="145"/>
      <c r="BB7" s="145"/>
      <c r="BC7" s="145"/>
      <c r="BJ7" s="145" t="s">
        <v>313</v>
      </c>
      <c r="BK7" s="145">
        <v>10</v>
      </c>
      <c r="BL7" s="188">
        <f t="shared" si="0"/>
        <v>8</v>
      </c>
    </row>
    <row r="8" spans="1:64" x14ac:dyDescent="0.25">
      <c r="A8" s="385" t="s">
        <v>491</v>
      </c>
      <c r="B8" s="386"/>
      <c r="C8" s="386"/>
      <c r="D8" s="167">
        <v>1641</v>
      </c>
      <c r="E8" s="176">
        <v>57</v>
      </c>
      <c r="F8" s="151">
        <v>0</v>
      </c>
      <c r="G8" s="256">
        <v>0</v>
      </c>
      <c r="H8" s="167">
        <v>0</v>
      </c>
      <c r="I8" s="151">
        <v>283</v>
      </c>
      <c r="J8" s="151">
        <v>0</v>
      </c>
      <c r="K8" s="151">
        <v>6</v>
      </c>
      <c r="L8" s="151">
        <v>1</v>
      </c>
      <c r="M8" s="151">
        <v>2</v>
      </c>
      <c r="N8" s="151">
        <v>0</v>
      </c>
      <c r="O8" s="151">
        <v>18067</v>
      </c>
      <c r="P8" s="151">
        <v>0</v>
      </c>
      <c r="Q8" s="151">
        <v>5747</v>
      </c>
      <c r="R8" s="151">
        <v>26</v>
      </c>
      <c r="S8" s="151">
        <v>3</v>
      </c>
      <c r="T8" s="151">
        <v>1</v>
      </c>
      <c r="U8" s="151">
        <v>0</v>
      </c>
      <c r="V8" s="151">
        <v>2</v>
      </c>
      <c r="W8" s="151">
        <v>0</v>
      </c>
      <c r="X8" s="151">
        <v>0</v>
      </c>
      <c r="Y8" s="151">
        <v>1753</v>
      </c>
      <c r="Z8" s="151">
        <v>0</v>
      </c>
      <c r="AA8" s="151">
        <v>0</v>
      </c>
      <c r="AB8" s="151">
        <v>0</v>
      </c>
      <c r="AC8" s="151">
        <v>0</v>
      </c>
      <c r="AD8" s="160">
        <v>50777</v>
      </c>
      <c r="AE8" s="151">
        <v>5712</v>
      </c>
      <c r="AF8" s="151">
        <v>0</v>
      </c>
      <c r="AG8" s="151">
        <v>3945</v>
      </c>
      <c r="AH8" s="151">
        <v>0</v>
      </c>
      <c r="AI8" s="168">
        <v>3489</v>
      </c>
      <c r="AJ8" s="235">
        <v>1584</v>
      </c>
      <c r="AK8" s="167">
        <v>0</v>
      </c>
      <c r="AL8" s="151">
        <v>1</v>
      </c>
      <c r="AM8" s="151">
        <v>1048</v>
      </c>
      <c r="AN8" s="151">
        <v>0</v>
      </c>
      <c r="AO8" s="151">
        <v>0</v>
      </c>
      <c r="AP8" s="151">
        <v>0</v>
      </c>
      <c r="AQ8" s="151">
        <v>0</v>
      </c>
      <c r="AR8" s="151">
        <v>0</v>
      </c>
      <c r="AS8" s="151">
        <v>189</v>
      </c>
      <c r="AT8" s="151">
        <v>0</v>
      </c>
      <c r="AU8" s="168">
        <v>128</v>
      </c>
      <c r="AV8" s="239">
        <v>66873</v>
      </c>
      <c r="AW8" s="200">
        <v>27589</v>
      </c>
      <c r="AY8" s="148" t="s">
        <v>422</v>
      </c>
      <c r="AZ8" s="261" t="s">
        <v>421</v>
      </c>
      <c r="BA8" s="261" t="s">
        <v>356</v>
      </c>
      <c r="BB8" s="261" t="s">
        <v>357</v>
      </c>
      <c r="BC8" s="261" t="s">
        <v>362</v>
      </c>
      <c r="BD8" s="148" t="s">
        <v>422</v>
      </c>
      <c r="BE8" s="261" t="s">
        <v>421</v>
      </c>
      <c r="BF8" s="261" t="s">
        <v>355</v>
      </c>
      <c r="BG8" s="261" t="s">
        <v>354</v>
      </c>
      <c r="BH8" s="261" t="s">
        <v>318</v>
      </c>
    </row>
    <row r="9" spans="1:64" x14ac:dyDescent="0.25">
      <c r="A9" s="6" t="s">
        <v>202</v>
      </c>
      <c r="B9" s="180" t="s">
        <v>371</v>
      </c>
      <c r="C9" s="155">
        <v>142</v>
      </c>
      <c r="D9" s="169">
        <v>89</v>
      </c>
      <c r="E9" s="5">
        <v>0</v>
      </c>
      <c r="F9" s="152">
        <v>0</v>
      </c>
      <c r="G9" s="257">
        <v>0</v>
      </c>
      <c r="H9" s="169">
        <v>0</v>
      </c>
      <c r="I9" s="152">
        <v>55</v>
      </c>
      <c r="J9" s="152">
        <v>0</v>
      </c>
      <c r="K9" s="152">
        <v>0</v>
      </c>
      <c r="L9" s="152">
        <v>0</v>
      </c>
      <c r="M9" s="152">
        <v>0</v>
      </c>
      <c r="N9" s="152">
        <v>0</v>
      </c>
      <c r="O9" s="152">
        <v>668</v>
      </c>
      <c r="P9" s="152">
        <v>0</v>
      </c>
      <c r="Q9" s="152">
        <v>331</v>
      </c>
      <c r="R9" s="152">
        <v>3</v>
      </c>
      <c r="S9" s="152">
        <v>0</v>
      </c>
      <c r="T9" s="152">
        <v>0</v>
      </c>
      <c r="U9" s="152">
        <v>0</v>
      </c>
      <c r="V9" s="152">
        <v>0</v>
      </c>
      <c r="W9" s="152">
        <v>0</v>
      </c>
      <c r="X9" s="152">
        <v>0</v>
      </c>
      <c r="Y9" s="152">
        <v>77</v>
      </c>
      <c r="Z9" s="152">
        <v>0</v>
      </c>
      <c r="AA9" s="152">
        <v>0</v>
      </c>
      <c r="AB9" s="152">
        <v>0</v>
      </c>
      <c r="AC9" s="152">
        <v>0</v>
      </c>
      <c r="AD9" s="161">
        <v>3153</v>
      </c>
      <c r="AE9" s="161">
        <v>1</v>
      </c>
      <c r="AF9" s="161">
        <v>0</v>
      </c>
      <c r="AG9" s="161">
        <v>0</v>
      </c>
      <c r="AH9" s="161">
        <v>0</v>
      </c>
      <c r="AI9" s="195">
        <v>0</v>
      </c>
      <c r="AJ9" s="236">
        <v>0</v>
      </c>
      <c r="AK9" s="169">
        <v>0</v>
      </c>
      <c r="AL9" s="152">
        <v>0</v>
      </c>
      <c r="AM9" s="152">
        <v>16</v>
      </c>
      <c r="AN9" s="152">
        <v>0</v>
      </c>
      <c r="AO9" s="152">
        <v>0</v>
      </c>
      <c r="AP9" s="152">
        <v>0</v>
      </c>
      <c r="AQ9" s="152">
        <v>0</v>
      </c>
      <c r="AR9" s="152">
        <v>0</v>
      </c>
      <c r="AS9" s="152">
        <v>6</v>
      </c>
      <c r="AT9" s="152">
        <v>0</v>
      </c>
      <c r="AU9" s="170">
        <v>3</v>
      </c>
      <c r="AV9" s="240">
        <v>3179</v>
      </c>
      <c r="AW9" s="201">
        <v>1223</v>
      </c>
      <c r="AY9" s="187" t="str">
        <f>CONCATENATE(BA9,BB9)</f>
        <v>142EAS027</v>
      </c>
      <c r="AZ9" s="262" t="s">
        <v>378</v>
      </c>
      <c r="BA9" s="264">
        <v>142</v>
      </c>
      <c r="BB9" s="262" t="s">
        <v>340</v>
      </c>
      <c r="BC9" s="263">
        <v>55</v>
      </c>
      <c r="BD9" s="145" t="str">
        <f>CONCATENATE(BF9,BG9)</f>
        <v>142CCF002</v>
      </c>
      <c r="BE9" s="262" t="s">
        <v>378</v>
      </c>
      <c r="BF9" s="264">
        <v>142</v>
      </c>
      <c r="BG9" s="262" t="s">
        <v>1</v>
      </c>
      <c r="BH9" s="263">
        <v>3153</v>
      </c>
    </row>
    <row r="10" spans="1:64" x14ac:dyDescent="0.25">
      <c r="A10" s="4" t="s">
        <v>174</v>
      </c>
      <c r="B10" s="180" t="s">
        <v>371</v>
      </c>
      <c r="C10" s="155">
        <v>425</v>
      </c>
      <c r="D10" s="169">
        <v>142</v>
      </c>
      <c r="E10" s="5">
        <v>0</v>
      </c>
      <c r="F10" s="152">
        <v>0</v>
      </c>
      <c r="G10" s="257">
        <v>0</v>
      </c>
      <c r="H10" s="169">
        <v>0</v>
      </c>
      <c r="I10" s="152">
        <v>0</v>
      </c>
      <c r="J10" s="152">
        <v>0</v>
      </c>
      <c r="K10" s="152">
        <v>0</v>
      </c>
      <c r="L10" s="152">
        <v>0</v>
      </c>
      <c r="M10" s="152">
        <v>0</v>
      </c>
      <c r="N10" s="152">
        <v>0</v>
      </c>
      <c r="O10" s="152">
        <v>869</v>
      </c>
      <c r="P10" s="152">
        <v>0</v>
      </c>
      <c r="Q10" s="152">
        <v>580</v>
      </c>
      <c r="R10" s="152">
        <v>0</v>
      </c>
      <c r="S10" s="152">
        <v>0</v>
      </c>
      <c r="T10" s="152">
        <v>0</v>
      </c>
      <c r="U10" s="152">
        <v>0</v>
      </c>
      <c r="V10" s="152">
        <v>0</v>
      </c>
      <c r="W10" s="152">
        <v>0</v>
      </c>
      <c r="X10" s="152">
        <v>0</v>
      </c>
      <c r="Y10" s="152">
        <v>162</v>
      </c>
      <c r="Z10" s="152">
        <v>0</v>
      </c>
      <c r="AA10" s="152">
        <v>0</v>
      </c>
      <c r="AB10" s="152">
        <v>0</v>
      </c>
      <c r="AC10" s="152">
        <v>0</v>
      </c>
      <c r="AD10" s="161">
        <v>6227</v>
      </c>
      <c r="AE10" s="161">
        <v>33</v>
      </c>
      <c r="AF10" s="161">
        <v>0</v>
      </c>
      <c r="AG10" s="161">
        <v>0</v>
      </c>
      <c r="AH10" s="161">
        <v>0</v>
      </c>
      <c r="AI10" s="195">
        <v>0</v>
      </c>
      <c r="AJ10" s="236">
        <v>0</v>
      </c>
      <c r="AK10" s="169">
        <v>0</v>
      </c>
      <c r="AL10" s="152">
        <v>0</v>
      </c>
      <c r="AM10" s="152">
        <v>60</v>
      </c>
      <c r="AN10" s="152">
        <v>0</v>
      </c>
      <c r="AO10" s="152">
        <v>0</v>
      </c>
      <c r="AP10" s="152">
        <v>0</v>
      </c>
      <c r="AQ10" s="152">
        <v>0</v>
      </c>
      <c r="AR10" s="152">
        <v>0</v>
      </c>
      <c r="AS10" s="152">
        <v>21</v>
      </c>
      <c r="AT10" s="152">
        <v>0</v>
      </c>
      <c r="AU10" s="170">
        <v>11</v>
      </c>
      <c r="AV10" s="240">
        <v>6352</v>
      </c>
      <c r="AW10" s="201">
        <v>1753</v>
      </c>
      <c r="AY10" s="187" t="str">
        <f t="shared" ref="AY10:AY73" si="1">CONCATENATE(BA10,BB10)</f>
        <v>142EPS013</v>
      </c>
      <c r="AZ10" s="262" t="s">
        <v>378</v>
      </c>
      <c r="BA10" s="264">
        <v>142</v>
      </c>
      <c r="BB10" s="262" t="s">
        <v>327</v>
      </c>
      <c r="BC10" s="263">
        <v>668</v>
      </c>
      <c r="BD10" s="145" t="str">
        <f t="shared" ref="BD10:BD73" si="2">CONCATENATE(BF10,BG10)</f>
        <v>142EPS020</v>
      </c>
      <c r="BE10" s="262" t="s">
        <v>378</v>
      </c>
      <c r="BF10" s="264">
        <v>142</v>
      </c>
      <c r="BG10" s="262" t="s">
        <v>2</v>
      </c>
      <c r="BH10" s="263">
        <v>1</v>
      </c>
    </row>
    <row r="11" spans="1:64" x14ac:dyDescent="0.25">
      <c r="A11" s="1" t="s">
        <v>250</v>
      </c>
      <c r="B11" s="180" t="s">
        <v>371</v>
      </c>
      <c r="C11" s="155">
        <v>579</v>
      </c>
      <c r="D11" s="169">
        <v>741</v>
      </c>
      <c r="E11" s="5">
        <v>57</v>
      </c>
      <c r="F11" s="152">
        <v>0</v>
      </c>
      <c r="G11" s="257">
        <v>0</v>
      </c>
      <c r="H11" s="169">
        <v>0</v>
      </c>
      <c r="I11" s="152">
        <v>220</v>
      </c>
      <c r="J11" s="152">
        <v>0</v>
      </c>
      <c r="K11" s="152">
        <v>5</v>
      </c>
      <c r="L11" s="152">
        <v>1</v>
      </c>
      <c r="M11" s="152">
        <v>0</v>
      </c>
      <c r="N11" s="152">
        <v>0</v>
      </c>
      <c r="O11" s="152">
        <v>13261</v>
      </c>
      <c r="P11" s="152">
        <v>0</v>
      </c>
      <c r="Q11" s="152">
        <v>3311</v>
      </c>
      <c r="R11" s="152">
        <v>1</v>
      </c>
      <c r="S11" s="152">
        <v>1</v>
      </c>
      <c r="T11" s="152">
        <v>1</v>
      </c>
      <c r="U11" s="152">
        <v>0</v>
      </c>
      <c r="V11" s="152">
        <v>2</v>
      </c>
      <c r="W11" s="152">
        <v>0</v>
      </c>
      <c r="X11" s="152">
        <v>0</v>
      </c>
      <c r="Y11" s="152">
        <v>386</v>
      </c>
      <c r="Z11" s="152">
        <v>0</v>
      </c>
      <c r="AA11" s="152">
        <v>0</v>
      </c>
      <c r="AB11" s="152">
        <v>0</v>
      </c>
      <c r="AC11" s="152">
        <v>0</v>
      </c>
      <c r="AD11" s="161">
        <v>23029</v>
      </c>
      <c r="AE11" s="161">
        <v>111</v>
      </c>
      <c r="AF11" s="161">
        <v>0</v>
      </c>
      <c r="AG11" s="161">
        <v>3945</v>
      </c>
      <c r="AH11" s="161">
        <v>0</v>
      </c>
      <c r="AI11" s="195">
        <v>0</v>
      </c>
      <c r="AJ11" s="236">
        <v>297</v>
      </c>
      <c r="AK11" s="169">
        <v>0</v>
      </c>
      <c r="AL11" s="152">
        <v>1</v>
      </c>
      <c r="AM11" s="152">
        <v>733</v>
      </c>
      <c r="AN11" s="152">
        <v>0</v>
      </c>
      <c r="AO11" s="152">
        <v>0</v>
      </c>
      <c r="AP11" s="152">
        <v>0</v>
      </c>
      <c r="AQ11" s="152">
        <v>0</v>
      </c>
      <c r="AR11" s="152">
        <v>0</v>
      </c>
      <c r="AS11" s="152">
        <v>99</v>
      </c>
      <c r="AT11" s="152">
        <v>0</v>
      </c>
      <c r="AU11" s="170">
        <v>31</v>
      </c>
      <c r="AV11" s="240">
        <v>28246</v>
      </c>
      <c r="AW11" s="201">
        <v>17987</v>
      </c>
      <c r="AY11" s="187" t="str">
        <f t="shared" si="1"/>
        <v>142EPS016</v>
      </c>
      <c r="AZ11" s="262" t="s">
        <v>378</v>
      </c>
      <c r="BA11" s="264">
        <v>142</v>
      </c>
      <c r="BB11" s="262" t="s">
        <v>325</v>
      </c>
      <c r="BC11" s="263">
        <v>331</v>
      </c>
      <c r="BD11" s="145" t="str">
        <f t="shared" si="2"/>
        <v>142EPSS13</v>
      </c>
      <c r="BE11" s="262" t="s">
        <v>378</v>
      </c>
      <c r="BF11" s="264">
        <v>142</v>
      </c>
      <c r="BG11" s="262" t="s">
        <v>457</v>
      </c>
      <c r="BH11" s="263">
        <v>16</v>
      </c>
    </row>
    <row r="12" spans="1:64" x14ac:dyDescent="0.25">
      <c r="A12" s="6" t="s">
        <v>146</v>
      </c>
      <c r="B12" s="180" t="s">
        <v>371</v>
      </c>
      <c r="C12" s="155">
        <v>585</v>
      </c>
      <c r="D12" s="169">
        <v>254</v>
      </c>
      <c r="E12" s="5">
        <v>0</v>
      </c>
      <c r="F12" s="152">
        <v>0</v>
      </c>
      <c r="G12" s="257">
        <v>0</v>
      </c>
      <c r="H12" s="169">
        <v>0</v>
      </c>
      <c r="I12" s="152">
        <v>8</v>
      </c>
      <c r="J12" s="152">
        <v>0</v>
      </c>
      <c r="K12" s="152">
        <v>0</v>
      </c>
      <c r="L12" s="152">
        <v>0</v>
      </c>
      <c r="M12" s="152">
        <v>0</v>
      </c>
      <c r="N12" s="152">
        <v>0</v>
      </c>
      <c r="O12" s="152">
        <v>2754</v>
      </c>
      <c r="P12" s="152">
        <v>0</v>
      </c>
      <c r="Q12" s="152">
        <v>819</v>
      </c>
      <c r="R12" s="152">
        <v>0</v>
      </c>
      <c r="S12" s="152">
        <v>2</v>
      </c>
      <c r="T12" s="152">
        <v>0</v>
      </c>
      <c r="U12" s="152">
        <v>0</v>
      </c>
      <c r="V12" s="152">
        <v>0</v>
      </c>
      <c r="W12" s="152">
        <v>0</v>
      </c>
      <c r="X12" s="152">
        <v>0</v>
      </c>
      <c r="Y12" s="152">
        <v>176</v>
      </c>
      <c r="Z12" s="152">
        <v>0</v>
      </c>
      <c r="AA12" s="152">
        <v>0</v>
      </c>
      <c r="AB12" s="152">
        <v>0</v>
      </c>
      <c r="AC12" s="152">
        <v>0</v>
      </c>
      <c r="AD12" s="161">
        <v>6122</v>
      </c>
      <c r="AE12" s="161">
        <v>0</v>
      </c>
      <c r="AF12" s="161">
        <v>0</v>
      </c>
      <c r="AG12" s="161">
        <v>0</v>
      </c>
      <c r="AH12" s="161">
        <v>0</v>
      </c>
      <c r="AI12" s="195">
        <v>1776</v>
      </c>
      <c r="AJ12" s="236">
        <v>0</v>
      </c>
      <c r="AK12" s="169">
        <v>0</v>
      </c>
      <c r="AL12" s="152">
        <v>0</v>
      </c>
      <c r="AM12" s="152">
        <v>174</v>
      </c>
      <c r="AN12" s="152">
        <v>0</v>
      </c>
      <c r="AO12" s="152">
        <v>0</v>
      </c>
      <c r="AP12" s="152">
        <v>0</v>
      </c>
      <c r="AQ12" s="152">
        <v>0</v>
      </c>
      <c r="AR12" s="152">
        <v>0</v>
      </c>
      <c r="AS12" s="152">
        <v>26</v>
      </c>
      <c r="AT12" s="152">
        <v>0</v>
      </c>
      <c r="AU12" s="170">
        <v>11</v>
      </c>
      <c r="AV12" s="240">
        <v>8109</v>
      </c>
      <c r="AW12" s="201">
        <v>4013</v>
      </c>
      <c r="AY12" s="187" t="str">
        <f t="shared" si="1"/>
        <v>142EPS017</v>
      </c>
      <c r="AZ12" s="262" t="s">
        <v>378</v>
      </c>
      <c r="BA12" s="264">
        <v>142</v>
      </c>
      <c r="BB12" s="262" t="s">
        <v>344</v>
      </c>
      <c r="BC12" s="263">
        <v>3</v>
      </c>
      <c r="BD12" s="145" t="str">
        <f t="shared" si="2"/>
        <v>142EPSS16</v>
      </c>
      <c r="BE12" s="262" t="s">
        <v>378</v>
      </c>
      <c r="BF12" s="264">
        <v>142</v>
      </c>
      <c r="BG12" s="262" t="s">
        <v>458</v>
      </c>
      <c r="BH12" s="263">
        <v>6</v>
      </c>
    </row>
    <row r="13" spans="1:64" x14ac:dyDescent="0.25">
      <c r="A13" s="6" t="s">
        <v>147</v>
      </c>
      <c r="B13" s="180" t="s">
        <v>371</v>
      </c>
      <c r="C13" s="155">
        <v>591</v>
      </c>
      <c r="D13" s="169">
        <v>265</v>
      </c>
      <c r="E13" s="5">
        <v>0</v>
      </c>
      <c r="F13" s="152">
        <v>0</v>
      </c>
      <c r="G13" s="257">
        <v>0</v>
      </c>
      <c r="H13" s="169">
        <v>0</v>
      </c>
      <c r="I13" s="152">
        <v>0</v>
      </c>
      <c r="J13" s="152">
        <v>0</v>
      </c>
      <c r="K13" s="152">
        <v>1</v>
      </c>
      <c r="L13" s="152">
        <v>0</v>
      </c>
      <c r="M13" s="152">
        <v>0</v>
      </c>
      <c r="N13" s="152">
        <v>0</v>
      </c>
      <c r="O13" s="152">
        <v>316</v>
      </c>
      <c r="P13" s="152">
        <v>0</v>
      </c>
      <c r="Q13" s="152">
        <v>352</v>
      </c>
      <c r="R13" s="152">
        <v>6</v>
      </c>
      <c r="S13" s="152">
        <v>0</v>
      </c>
      <c r="T13" s="152">
        <v>0</v>
      </c>
      <c r="U13" s="152">
        <v>0</v>
      </c>
      <c r="V13" s="152">
        <v>0</v>
      </c>
      <c r="W13" s="152">
        <v>0</v>
      </c>
      <c r="X13" s="152">
        <v>0</v>
      </c>
      <c r="Y13" s="152">
        <v>584</v>
      </c>
      <c r="Z13" s="152">
        <v>0</v>
      </c>
      <c r="AA13" s="152">
        <v>0</v>
      </c>
      <c r="AB13" s="152">
        <v>0</v>
      </c>
      <c r="AC13" s="152">
        <v>0</v>
      </c>
      <c r="AD13" s="161">
        <v>7364</v>
      </c>
      <c r="AE13" s="161">
        <v>0</v>
      </c>
      <c r="AF13" s="161">
        <v>0</v>
      </c>
      <c r="AG13" s="161">
        <v>0</v>
      </c>
      <c r="AH13" s="161">
        <v>0</v>
      </c>
      <c r="AI13" s="195">
        <v>1713</v>
      </c>
      <c r="AJ13" s="236">
        <v>1287</v>
      </c>
      <c r="AK13" s="169">
        <v>0</v>
      </c>
      <c r="AL13" s="152">
        <v>0</v>
      </c>
      <c r="AM13" s="152">
        <v>36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52">
        <v>10</v>
      </c>
      <c r="AT13" s="152">
        <v>0</v>
      </c>
      <c r="AU13" s="170">
        <v>39</v>
      </c>
      <c r="AV13" s="240">
        <v>10449</v>
      </c>
      <c r="AW13" s="201">
        <v>1524</v>
      </c>
      <c r="AY13" s="187" t="str">
        <f t="shared" si="1"/>
        <v>142EPS037</v>
      </c>
      <c r="AZ13" s="262" t="s">
        <v>378</v>
      </c>
      <c r="BA13" s="264">
        <v>142</v>
      </c>
      <c r="BB13" s="262" t="s">
        <v>329</v>
      </c>
      <c r="BC13" s="263">
        <v>77</v>
      </c>
      <c r="BD13" s="145" t="str">
        <f t="shared" si="2"/>
        <v>142EPSS37</v>
      </c>
      <c r="BE13" s="262" t="s">
        <v>378</v>
      </c>
      <c r="BF13" s="264">
        <v>142</v>
      </c>
      <c r="BG13" s="262" t="s">
        <v>462</v>
      </c>
      <c r="BH13" s="263">
        <v>3</v>
      </c>
    </row>
    <row r="14" spans="1:64" x14ac:dyDescent="0.25">
      <c r="A14" s="4" t="s">
        <v>231</v>
      </c>
      <c r="B14" s="180" t="s">
        <v>371</v>
      </c>
      <c r="C14" s="155">
        <v>893</v>
      </c>
      <c r="D14" s="169">
        <v>150</v>
      </c>
      <c r="E14" s="5">
        <v>0</v>
      </c>
      <c r="F14" s="152">
        <v>0</v>
      </c>
      <c r="G14" s="257">
        <v>0</v>
      </c>
      <c r="H14" s="169">
        <v>0</v>
      </c>
      <c r="I14" s="152">
        <v>0</v>
      </c>
      <c r="J14" s="152">
        <v>0</v>
      </c>
      <c r="K14" s="152">
        <v>0</v>
      </c>
      <c r="L14" s="152">
        <v>0</v>
      </c>
      <c r="M14" s="152">
        <v>2</v>
      </c>
      <c r="N14" s="152">
        <v>0</v>
      </c>
      <c r="O14" s="152">
        <v>199</v>
      </c>
      <c r="P14" s="152">
        <v>0</v>
      </c>
      <c r="Q14" s="152">
        <v>354</v>
      </c>
      <c r="R14" s="152">
        <v>16</v>
      </c>
      <c r="S14" s="152">
        <v>0</v>
      </c>
      <c r="T14" s="152">
        <v>0</v>
      </c>
      <c r="U14" s="152">
        <v>0</v>
      </c>
      <c r="V14" s="152">
        <v>0</v>
      </c>
      <c r="W14" s="152">
        <v>0</v>
      </c>
      <c r="X14" s="152">
        <v>0</v>
      </c>
      <c r="Y14" s="152">
        <v>368</v>
      </c>
      <c r="Z14" s="152">
        <v>0</v>
      </c>
      <c r="AA14" s="152">
        <v>0</v>
      </c>
      <c r="AB14" s="152">
        <v>0</v>
      </c>
      <c r="AC14" s="152">
        <v>0</v>
      </c>
      <c r="AD14" s="161">
        <v>4882</v>
      </c>
      <c r="AE14" s="161">
        <v>5567</v>
      </c>
      <c r="AF14" s="161">
        <v>0</v>
      </c>
      <c r="AG14" s="161">
        <v>0</v>
      </c>
      <c r="AH14" s="161">
        <v>0</v>
      </c>
      <c r="AI14" s="195">
        <v>0</v>
      </c>
      <c r="AJ14" s="236">
        <v>0</v>
      </c>
      <c r="AK14" s="169">
        <v>0</v>
      </c>
      <c r="AL14" s="152">
        <v>0</v>
      </c>
      <c r="AM14" s="152">
        <v>29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27</v>
      </c>
      <c r="AT14" s="152">
        <v>0</v>
      </c>
      <c r="AU14" s="170">
        <v>33</v>
      </c>
      <c r="AV14" s="240">
        <v>10538</v>
      </c>
      <c r="AW14" s="201">
        <v>1089</v>
      </c>
      <c r="AY14" s="187" t="str">
        <f t="shared" si="1"/>
        <v>425EPS013</v>
      </c>
      <c r="AZ14" s="262" t="s">
        <v>378</v>
      </c>
      <c r="BA14" s="264">
        <v>425</v>
      </c>
      <c r="BB14" s="262" t="s">
        <v>327</v>
      </c>
      <c r="BC14" s="263">
        <v>869</v>
      </c>
      <c r="BD14" s="145" t="str">
        <f t="shared" si="2"/>
        <v>425CCF002</v>
      </c>
      <c r="BE14" s="262" t="s">
        <v>378</v>
      </c>
      <c r="BF14" s="264">
        <v>425</v>
      </c>
      <c r="BG14" s="262" t="s">
        <v>1</v>
      </c>
      <c r="BH14" s="263">
        <v>6227</v>
      </c>
    </row>
    <row r="15" spans="1:64" x14ac:dyDescent="0.25">
      <c r="A15" s="384" t="s">
        <v>408</v>
      </c>
      <c r="B15" s="384"/>
      <c r="C15" s="156"/>
      <c r="D15" s="165">
        <v>4456</v>
      </c>
      <c r="E15" s="108">
        <v>10</v>
      </c>
      <c r="F15" s="153">
        <v>3</v>
      </c>
      <c r="G15" s="258">
        <v>0</v>
      </c>
      <c r="H15" s="165">
        <v>6</v>
      </c>
      <c r="I15" s="153">
        <v>0</v>
      </c>
      <c r="J15" s="153">
        <v>0</v>
      </c>
      <c r="K15" s="153">
        <v>21</v>
      </c>
      <c r="L15" s="153">
        <v>2</v>
      </c>
      <c r="M15" s="153">
        <v>4</v>
      </c>
      <c r="N15" s="153">
        <v>0</v>
      </c>
      <c r="O15" s="153">
        <v>35249</v>
      </c>
      <c r="P15" s="153">
        <v>0</v>
      </c>
      <c r="Q15" s="153">
        <v>6891</v>
      </c>
      <c r="R15" s="153">
        <v>4</v>
      </c>
      <c r="S15" s="153">
        <v>6</v>
      </c>
      <c r="T15" s="153">
        <v>8</v>
      </c>
      <c r="U15" s="153">
        <v>0</v>
      </c>
      <c r="V15" s="153">
        <v>0</v>
      </c>
      <c r="W15" s="153">
        <v>0</v>
      </c>
      <c r="X15" s="153">
        <v>0</v>
      </c>
      <c r="Y15" s="153">
        <v>1210</v>
      </c>
      <c r="Z15" s="153">
        <v>0</v>
      </c>
      <c r="AA15" s="153">
        <v>1</v>
      </c>
      <c r="AB15" s="153">
        <v>27</v>
      </c>
      <c r="AC15" s="153">
        <v>0</v>
      </c>
      <c r="AD15" s="159">
        <v>41752</v>
      </c>
      <c r="AE15" s="153">
        <v>30253</v>
      </c>
      <c r="AF15" s="153">
        <v>7220</v>
      </c>
      <c r="AG15" s="153">
        <v>599</v>
      </c>
      <c r="AH15" s="153">
        <v>133456</v>
      </c>
      <c r="AI15" s="166">
        <v>0</v>
      </c>
      <c r="AJ15" s="237">
        <v>148</v>
      </c>
      <c r="AK15" s="165">
        <v>0</v>
      </c>
      <c r="AL15" s="153">
        <v>1</v>
      </c>
      <c r="AM15" s="153">
        <v>1814</v>
      </c>
      <c r="AN15" s="153">
        <v>0</v>
      </c>
      <c r="AO15" s="153">
        <v>0</v>
      </c>
      <c r="AP15" s="153">
        <v>1</v>
      </c>
      <c r="AQ15" s="153">
        <v>0</v>
      </c>
      <c r="AR15" s="153">
        <v>0</v>
      </c>
      <c r="AS15" s="153">
        <v>197</v>
      </c>
      <c r="AT15" s="153">
        <v>0</v>
      </c>
      <c r="AU15" s="166">
        <v>85</v>
      </c>
      <c r="AV15" s="239">
        <v>215526</v>
      </c>
      <c r="AW15" s="202">
        <v>47898</v>
      </c>
      <c r="AY15" s="187" t="str">
        <f t="shared" si="1"/>
        <v>425EPS016</v>
      </c>
      <c r="AZ15" s="262" t="s">
        <v>378</v>
      </c>
      <c r="BA15" s="264">
        <v>425</v>
      </c>
      <c r="BB15" s="262" t="s">
        <v>325</v>
      </c>
      <c r="BC15" s="263">
        <v>580</v>
      </c>
      <c r="BD15" s="145" t="str">
        <f t="shared" si="2"/>
        <v>425EPS020</v>
      </c>
      <c r="BE15" s="262" t="s">
        <v>378</v>
      </c>
      <c r="BF15" s="264">
        <v>425</v>
      </c>
      <c r="BG15" s="262" t="s">
        <v>2</v>
      </c>
      <c r="BH15" s="263">
        <v>33</v>
      </c>
    </row>
    <row r="16" spans="1:64" x14ac:dyDescent="0.25">
      <c r="A16" s="34" t="s">
        <v>199</v>
      </c>
      <c r="B16" s="146" t="s">
        <v>370</v>
      </c>
      <c r="C16" s="155">
        <v>120</v>
      </c>
      <c r="D16" s="169">
        <v>309</v>
      </c>
      <c r="E16" s="5">
        <v>0</v>
      </c>
      <c r="F16" s="152">
        <v>0</v>
      </c>
      <c r="G16" s="257">
        <v>0</v>
      </c>
      <c r="H16" s="169">
        <v>0</v>
      </c>
      <c r="I16" s="152">
        <v>0</v>
      </c>
      <c r="J16" s="152">
        <v>0</v>
      </c>
      <c r="K16" s="152">
        <v>0</v>
      </c>
      <c r="L16" s="152">
        <v>0</v>
      </c>
      <c r="M16" s="152">
        <v>0</v>
      </c>
      <c r="N16" s="152">
        <v>0</v>
      </c>
      <c r="O16" s="152">
        <v>534</v>
      </c>
      <c r="P16" s="152">
        <v>0</v>
      </c>
      <c r="Q16" s="152">
        <v>161</v>
      </c>
      <c r="R16" s="152">
        <v>0</v>
      </c>
      <c r="S16" s="152">
        <v>2</v>
      </c>
      <c r="T16" s="152">
        <v>0</v>
      </c>
      <c r="U16" s="152">
        <v>0</v>
      </c>
      <c r="V16" s="152">
        <v>0</v>
      </c>
      <c r="W16" s="152">
        <v>0</v>
      </c>
      <c r="X16" s="152">
        <v>0</v>
      </c>
      <c r="Y16" s="152">
        <v>65</v>
      </c>
      <c r="Z16" s="152">
        <v>0</v>
      </c>
      <c r="AA16" s="152">
        <v>0</v>
      </c>
      <c r="AB16" s="152">
        <v>3</v>
      </c>
      <c r="AC16" s="152">
        <v>0</v>
      </c>
      <c r="AD16" s="161">
        <v>0</v>
      </c>
      <c r="AE16" s="161">
        <v>4849</v>
      </c>
      <c r="AF16" s="161">
        <v>1681</v>
      </c>
      <c r="AG16" s="161">
        <v>0</v>
      </c>
      <c r="AH16" s="161">
        <v>19006</v>
      </c>
      <c r="AI16" s="195">
        <v>0</v>
      </c>
      <c r="AJ16" s="236">
        <v>0</v>
      </c>
      <c r="AK16" s="169">
        <v>0</v>
      </c>
      <c r="AL16" s="152">
        <v>0</v>
      </c>
      <c r="AM16" s="152">
        <v>48</v>
      </c>
      <c r="AN16" s="152">
        <v>0</v>
      </c>
      <c r="AO16" s="152">
        <v>0</v>
      </c>
      <c r="AP16" s="152">
        <v>0</v>
      </c>
      <c r="AQ16" s="152">
        <v>0</v>
      </c>
      <c r="AR16" s="152">
        <v>0</v>
      </c>
      <c r="AS16" s="152">
        <v>5</v>
      </c>
      <c r="AT16" s="152">
        <v>0</v>
      </c>
      <c r="AU16" s="170">
        <v>8</v>
      </c>
      <c r="AV16" s="240">
        <v>25597</v>
      </c>
      <c r="AW16" s="201">
        <v>1074</v>
      </c>
      <c r="AY16" s="187" t="str">
        <f t="shared" si="1"/>
        <v>425EPS037</v>
      </c>
      <c r="AZ16" s="262" t="s">
        <v>378</v>
      </c>
      <c r="BA16" s="264">
        <v>425</v>
      </c>
      <c r="BB16" s="262" t="s">
        <v>329</v>
      </c>
      <c r="BC16" s="263">
        <v>162</v>
      </c>
      <c r="BD16" s="145" t="str">
        <f t="shared" si="2"/>
        <v>425EPSS13</v>
      </c>
      <c r="BE16" s="262" t="s">
        <v>378</v>
      </c>
      <c r="BF16" s="264">
        <v>425</v>
      </c>
      <c r="BG16" s="262" t="s">
        <v>457</v>
      </c>
      <c r="BH16" s="263">
        <v>60</v>
      </c>
    </row>
    <row r="17" spans="1:62" x14ac:dyDescent="0.25">
      <c r="A17" s="6" t="s">
        <v>139</v>
      </c>
      <c r="B17" s="146" t="s">
        <v>370</v>
      </c>
      <c r="C17" s="155">
        <v>154</v>
      </c>
      <c r="D17" s="169">
        <v>2108</v>
      </c>
      <c r="E17" s="5">
        <v>10</v>
      </c>
      <c r="F17" s="152">
        <v>3</v>
      </c>
      <c r="G17" s="257">
        <v>0</v>
      </c>
      <c r="H17" s="169">
        <v>6</v>
      </c>
      <c r="I17" s="152">
        <v>0</v>
      </c>
      <c r="J17" s="152">
        <v>0</v>
      </c>
      <c r="K17" s="152">
        <v>19</v>
      </c>
      <c r="L17" s="152">
        <v>2</v>
      </c>
      <c r="M17" s="152">
        <v>3</v>
      </c>
      <c r="N17" s="152">
        <v>0</v>
      </c>
      <c r="O17" s="152">
        <v>21253</v>
      </c>
      <c r="P17" s="152">
        <v>0</v>
      </c>
      <c r="Q17" s="152">
        <v>5716</v>
      </c>
      <c r="R17" s="152">
        <v>4</v>
      </c>
      <c r="S17" s="152">
        <v>1</v>
      </c>
      <c r="T17" s="152">
        <v>8</v>
      </c>
      <c r="U17" s="152">
        <v>0</v>
      </c>
      <c r="V17" s="152">
        <v>0</v>
      </c>
      <c r="W17" s="152">
        <v>0</v>
      </c>
      <c r="X17" s="152">
        <v>0</v>
      </c>
      <c r="Y17" s="152">
        <v>612</v>
      </c>
      <c r="Z17" s="152">
        <v>0</v>
      </c>
      <c r="AA17" s="152">
        <v>1</v>
      </c>
      <c r="AB17" s="152">
        <v>4</v>
      </c>
      <c r="AC17" s="152">
        <v>0</v>
      </c>
      <c r="AD17" s="161">
        <v>27327</v>
      </c>
      <c r="AE17" s="161">
        <v>8196</v>
      </c>
      <c r="AF17" s="161">
        <v>2012</v>
      </c>
      <c r="AG17" s="161">
        <v>176</v>
      </c>
      <c r="AH17" s="161">
        <v>28061</v>
      </c>
      <c r="AI17" s="195">
        <v>0</v>
      </c>
      <c r="AJ17" s="236">
        <v>148</v>
      </c>
      <c r="AK17" s="169">
        <v>0</v>
      </c>
      <c r="AL17" s="152">
        <v>1</v>
      </c>
      <c r="AM17" s="152">
        <v>1018</v>
      </c>
      <c r="AN17" s="152">
        <v>0</v>
      </c>
      <c r="AO17" s="152">
        <v>0</v>
      </c>
      <c r="AP17" s="152">
        <v>0</v>
      </c>
      <c r="AQ17" s="152">
        <v>0</v>
      </c>
      <c r="AR17" s="152">
        <v>0</v>
      </c>
      <c r="AS17" s="152">
        <v>156</v>
      </c>
      <c r="AT17" s="152">
        <v>0</v>
      </c>
      <c r="AU17" s="170">
        <v>22</v>
      </c>
      <c r="AV17" s="240">
        <v>67117</v>
      </c>
      <c r="AW17" s="201">
        <v>29750</v>
      </c>
      <c r="AY17" s="187" t="str">
        <f t="shared" si="1"/>
        <v>579EAS027</v>
      </c>
      <c r="AZ17" s="262" t="s">
        <v>378</v>
      </c>
      <c r="BA17" s="264">
        <v>579</v>
      </c>
      <c r="BB17" s="262" t="s">
        <v>340</v>
      </c>
      <c r="BC17" s="263">
        <v>220</v>
      </c>
      <c r="BD17" s="145" t="str">
        <f t="shared" si="2"/>
        <v>425EPSS16</v>
      </c>
      <c r="BE17" s="262" t="s">
        <v>378</v>
      </c>
      <c r="BF17" s="264">
        <v>425</v>
      </c>
      <c r="BG17" s="262" t="s">
        <v>458</v>
      </c>
      <c r="BH17" s="263">
        <v>21</v>
      </c>
    </row>
    <row r="18" spans="1:62" x14ac:dyDescent="0.25">
      <c r="A18" s="6" t="s">
        <v>142</v>
      </c>
      <c r="B18" s="146" t="s">
        <v>370</v>
      </c>
      <c r="C18" s="155">
        <v>250</v>
      </c>
      <c r="D18" s="169">
        <v>771</v>
      </c>
      <c r="E18" s="5">
        <v>0</v>
      </c>
      <c r="F18" s="152">
        <v>0</v>
      </c>
      <c r="G18" s="257">
        <v>0</v>
      </c>
      <c r="H18" s="169">
        <v>0</v>
      </c>
      <c r="I18" s="152">
        <v>0</v>
      </c>
      <c r="J18" s="152">
        <v>0</v>
      </c>
      <c r="K18" s="152">
        <v>2</v>
      </c>
      <c r="L18" s="152">
        <v>0</v>
      </c>
      <c r="M18" s="152">
        <v>0</v>
      </c>
      <c r="N18" s="152">
        <v>0</v>
      </c>
      <c r="O18" s="152">
        <v>8250</v>
      </c>
      <c r="P18" s="152">
        <v>0</v>
      </c>
      <c r="Q18" s="152">
        <v>787</v>
      </c>
      <c r="R18" s="152">
        <v>0</v>
      </c>
      <c r="S18" s="152">
        <v>0</v>
      </c>
      <c r="T18" s="152">
        <v>0</v>
      </c>
      <c r="U18" s="152">
        <v>0</v>
      </c>
      <c r="V18" s="152">
        <v>0</v>
      </c>
      <c r="W18" s="152">
        <v>0</v>
      </c>
      <c r="X18" s="152">
        <v>0</v>
      </c>
      <c r="Y18" s="152">
        <v>221</v>
      </c>
      <c r="Z18" s="152">
        <v>0</v>
      </c>
      <c r="AA18" s="152">
        <v>0</v>
      </c>
      <c r="AB18" s="152">
        <v>4</v>
      </c>
      <c r="AC18" s="152">
        <v>0</v>
      </c>
      <c r="AD18" s="161">
        <v>2676</v>
      </c>
      <c r="AE18" s="161">
        <v>5366</v>
      </c>
      <c r="AF18" s="161">
        <v>1365</v>
      </c>
      <c r="AG18" s="161">
        <v>0</v>
      </c>
      <c r="AH18" s="161">
        <v>35263</v>
      </c>
      <c r="AI18" s="195">
        <v>0</v>
      </c>
      <c r="AJ18" s="236">
        <v>0</v>
      </c>
      <c r="AK18" s="169">
        <v>0</v>
      </c>
      <c r="AL18" s="152">
        <v>0</v>
      </c>
      <c r="AM18" s="152">
        <v>348</v>
      </c>
      <c r="AN18" s="152">
        <v>0</v>
      </c>
      <c r="AO18" s="152">
        <v>0</v>
      </c>
      <c r="AP18" s="152">
        <v>1</v>
      </c>
      <c r="AQ18" s="152">
        <v>0</v>
      </c>
      <c r="AR18" s="152">
        <v>0</v>
      </c>
      <c r="AS18" s="152">
        <v>36</v>
      </c>
      <c r="AT18" s="152">
        <v>0</v>
      </c>
      <c r="AU18" s="170">
        <v>12</v>
      </c>
      <c r="AV18" s="240">
        <v>45067</v>
      </c>
      <c r="AW18" s="201">
        <v>10035</v>
      </c>
      <c r="AY18" s="187" t="str">
        <f t="shared" si="1"/>
        <v>579EPS002</v>
      </c>
      <c r="AZ18" s="262" t="s">
        <v>378</v>
      </c>
      <c r="BA18" s="264">
        <v>579</v>
      </c>
      <c r="BB18" s="262" t="s">
        <v>331</v>
      </c>
      <c r="BC18" s="263">
        <v>5</v>
      </c>
      <c r="BD18" s="145" t="str">
        <f t="shared" si="2"/>
        <v>425EPSS37</v>
      </c>
      <c r="BE18" s="262" t="s">
        <v>378</v>
      </c>
      <c r="BF18" s="264">
        <v>425</v>
      </c>
      <c r="BG18" s="262" t="s">
        <v>462</v>
      </c>
      <c r="BH18" s="263">
        <v>11</v>
      </c>
      <c r="BJ18" s="265" t="s">
        <v>494</v>
      </c>
    </row>
    <row r="19" spans="1:62" x14ac:dyDescent="0.25">
      <c r="A19" s="6" t="s">
        <v>212</v>
      </c>
      <c r="B19" s="146" t="s">
        <v>370</v>
      </c>
      <c r="C19" s="155">
        <v>495</v>
      </c>
      <c r="D19" s="169">
        <v>418</v>
      </c>
      <c r="E19" s="5">
        <v>0</v>
      </c>
      <c r="F19" s="152">
        <v>0</v>
      </c>
      <c r="G19" s="257">
        <v>0</v>
      </c>
      <c r="H19" s="169">
        <v>0</v>
      </c>
      <c r="I19" s="152">
        <v>0</v>
      </c>
      <c r="J19" s="152">
        <v>0</v>
      </c>
      <c r="K19" s="152">
        <v>0</v>
      </c>
      <c r="L19" s="152">
        <v>0</v>
      </c>
      <c r="M19" s="152">
        <v>0</v>
      </c>
      <c r="N19" s="152">
        <v>0</v>
      </c>
      <c r="O19" s="152">
        <v>1007</v>
      </c>
      <c r="P19" s="152">
        <v>0</v>
      </c>
      <c r="Q19" s="152">
        <v>96</v>
      </c>
      <c r="R19" s="152">
        <v>0</v>
      </c>
      <c r="S19" s="152">
        <v>0</v>
      </c>
      <c r="T19" s="152">
        <v>0</v>
      </c>
      <c r="U19" s="152">
        <v>0</v>
      </c>
      <c r="V19" s="152">
        <v>0</v>
      </c>
      <c r="W19" s="152">
        <v>0</v>
      </c>
      <c r="X19" s="152">
        <v>0</v>
      </c>
      <c r="Y19" s="152">
        <v>61</v>
      </c>
      <c r="Z19" s="152">
        <v>0</v>
      </c>
      <c r="AA19" s="152">
        <v>0</v>
      </c>
      <c r="AB19" s="152">
        <v>10</v>
      </c>
      <c r="AC19" s="152">
        <v>0</v>
      </c>
      <c r="AD19" s="161">
        <v>0</v>
      </c>
      <c r="AE19" s="161">
        <v>8816</v>
      </c>
      <c r="AF19" s="161">
        <v>0</v>
      </c>
      <c r="AG19" s="161">
        <v>423</v>
      </c>
      <c r="AH19" s="161">
        <v>13894</v>
      </c>
      <c r="AI19" s="195">
        <v>0</v>
      </c>
      <c r="AJ19" s="236">
        <v>0</v>
      </c>
      <c r="AK19" s="169">
        <v>0</v>
      </c>
      <c r="AL19" s="152">
        <v>0</v>
      </c>
      <c r="AM19" s="152">
        <v>138</v>
      </c>
      <c r="AN19" s="152">
        <v>0</v>
      </c>
      <c r="AO19" s="152">
        <v>0</v>
      </c>
      <c r="AP19" s="152">
        <v>0</v>
      </c>
      <c r="AQ19" s="152">
        <v>0</v>
      </c>
      <c r="AR19" s="152">
        <v>0</v>
      </c>
      <c r="AS19" s="152">
        <v>0</v>
      </c>
      <c r="AT19" s="152">
        <v>0</v>
      </c>
      <c r="AU19" s="170">
        <v>3</v>
      </c>
      <c r="AV19" s="240">
        <v>23274</v>
      </c>
      <c r="AW19" s="201">
        <v>1592</v>
      </c>
      <c r="AY19" s="187" t="str">
        <f t="shared" si="1"/>
        <v>579EPS003</v>
      </c>
      <c r="AZ19" s="262" t="s">
        <v>378</v>
      </c>
      <c r="BA19" s="264">
        <v>579</v>
      </c>
      <c r="BB19" s="262" t="s">
        <v>332</v>
      </c>
      <c r="BC19" s="263">
        <v>1</v>
      </c>
      <c r="BD19" s="145" t="str">
        <f t="shared" si="2"/>
        <v>579CCF002</v>
      </c>
      <c r="BE19" s="262" t="s">
        <v>378</v>
      </c>
      <c r="BF19" s="264">
        <v>579</v>
      </c>
      <c r="BG19" s="262" t="s">
        <v>1</v>
      </c>
      <c r="BH19" s="263">
        <v>23029</v>
      </c>
    </row>
    <row r="20" spans="1:62" x14ac:dyDescent="0.25">
      <c r="A20" s="6" t="s">
        <v>224</v>
      </c>
      <c r="B20" s="146" t="s">
        <v>370</v>
      </c>
      <c r="C20" s="155">
        <v>790</v>
      </c>
      <c r="D20" s="169">
        <v>429</v>
      </c>
      <c r="E20" s="5">
        <v>0</v>
      </c>
      <c r="F20" s="152">
        <v>0</v>
      </c>
      <c r="G20" s="257">
        <v>0</v>
      </c>
      <c r="H20" s="169">
        <v>0</v>
      </c>
      <c r="I20" s="152">
        <v>0</v>
      </c>
      <c r="J20" s="152">
        <v>0</v>
      </c>
      <c r="K20" s="152">
        <v>0</v>
      </c>
      <c r="L20" s="152">
        <v>0</v>
      </c>
      <c r="M20" s="152">
        <v>1</v>
      </c>
      <c r="N20" s="152">
        <v>0</v>
      </c>
      <c r="O20" s="152">
        <v>2355</v>
      </c>
      <c r="P20" s="152">
        <v>0</v>
      </c>
      <c r="Q20" s="152">
        <v>96</v>
      </c>
      <c r="R20" s="152">
        <v>0</v>
      </c>
      <c r="S20" s="152">
        <v>1</v>
      </c>
      <c r="T20" s="152">
        <v>0</v>
      </c>
      <c r="U20" s="152">
        <v>0</v>
      </c>
      <c r="V20" s="152">
        <v>0</v>
      </c>
      <c r="W20" s="152">
        <v>0</v>
      </c>
      <c r="X20" s="152">
        <v>0</v>
      </c>
      <c r="Y20" s="152">
        <v>168</v>
      </c>
      <c r="Z20" s="152">
        <v>0</v>
      </c>
      <c r="AA20" s="152">
        <v>0</v>
      </c>
      <c r="AB20" s="152">
        <v>4</v>
      </c>
      <c r="AC20" s="152">
        <v>0</v>
      </c>
      <c r="AD20" s="161">
        <v>8692</v>
      </c>
      <c r="AE20" s="161">
        <v>103</v>
      </c>
      <c r="AF20" s="161">
        <v>0</v>
      </c>
      <c r="AG20" s="161">
        <v>0</v>
      </c>
      <c r="AH20" s="161">
        <v>22918</v>
      </c>
      <c r="AI20" s="195">
        <v>0</v>
      </c>
      <c r="AJ20" s="236">
        <v>0</v>
      </c>
      <c r="AK20" s="169">
        <v>0</v>
      </c>
      <c r="AL20" s="152">
        <v>0</v>
      </c>
      <c r="AM20" s="152">
        <v>141</v>
      </c>
      <c r="AN20" s="152">
        <v>0</v>
      </c>
      <c r="AO20" s="152">
        <v>0</v>
      </c>
      <c r="AP20" s="152">
        <v>0</v>
      </c>
      <c r="AQ20" s="152">
        <v>0</v>
      </c>
      <c r="AR20" s="152">
        <v>0</v>
      </c>
      <c r="AS20" s="152">
        <v>0</v>
      </c>
      <c r="AT20" s="152">
        <v>0</v>
      </c>
      <c r="AU20" s="170">
        <v>21</v>
      </c>
      <c r="AV20" s="240">
        <v>31875</v>
      </c>
      <c r="AW20" s="201">
        <v>3054</v>
      </c>
      <c r="AY20" s="187" t="str">
        <f t="shared" si="1"/>
        <v>579EPS013</v>
      </c>
      <c r="AZ20" s="262" t="s">
        <v>378</v>
      </c>
      <c r="BA20" s="264">
        <v>579</v>
      </c>
      <c r="BB20" s="262" t="s">
        <v>327</v>
      </c>
      <c r="BC20" s="263">
        <v>13261</v>
      </c>
      <c r="BD20" s="145" t="str">
        <f t="shared" si="2"/>
        <v>579EPS020</v>
      </c>
      <c r="BE20" s="262" t="s">
        <v>378</v>
      </c>
      <c r="BF20" s="264">
        <v>579</v>
      </c>
      <c r="BG20" s="262" t="s">
        <v>2</v>
      </c>
      <c r="BH20" s="263">
        <v>111</v>
      </c>
    </row>
    <row r="21" spans="1:62" x14ac:dyDescent="0.25">
      <c r="A21" s="32" t="s">
        <v>248</v>
      </c>
      <c r="B21" s="146" t="s">
        <v>370</v>
      </c>
      <c r="C21" s="155">
        <v>895</v>
      </c>
      <c r="D21" s="169">
        <v>421</v>
      </c>
      <c r="E21" s="5">
        <v>0</v>
      </c>
      <c r="F21" s="152">
        <v>0</v>
      </c>
      <c r="G21" s="257">
        <v>0</v>
      </c>
      <c r="H21" s="169">
        <v>0</v>
      </c>
      <c r="I21" s="152">
        <v>0</v>
      </c>
      <c r="J21" s="152">
        <v>0</v>
      </c>
      <c r="K21" s="152">
        <v>0</v>
      </c>
      <c r="L21" s="152">
        <v>0</v>
      </c>
      <c r="M21" s="152">
        <v>0</v>
      </c>
      <c r="N21" s="152">
        <v>0</v>
      </c>
      <c r="O21" s="152">
        <v>1850</v>
      </c>
      <c r="P21" s="152">
        <v>0</v>
      </c>
      <c r="Q21" s="152">
        <v>35</v>
      </c>
      <c r="R21" s="152">
        <v>0</v>
      </c>
      <c r="S21" s="152">
        <v>2</v>
      </c>
      <c r="T21" s="152">
        <v>0</v>
      </c>
      <c r="U21" s="152">
        <v>0</v>
      </c>
      <c r="V21" s="152">
        <v>0</v>
      </c>
      <c r="W21" s="152">
        <v>0</v>
      </c>
      <c r="X21" s="152">
        <v>0</v>
      </c>
      <c r="Y21" s="152">
        <v>83</v>
      </c>
      <c r="Z21" s="152">
        <v>0</v>
      </c>
      <c r="AA21" s="152">
        <v>0</v>
      </c>
      <c r="AB21" s="152">
        <v>2</v>
      </c>
      <c r="AC21" s="152">
        <v>0</v>
      </c>
      <c r="AD21" s="161">
        <v>3057</v>
      </c>
      <c r="AE21" s="161">
        <v>2923</v>
      </c>
      <c r="AF21" s="161">
        <v>2162</v>
      </c>
      <c r="AG21" s="161">
        <v>0</v>
      </c>
      <c r="AH21" s="161">
        <v>14314</v>
      </c>
      <c r="AI21" s="195">
        <v>0</v>
      </c>
      <c r="AJ21" s="236">
        <v>0</v>
      </c>
      <c r="AK21" s="169">
        <v>0</v>
      </c>
      <c r="AL21" s="152">
        <v>0</v>
      </c>
      <c r="AM21" s="152">
        <v>121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70">
        <v>19</v>
      </c>
      <c r="AV21" s="240">
        <v>22596</v>
      </c>
      <c r="AW21" s="201">
        <v>2393</v>
      </c>
      <c r="AY21" s="187" t="str">
        <f t="shared" si="1"/>
        <v>579EPS016</v>
      </c>
      <c r="AZ21" s="262" t="s">
        <v>378</v>
      </c>
      <c r="BA21" s="264">
        <v>579</v>
      </c>
      <c r="BB21" s="262" t="s">
        <v>325</v>
      </c>
      <c r="BC21" s="263">
        <v>3311</v>
      </c>
      <c r="BD21" s="145" t="str">
        <f t="shared" si="2"/>
        <v>579EPSS02</v>
      </c>
      <c r="BE21" s="262" t="s">
        <v>378</v>
      </c>
      <c r="BF21" s="264">
        <v>579</v>
      </c>
      <c r="BG21" s="262" t="s">
        <v>453</v>
      </c>
      <c r="BH21" s="263">
        <v>1</v>
      </c>
    </row>
    <row r="22" spans="1:62" x14ac:dyDescent="0.25">
      <c r="A22" s="384" t="s">
        <v>409</v>
      </c>
      <c r="B22" s="384"/>
      <c r="C22" s="156"/>
      <c r="D22" s="165">
        <v>10012</v>
      </c>
      <c r="E22" s="108">
        <v>0</v>
      </c>
      <c r="F22" s="153">
        <v>0</v>
      </c>
      <c r="G22" s="258">
        <v>0</v>
      </c>
      <c r="H22" s="165">
        <v>2</v>
      </c>
      <c r="I22" s="153">
        <v>0</v>
      </c>
      <c r="J22" s="153">
        <v>1</v>
      </c>
      <c r="K22" s="153">
        <v>43</v>
      </c>
      <c r="L22" s="153">
        <v>14</v>
      </c>
      <c r="M22" s="153">
        <v>2</v>
      </c>
      <c r="N22" s="153">
        <v>11908</v>
      </c>
      <c r="O22" s="153">
        <v>54440</v>
      </c>
      <c r="P22" s="153">
        <v>0</v>
      </c>
      <c r="Q22" s="153">
        <v>77282</v>
      </c>
      <c r="R22" s="153">
        <v>2</v>
      </c>
      <c r="S22" s="153">
        <v>4</v>
      </c>
      <c r="T22" s="153">
        <v>15</v>
      </c>
      <c r="U22" s="153">
        <v>0</v>
      </c>
      <c r="V22" s="153">
        <v>3</v>
      </c>
      <c r="W22" s="153">
        <v>0</v>
      </c>
      <c r="X22" s="153">
        <v>0</v>
      </c>
      <c r="Y22" s="153">
        <v>29333</v>
      </c>
      <c r="Z22" s="153">
        <v>0</v>
      </c>
      <c r="AA22" s="153">
        <v>0</v>
      </c>
      <c r="AB22" s="153">
        <v>0</v>
      </c>
      <c r="AC22" s="153">
        <v>0</v>
      </c>
      <c r="AD22" s="159">
        <v>250338</v>
      </c>
      <c r="AE22" s="153">
        <v>25383</v>
      </c>
      <c r="AF22" s="153">
        <v>14420</v>
      </c>
      <c r="AG22" s="153">
        <v>77749</v>
      </c>
      <c r="AH22" s="153">
        <v>0</v>
      </c>
      <c r="AI22" s="166">
        <v>0</v>
      </c>
      <c r="AJ22" s="237">
        <v>692</v>
      </c>
      <c r="AK22" s="165">
        <v>277</v>
      </c>
      <c r="AL22" s="153">
        <v>1</v>
      </c>
      <c r="AM22" s="153">
        <v>1596</v>
      </c>
      <c r="AN22" s="153">
        <v>0</v>
      </c>
      <c r="AO22" s="153">
        <v>1</v>
      </c>
      <c r="AP22" s="153">
        <v>1</v>
      </c>
      <c r="AQ22" s="153">
        <v>0</v>
      </c>
      <c r="AR22" s="153">
        <v>0</v>
      </c>
      <c r="AS22" s="153">
        <v>1818</v>
      </c>
      <c r="AT22" s="153">
        <v>0</v>
      </c>
      <c r="AU22" s="166">
        <v>841</v>
      </c>
      <c r="AV22" s="239">
        <v>373117</v>
      </c>
      <c r="AW22" s="202">
        <v>183061</v>
      </c>
      <c r="AY22" s="187" t="str">
        <f t="shared" si="1"/>
        <v>579EPS017</v>
      </c>
      <c r="AZ22" s="262" t="s">
        <v>378</v>
      </c>
      <c r="BA22" s="264">
        <v>579</v>
      </c>
      <c r="BB22" s="262" t="s">
        <v>344</v>
      </c>
      <c r="BC22" s="263">
        <v>1</v>
      </c>
      <c r="BD22" s="145" t="str">
        <f t="shared" si="2"/>
        <v>579EPSS13</v>
      </c>
      <c r="BE22" s="262" t="s">
        <v>378</v>
      </c>
      <c r="BF22" s="264">
        <v>579</v>
      </c>
      <c r="BG22" s="262" t="s">
        <v>457</v>
      </c>
      <c r="BH22" s="263">
        <v>733</v>
      </c>
    </row>
    <row r="23" spans="1:62" x14ac:dyDescent="0.25">
      <c r="A23" s="6" t="s">
        <v>133</v>
      </c>
      <c r="B23" s="146" t="s">
        <v>369</v>
      </c>
      <c r="C23" s="155">
        <v>45</v>
      </c>
      <c r="D23" s="169">
        <v>2141</v>
      </c>
      <c r="E23" s="5">
        <v>0</v>
      </c>
      <c r="F23" s="152">
        <v>0</v>
      </c>
      <c r="G23" s="257">
        <v>0</v>
      </c>
      <c r="H23" s="169">
        <v>0</v>
      </c>
      <c r="I23" s="152">
        <v>0</v>
      </c>
      <c r="J23" s="152">
        <v>0</v>
      </c>
      <c r="K23" s="152">
        <v>24</v>
      </c>
      <c r="L23" s="152">
        <v>12</v>
      </c>
      <c r="M23" s="152">
        <v>0</v>
      </c>
      <c r="N23" s="152">
        <v>7779</v>
      </c>
      <c r="O23" s="152">
        <v>26396</v>
      </c>
      <c r="P23" s="152">
        <v>0</v>
      </c>
      <c r="Q23" s="152">
        <v>32177</v>
      </c>
      <c r="R23" s="152">
        <v>0</v>
      </c>
      <c r="S23" s="152">
        <v>2</v>
      </c>
      <c r="T23" s="152">
        <v>10</v>
      </c>
      <c r="U23" s="152">
        <v>0</v>
      </c>
      <c r="V23" s="152">
        <v>1</v>
      </c>
      <c r="W23" s="152">
        <v>0</v>
      </c>
      <c r="X23" s="152">
        <v>0</v>
      </c>
      <c r="Y23" s="152">
        <v>13105</v>
      </c>
      <c r="Z23" s="152">
        <v>0</v>
      </c>
      <c r="AA23" s="152">
        <v>0</v>
      </c>
      <c r="AB23" s="152">
        <v>0</v>
      </c>
      <c r="AC23" s="152">
        <v>0</v>
      </c>
      <c r="AD23" s="161">
        <v>48429</v>
      </c>
      <c r="AE23" s="161">
        <v>2098</v>
      </c>
      <c r="AF23" s="161">
        <v>904</v>
      </c>
      <c r="AG23" s="161">
        <v>0</v>
      </c>
      <c r="AH23" s="161">
        <v>0</v>
      </c>
      <c r="AI23" s="195">
        <v>0</v>
      </c>
      <c r="AJ23" s="236">
        <v>692</v>
      </c>
      <c r="AK23" s="169">
        <v>173</v>
      </c>
      <c r="AL23" s="152">
        <v>0</v>
      </c>
      <c r="AM23" s="152">
        <v>686</v>
      </c>
      <c r="AN23" s="152">
        <v>0</v>
      </c>
      <c r="AO23" s="152">
        <v>0</v>
      </c>
      <c r="AP23" s="152">
        <v>1</v>
      </c>
      <c r="AQ23" s="152">
        <v>0</v>
      </c>
      <c r="AR23" s="152">
        <v>0</v>
      </c>
      <c r="AS23" s="152">
        <v>522</v>
      </c>
      <c r="AT23" s="152">
        <v>0</v>
      </c>
      <c r="AU23" s="170">
        <v>362</v>
      </c>
      <c r="AV23" s="240">
        <v>53867</v>
      </c>
      <c r="AW23" s="201">
        <v>81647</v>
      </c>
      <c r="AY23" s="187" t="str">
        <f t="shared" si="1"/>
        <v>579EPS018</v>
      </c>
      <c r="AZ23" s="262" t="s">
        <v>378</v>
      </c>
      <c r="BA23" s="264">
        <v>579</v>
      </c>
      <c r="BB23" s="262" t="s">
        <v>307</v>
      </c>
      <c r="BC23" s="263">
        <v>1</v>
      </c>
      <c r="BD23" s="145" t="str">
        <f t="shared" si="2"/>
        <v>579EPSS16</v>
      </c>
      <c r="BE23" s="262" t="s">
        <v>378</v>
      </c>
      <c r="BF23" s="264">
        <v>579</v>
      </c>
      <c r="BG23" s="262" t="s">
        <v>458</v>
      </c>
      <c r="BH23" s="263">
        <v>99</v>
      </c>
    </row>
    <row r="24" spans="1:62" x14ac:dyDescent="0.25">
      <c r="A24" s="6" t="s">
        <v>193</v>
      </c>
      <c r="B24" s="146" t="s">
        <v>369</v>
      </c>
      <c r="C24" s="155">
        <v>51</v>
      </c>
      <c r="D24" s="169">
        <v>682</v>
      </c>
      <c r="E24" s="5">
        <v>0</v>
      </c>
      <c r="F24" s="152">
        <v>0</v>
      </c>
      <c r="G24" s="257">
        <v>0</v>
      </c>
      <c r="H24" s="169">
        <v>0</v>
      </c>
      <c r="I24" s="152">
        <v>0</v>
      </c>
      <c r="J24" s="152">
        <v>0</v>
      </c>
      <c r="K24" s="152">
        <v>0</v>
      </c>
      <c r="L24" s="152">
        <v>0</v>
      </c>
      <c r="M24" s="152">
        <v>0</v>
      </c>
      <c r="N24" s="152">
        <v>0</v>
      </c>
      <c r="O24" s="152">
        <v>1400</v>
      </c>
      <c r="P24" s="152">
        <v>0</v>
      </c>
      <c r="Q24" s="152">
        <v>2219</v>
      </c>
      <c r="R24" s="152">
        <v>1</v>
      </c>
      <c r="S24" s="152">
        <v>0</v>
      </c>
      <c r="T24" s="152">
        <v>0</v>
      </c>
      <c r="U24" s="152">
        <v>0</v>
      </c>
      <c r="V24" s="152">
        <v>0</v>
      </c>
      <c r="W24" s="152">
        <v>0</v>
      </c>
      <c r="X24" s="152">
        <v>0</v>
      </c>
      <c r="Y24" s="152">
        <v>202</v>
      </c>
      <c r="Z24" s="152">
        <v>0</v>
      </c>
      <c r="AA24" s="152">
        <v>0</v>
      </c>
      <c r="AB24" s="152">
        <v>0</v>
      </c>
      <c r="AC24" s="152">
        <v>0</v>
      </c>
      <c r="AD24" s="161">
        <v>22716</v>
      </c>
      <c r="AE24" s="161">
        <v>328</v>
      </c>
      <c r="AF24" s="161">
        <v>1656</v>
      </c>
      <c r="AG24" s="161">
        <v>1917</v>
      </c>
      <c r="AH24" s="161">
        <v>0</v>
      </c>
      <c r="AI24" s="195">
        <v>0</v>
      </c>
      <c r="AJ24" s="236">
        <v>0</v>
      </c>
      <c r="AK24" s="169">
        <v>0</v>
      </c>
      <c r="AL24" s="152">
        <v>0</v>
      </c>
      <c r="AM24" s="152">
        <v>68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80</v>
      </c>
      <c r="AT24" s="152">
        <v>0</v>
      </c>
      <c r="AU24" s="170">
        <v>13</v>
      </c>
      <c r="AV24" s="240">
        <v>26778</v>
      </c>
      <c r="AW24" s="201">
        <v>4504</v>
      </c>
      <c r="AY24" s="187" t="str">
        <f t="shared" si="1"/>
        <v>579EPS023</v>
      </c>
      <c r="AZ24" s="262" t="s">
        <v>378</v>
      </c>
      <c r="BA24" s="264">
        <v>579</v>
      </c>
      <c r="BB24" s="262" t="s">
        <v>333</v>
      </c>
      <c r="BC24" s="263">
        <v>1</v>
      </c>
      <c r="BD24" s="145" t="str">
        <f t="shared" si="2"/>
        <v>579EPSS37</v>
      </c>
      <c r="BE24" s="262" t="s">
        <v>378</v>
      </c>
      <c r="BF24" s="264">
        <v>579</v>
      </c>
      <c r="BG24" s="262" t="s">
        <v>462</v>
      </c>
      <c r="BH24" s="263">
        <v>31</v>
      </c>
    </row>
    <row r="25" spans="1:62" x14ac:dyDescent="0.25">
      <c r="A25" s="6" t="s">
        <v>138</v>
      </c>
      <c r="B25" s="146" t="s">
        <v>369</v>
      </c>
      <c r="C25" s="155">
        <v>147</v>
      </c>
      <c r="D25" s="169">
        <v>567</v>
      </c>
      <c r="E25" s="5">
        <v>0</v>
      </c>
      <c r="F25" s="152">
        <v>0</v>
      </c>
      <c r="G25" s="257">
        <v>0</v>
      </c>
      <c r="H25" s="169">
        <v>0</v>
      </c>
      <c r="I25" s="152">
        <v>0</v>
      </c>
      <c r="J25" s="152">
        <v>0</v>
      </c>
      <c r="K25" s="152">
        <v>1</v>
      </c>
      <c r="L25" s="152">
        <v>2</v>
      </c>
      <c r="M25" s="152">
        <v>0</v>
      </c>
      <c r="N25" s="152">
        <v>859</v>
      </c>
      <c r="O25" s="152">
        <v>5562</v>
      </c>
      <c r="P25" s="152">
        <v>0</v>
      </c>
      <c r="Q25" s="152">
        <v>10217</v>
      </c>
      <c r="R25" s="152">
        <v>1</v>
      </c>
      <c r="S25" s="152">
        <v>0</v>
      </c>
      <c r="T25" s="152">
        <v>2</v>
      </c>
      <c r="U25" s="152">
        <v>0</v>
      </c>
      <c r="V25" s="152">
        <v>0</v>
      </c>
      <c r="W25" s="152">
        <v>0</v>
      </c>
      <c r="X25" s="152">
        <v>0</v>
      </c>
      <c r="Y25" s="152">
        <v>4736</v>
      </c>
      <c r="Z25" s="152">
        <v>0</v>
      </c>
      <c r="AA25" s="152">
        <v>0</v>
      </c>
      <c r="AB25" s="152">
        <v>0</v>
      </c>
      <c r="AC25" s="152">
        <v>0</v>
      </c>
      <c r="AD25" s="161">
        <v>22184</v>
      </c>
      <c r="AE25" s="161">
        <v>1728</v>
      </c>
      <c r="AF25" s="161">
        <v>0</v>
      </c>
      <c r="AG25" s="161">
        <v>1857</v>
      </c>
      <c r="AH25" s="161">
        <v>0</v>
      </c>
      <c r="AI25" s="195">
        <v>0</v>
      </c>
      <c r="AJ25" s="236">
        <v>0</v>
      </c>
      <c r="AK25" s="169">
        <v>12</v>
      </c>
      <c r="AL25" s="152">
        <v>1</v>
      </c>
      <c r="AM25" s="152">
        <v>136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211</v>
      </c>
      <c r="AT25" s="152">
        <v>0</v>
      </c>
      <c r="AU25" s="170">
        <v>93</v>
      </c>
      <c r="AV25" s="240">
        <v>26222</v>
      </c>
      <c r="AW25" s="201">
        <v>21947</v>
      </c>
      <c r="AY25" s="187" t="str">
        <f t="shared" si="1"/>
        <v>579EPS033</v>
      </c>
      <c r="AZ25" s="262" t="s">
        <v>378</v>
      </c>
      <c r="BA25" s="264">
        <v>579</v>
      </c>
      <c r="BB25" s="262" t="s">
        <v>343</v>
      </c>
      <c r="BC25" s="263">
        <v>2</v>
      </c>
      <c r="BD25" s="145" t="str">
        <f t="shared" si="2"/>
        <v>579ESS002</v>
      </c>
      <c r="BE25" s="262" t="s">
        <v>378</v>
      </c>
      <c r="BF25" s="264">
        <v>579</v>
      </c>
      <c r="BG25" s="262" t="s">
        <v>3</v>
      </c>
      <c r="BH25" s="263">
        <v>3945</v>
      </c>
    </row>
    <row r="26" spans="1:62" x14ac:dyDescent="0.25">
      <c r="A26" s="4" t="s">
        <v>140</v>
      </c>
      <c r="B26" s="146" t="s">
        <v>369</v>
      </c>
      <c r="C26" s="155">
        <v>172</v>
      </c>
      <c r="D26" s="169">
        <v>842</v>
      </c>
      <c r="E26" s="5">
        <v>0</v>
      </c>
      <c r="F26" s="152">
        <v>0</v>
      </c>
      <c r="G26" s="257">
        <v>0</v>
      </c>
      <c r="H26" s="169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1</v>
      </c>
      <c r="N26" s="152">
        <v>1332</v>
      </c>
      <c r="O26" s="152">
        <v>7719</v>
      </c>
      <c r="P26" s="152">
        <v>0</v>
      </c>
      <c r="Q26" s="152">
        <v>11553</v>
      </c>
      <c r="R26" s="152">
        <v>0</v>
      </c>
      <c r="S26" s="152">
        <v>0</v>
      </c>
      <c r="T26" s="152">
        <v>3</v>
      </c>
      <c r="U26" s="152">
        <v>0</v>
      </c>
      <c r="V26" s="152">
        <v>0</v>
      </c>
      <c r="W26" s="152">
        <v>0</v>
      </c>
      <c r="X26" s="152">
        <v>0</v>
      </c>
      <c r="Y26" s="152">
        <v>4957</v>
      </c>
      <c r="Z26" s="152">
        <v>0</v>
      </c>
      <c r="AA26" s="152">
        <v>0</v>
      </c>
      <c r="AB26" s="152">
        <v>0</v>
      </c>
      <c r="AC26" s="152">
        <v>0</v>
      </c>
      <c r="AD26" s="161">
        <v>30240</v>
      </c>
      <c r="AE26" s="161">
        <v>3641</v>
      </c>
      <c r="AF26" s="161">
        <v>2106</v>
      </c>
      <c r="AG26" s="161">
        <v>1570</v>
      </c>
      <c r="AH26" s="161">
        <v>0</v>
      </c>
      <c r="AI26" s="195">
        <v>0</v>
      </c>
      <c r="AJ26" s="236">
        <v>0</v>
      </c>
      <c r="AK26" s="169">
        <v>24</v>
      </c>
      <c r="AL26" s="152">
        <v>0</v>
      </c>
      <c r="AM26" s="152">
        <v>175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158</v>
      </c>
      <c r="AT26" s="152">
        <v>0</v>
      </c>
      <c r="AU26" s="170">
        <v>130</v>
      </c>
      <c r="AV26" s="240">
        <v>38044</v>
      </c>
      <c r="AW26" s="201">
        <v>26407</v>
      </c>
      <c r="AY26" s="187" t="str">
        <f t="shared" si="1"/>
        <v>579EPS037</v>
      </c>
      <c r="AZ26" s="262" t="s">
        <v>378</v>
      </c>
      <c r="BA26" s="264">
        <v>579</v>
      </c>
      <c r="BB26" s="262" t="s">
        <v>329</v>
      </c>
      <c r="BC26" s="263">
        <v>386</v>
      </c>
      <c r="BD26" s="145" t="str">
        <f t="shared" si="2"/>
        <v>585CCF002</v>
      </c>
      <c r="BE26" s="262" t="s">
        <v>378</v>
      </c>
      <c r="BF26" s="264">
        <v>585</v>
      </c>
      <c r="BG26" s="262" t="s">
        <v>1</v>
      </c>
      <c r="BH26" s="263">
        <v>6122</v>
      </c>
    </row>
    <row r="27" spans="1:62" x14ac:dyDescent="0.25">
      <c r="A27" s="4" t="s">
        <v>232</v>
      </c>
      <c r="B27" s="146" t="s">
        <v>369</v>
      </c>
      <c r="C27" s="155">
        <v>475</v>
      </c>
      <c r="D27" s="169">
        <v>79</v>
      </c>
      <c r="E27" s="5">
        <v>0</v>
      </c>
      <c r="F27" s="152">
        <v>0</v>
      </c>
      <c r="G27" s="257">
        <v>0</v>
      </c>
      <c r="H27" s="169">
        <v>0</v>
      </c>
      <c r="I27" s="152">
        <v>0</v>
      </c>
      <c r="J27" s="152">
        <v>0</v>
      </c>
      <c r="K27" s="152">
        <v>0</v>
      </c>
      <c r="L27" s="152">
        <v>0</v>
      </c>
      <c r="M27" s="152">
        <v>0</v>
      </c>
      <c r="N27" s="152">
        <v>0</v>
      </c>
      <c r="O27" s="152">
        <v>0</v>
      </c>
      <c r="P27" s="152">
        <v>0</v>
      </c>
      <c r="Q27" s="152">
        <v>135</v>
      </c>
      <c r="R27" s="152">
        <v>0</v>
      </c>
      <c r="S27" s="152">
        <v>0</v>
      </c>
      <c r="T27" s="152">
        <v>0</v>
      </c>
      <c r="U27" s="152">
        <v>0</v>
      </c>
      <c r="V27" s="152">
        <v>0</v>
      </c>
      <c r="W27" s="152">
        <v>0</v>
      </c>
      <c r="X27" s="152">
        <v>0</v>
      </c>
      <c r="Y27" s="152">
        <v>98</v>
      </c>
      <c r="Z27" s="152">
        <v>0</v>
      </c>
      <c r="AA27" s="152">
        <v>0</v>
      </c>
      <c r="AB27" s="152">
        <v>0</v>
      </c>
      <c r="AC27" s="152">
        <v>0</v>
      </c>
      <c r="AD27" s="161">
        <v>2200</v>
      </c>
      <c r="AE27" s="161">
        <v>0</v>
      </c>
      <c r="AF27" s="161">
        <v>1618</v>
      </c>
      <c r="AG27" s="161">
        <v>0</v>
      </c>
      <c r="AH27" s="161">
        <v>0</v>
      </c>
      <c r="AI27" s="195">
        <v>0</v>
      </c>
      <c r="AJ27" s="236">
        <v>0</v>
      </c>
      <c r="AK27" s="169">
        <v>0</v>
      </c>
      <c r="AL27" s="152">
        <v>0</v>
      </c>
      <c r="AM27" s="152">
        <v>0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52">
        <v>2</v>
      </c>
      <c r="AT27" s="152">
        <v>0</v>
      </c>
      <c r="AU27" s="170">
        <v>11</v>
      </c>
      <c r="AV27" s="240">
        <v>3831</v>
      </c>
      <c r="AW27" s="201">
        <v>312</v>
      </c>
      <c r="AY27" s="187" t="str">
        <f t="shared" si="1"/>
        <v>585EAS027</v>
      </c>
      <c r="AZ27" s="262" t="s">
        <v>378</v>
      </c>
      <c r="BA27" s="264">
        <v>585</v>
      </c>
      <c r="BB27" s="262" t="s">
        <v>340</v>
      </c>
      <c r="BC27" s="263">
        <v>8</v>
      </c>
      <c r="BD27" s="145" t="str">
        <f t="shared" si="2"/>
        <v>585EPSS13</v>
      </c>
      <c r="BE27" s="262" t="s">
        <v>378</v>
      </c>
      <c r="BF27" s="264">
        <v>585</v>
      </c>
      <c r="BG27" s="262" t="s">
        <v>457</v>
      </c>
      <c r="BH27" s="263">
        <v>174</v>
      </c>
    </row>
    <row r="28" spans="1:62" x14ac:dyDescent="0.25">
      <c r="A28" s="4" t="s">
        <v>145</v>
      </c>
      <c r="B28" s="146" t="s">
        <v>369</v>
      </c>
      <c r="C28" s="155">
        <v>480</v>
      </c>
      <c r="D28" s="169">
        <v>275</v>
      </c>
      <c r="E28" s="5">
        <v>0</v>
      </c>
      <c r="F28" s="152">
        <v>0</v>
      </c>
      <c r="G28" s="257">
        <v>0</v>
      </c>
      <c r="H28" s="169">
        <v>0</v>
      </c>
      <c r="I28" s="152">
        <v>0</v>
      </c>
      <c r="J28" s="152">
        <v>0</v>
      </c>
      <c r="K28" s="152">
        <v>0</v>
      </c>
      <c r="L28" s="152">
        <v>0</v>
      </c>
      <c r="M28" s="152">
        <v>0</v>
      </c>
      <c r="N28" s="152">
        <v>0</v>
      </c>
      <c r="O28" s="152">
        <v>1201</v>
      </c>
      <c r="P28" s="152">
        <v>0</v>
      </c>
      <c r="Q28" s="152">
        <v>660</v>
      </c>
      <c r="R28" s="152">
        <v>0</v>
      </c>
      <c r="S28" s="152">
        <v>0</v>
      </c>
      <c r="T28" s="152">
        <v>0</v>
      </c>
      <c r="U28" s="152">
        <v>0</v>
      </c>
      <c r="V28" s="152">
        <v>0</v>
      </c>
      <c r="W28" s="152">
        <v>0</v>
      </c>
      <c r="X28" s="152">
        <v>0</v>
      </c>
      <c r="Y28" s="152">
        <v>159</v>
      </c>
      <c r="Z28" s="152">
        <v>0</v>
      </c>
      <c r="AA28" s="152">
        <v>0</v>
      </c>
      <c r="AB28" s="152">
        <v>0</v>
      </c>
      <c r="AC28" s="152">
        <v>0</v>
      </c>
      <c r="AD28" s="161">
        <v>13388</v>
      </c>
      <c r="AE28" s="161">
        <v>1493</v>
      </c>
      <c r="AF28" s="161">
        <v>1994</v>
      </c>
      <c r="AG28" s="161">
        <v>721</v>
      </c>
      <c r="AH28" s="161">
        <v>0</v>
      </c>
      <c r="AI28" s="195">
        <v>0</v>
      </c>
      <c r="AJ28" s="236">
        <v>0</v>
      </c>
      <c r="AK28" s="169">
        <v>0</v>
      </c>
      <c r="AL28" s="152">
        <v>0</v>
      </c>
      <c r="AM28" s="152">
        <v>54</v>
      </c>
      <c r="AN28" s="152">
        <v>0</v>
      </c>
      <c r="AO28" s="152">
        <v>0</v>
      </c>
      <c r="AP28" s="152">
        <v>0</v>
      </c>
      <c r="AQ28" s="152">
        <v>0</v>
      </c>
      <c r="AR28" s="152">
        <v>0</v>
      </c>
      <c r="AS28" s="152">
        <v>11</v>
      </c>
      <c r="AT28" s="152">
        <v>0</v>
      </c>
      <c r="AU28" s="170">
        <v>26</v>
      </c>
      <c r="AV28" s="240">
        <v>17687</v>
      </c>
      <c r="AW28" s="201">
        <v>2295</v>
      </c>
      <c r="AY28" s="187" t="str">
        <f t="shared" si="1"/>
        <v>585EPS013</v>
      </c>
      <c r="AZ28" s="262" t="s">
        <v>378</v>
      </c>
      <c r="BA28" s="264">
        <v>585</v>
      </c>
      <c r="BB28" s="262" t="s">
        <v>327</v>
      </c>
      <c r="BC28" s="263">
        <v>2754</v>
      </c>
      <c r="BD28" s="145" t="str">
        <f t="shared" si="2"/>
        <v>585EPSS16</v>
      </c>
      <c r="BE28" s="262" t="s">
        <v>378</v>
      </c>
      <c r="BF28" s="264">
        <v>585</v>
      </c>
      <c r="BG28" s="262" t="s">
        <v>458</v>
      </c>
      <c r="BH28" s="263">
        <v>26</v>
      </c>
    </row>
    <row r="29" spans="1:62" x14ac:dyDescent="0.25">
      <c r="A29" s="6" t="s">
        <v>175</v>
      </c>
      <c r="B29" s="146" t="s">
        <v>369</v>
      </c>
      <c r="C29" s="155">
        <v>490</v>
      </c>
      <c r="D29" s="169">
        <v>897</v>
      </c>
      <c r="E29" s="5">
        <v>0</v>
      </c>
      <c r="F29" s="152">
        <v>0</v>
      </c>
      <c r="G29" s="257">
        <v>0</v>
      </c>
      <c r="H29" s="169">
        <v>2</v>
      </c>
      <c r="I29" s="152">
        <v>0</v>
      </c>
      <c r="J29" s="152">
        <v>0</v>
      </c>
      <c r="K29" s="152">
        <v>7</v>
      </c>
      <c r="L29" s="152">
        <v>0</v>
      </c>
      <c r="M29" s="152">
        <v>0</v>
      </c>
      <c r="N29" s="152">
        <v>0</v>
      </c>
      <c r="O29" s="152">
        <v>1285</v>
      </c>
      <c r="P29" s="152">
        <v>0</v>
      </c>
      <c r="Q29" s="152">
        <v>2763</v>
      </c>
      <c r="R29" s="152">
        <v>0</v>
      </c>
      <c r="S29" s="152">
        <v>0</v>
      </c>
      <c r="T29" s="152">
        <v>0</v>
      </c>
      <c r="U29" s="152">
        <v>0</v>
      </c>
      <c r="V29" s="152">
        <v>1</v>
      </c>
      <c r="W29" s="152">
        <v>0</v>
      </c>
      <c r="X29" s="152">
        <v>0</v>
      </c>
      <c r="Y29" s="152">
        <v>321</v>
      </c>
      <c r="Z29" s="152">
        <v>0</v>
      </c>
      <c r="AA29" s="152">
        <v>0</v>
      </c>
      <c r="AB29" s="152">
        <v>0</v>
      </c>
      <c r="AC29" s="152">
        <v>0</v>
      </c>
      <c r="AD29" s="161">
        <v>19958</v>
      </c>
      <c r="AE29" s="161">
        <v>1870</v>
      </c>
      <c r="AF29" s="161">
        <v>2385</v>
      </c>
      <c r="AG29" s="161">
        <v>24355</v>
      </c>
      <c r="AH29" s="161">
        <v>0</v>
      </c>
      <c r="AI29" s="195">
        <v>0</v>
      </c>
      <c r="AJ29" s="236">
        <v>0</v>
      </c>
      <c r="AK29" s="169">
        <v>0</v>
      </c>
      <c r="AL29" s="152">
        <v>0</v>
      </c>
      <c r="AM29" s="152">
        <v>61</v>
      </c>
      <c r="AN29" s="152">
        <v>0</v>
      </c>
      <c r="AO29" s="152">
        <v>0</v>
      </c>
      <c r="AP29" s="152">
        <v>0</v>
      </c>
      <c r="AQ29" s="152">
        <v>0</v>
      </c>
      <c r="AR29" s="152">
        <v>0</v>
      </c>
      <c r="AS29" s="152">
        <v>182</v>
      </c>
      <c r="AT29" s="152">
        <v>0</v>
      </c>
      <c r="AU29" s="170">
        <v>26</v>
      </c>
      <c r="AV29" s="240">
        <v>48837</v>
      </c>
      <c r="AW29" s="201">
        <v>5276</v>
      </c>
      <c r="AY29" s="187" t="str">
        <f t="shared" si="1"/>
        <v>585EPS016</v>
      </c>
      <c r="AZ29" s="262" t="s">
        <v>378</v>
      </c>
      <c r="BA29" s="264">
        <v>585</v>
      </c>
      <c r="BB29" s="262" t="s">
        <v>325</v>
      </c>
      <c r="BC29" s="263">
        <v>819</v>
      </c>
      <c r="BD29" s="145" t="str">
        <f t="shared" si="2"/>
        <v>585EPSS37</v>
      </c>
      <c r="BE29" s="262" t="s">
        <v>378</v>
      </c>
      <c r="BF29" s="264">
        <v>585</v>
      </c>
      <c r="BG29" s="262" t="s">
        <v>462</v>
      </c>
      <c r="BH29" s="263">
        <v>11</v>
      </c>
    </row>
    <row r="30" spans="1:62" x14ac:dyDescent="0.25">
      <c r="A30" s="4" t="s">
        <v>219</v>
      </c>
      <c r="B30" s="146" t="s">
        <v>369</v>
      </c>
      <c r="C30" s="155">
        <v>659</v>
      </c>
      <c r="D30" s="169">
        <v>409</v>
      </c>
      <c r="E30" s="5">
        <v>0</v>
      </c>
      <c r="F30" s="152">
        <v>0</v>
      </c>
      <c r="G30" s="257">
        <v>0</v>
      </c>
      <c r="H30" s="169">
        <v>0</v>
      </c>
      <c r="I30" s="152">
        <v>0</v>
      </c>
      <c r="J30" s="152">
        <v>0</v>
      </c>
      <c r="K30" s="152">
        <v>0</v>
      </c>
      <c r="L30" s="152">
        <v>0</v>
      </c>
      <c r="M30" s="152">
        <v>0</v>
      </c>
      <c r="N30" s="152">
        <v>0</v>
      </c>
      <c r="O30" s="152">
        <v>627</v>
      </c>
      <c r="P30" s="152">
        <v>0</v>
      </c>
      <c r="Q30" s="152">
        <v>748</v>
      </c>
      <c r="R30" s="152">
        <v>0</v>
      </c>
      <c r="S30" s="152">
        <v>0</v>
      </c>
      <c r="T30" s="152">
        <v>0</v>
      </c>
      <c r="U30" s="152">
        <v>0</v>
      </c>
      <c r="V30" s="152">
        <v>0</v>
      </c>
      <c r="W30" s="152">
        <v>0</v>
      </c>
      <c r="X30" s="152">
        <v>0</v>
      </c>
      <c r="Y30" s="152">
        <v>66</v>
      </c>
      <c r="Z30" s="152">
        <v>0</v>
      </c>
      <c r="AA30" s="152">
        <v>0</v>
      </c>
      <c r="AB30" s="152">
        <v>0</v>
      </c>
      <c r="AC30" s="152">
        <v>0</v>
      </c>
      <c r="AD30" s="161">
        <v>17571</v>
      </c>
      <c r="AE30" s="161">
        <v>261</v>
      </c>
      <c r="AF30" s="161">
        <v>1383</v>
      </c>
      <c r="AG30" s="161">
        <v>1534</v>
      </c>
      <c r="AH30" s="161">
        <v>0</v>
      </c>
      <c r="AI30" s="195">
        <v>0</v>
      </c>
      <c r="AJ30" s="236">
        <v>0</v>
      </c>
      <c r="AK30" s="169">
        <v>0</v>
      </c>
      <c r="AL30" s="152">
        <v>0</v>
      </c>
      <c r="AM30" s="152">
        <v>35</v>
      </c>
      <c r="AN30" s="152">
        <v>0</v>
      </c>
      <c r="AO30" s="152">
        <v>0</v>
      </c>
      <c r="AP30" s="152">
        <v>0</v>
      </c>
      <c r="AQ30" s="152">
        <v>0</v>
      </c>
      <c r="AR30" s="152">
        <v>0</v>
      </c>
      <c r="AS30" s="152">
        <v>48</v>
      </c>
      <c r="AT30" s="152">
        <v>0</v>
      </c>
      <c r="AU30" s="170">
        <v>8</v>
      </c>
      <c r="AV30" s="240">
        <v>20840</v>
      </c>
      <c r="AW30" s="201">
        <v>1850</v>
      </c>
      <c r="AY30" s="187" t="str">
        <f t="shared" si="1"/>
        <v>585EPS018</v>
      </c>
      <c r="AZ30" s="262" t="s">
        <v>378</v>
      </c>
      <c r="BA30" s="264">
        <v>585</v>
      </c>
      <c r="BB30" s="262" t="s">
        <v>307</v>
      </c>
      <c r="BC30" s="263">
        <v>2</v>
      </c>
      <c r="BD30" s="145" t="str">
        <f t="shared" si="2"/>
        <v>585ESS091</v>
      </c>
      <c r="BE30" s="262" t="s">
        <v>378</v>
      </c>
      <c r="BF30" s="264">
        <v>585</v>
      </c>
      <c r="BG30" s="262" t="s">
        <v>11</v>
      </c>
      <c r="BH30" s="263">
        <v>1776</v>
      </c>
    </row>
    <row r="31" spans="1:62" x14ac:dyDescent="0.25">
      <c r="A31" s="6" t="s">
        <v>220</v>
      </c>
      <c r="B31" s="146" t="s">
        <v>369</v>
      </c>
      <c r="C31" s="155">
        <v>665</v>
      </c>
      <c r="D31" s="169">
        <v>615</v>
      </c>
      <c r="E31" s="5">
        <v>0</v>
      </c>
      <c r="F31" s="152">
        <v>0</v>
      </c>
      <c r="G31" s="257">
        <v>0</v>
      </c>
      <c r="H31" s="169">
        <v>0</v>
      </c>
      <c r="I31" s="152">
        <v>0</v>
      </c>
      <c r="J31" s="152">
        <v>0</v>
      </c>
      <c r="K31" s="152">
        <v>2</v>
      </c>
      <c r="L31" s="152">
        <v>0</v>
      </c>
      <c r="M31" s="152">
        <v>0</v>
      </c>
      <c r="N31" s="152">
        <v>0</v>
      </c>
      <c r="O31" s="152">
        <v>1771</v>
      </c>
      <c r="P31" s="152">
        <v>0</v>
      </c>
      <c r="Q31" s="152">
        <v>768</v>
      </c>
      <c r="R31" s="152">
        <v>0</v>
      </c>
      <c r="S31" s="152">
        <v>0</v>
      </c>
      <c r="T31" s="152">
        <v>0</v>
      </c>
      <c r="U31" s="152">
        <v>0</v>
      </c>
      <c r="V31" s="152">
        <v>1</v>
      </c>
      <c r="W31" s="152">
        <v>0</v>
      </c>
      <c r="X31" s="152">
        <v>0</v>
      </c>
      <c r="Y31" s="152">
        <v>128</v>
      </c>
      <c r="Z31" s="152">
        <v>0</v>
      </c>
      <c r="AA31" s="152">
        <v>0</v>
      </c>
      <c r="AB31" s="152">
        <v>0</v>
      </c>
      <c r="AC31" s="152">
        <v>0</v>
      </c>
      <c r="AD31" s="161">
        <v>29749</v>
      </c>
      <c r="AE31" s="161">
        <v>217</v>
      </c>
      <c r="AF31" s="161">
        <v>0</v>
      </c>
      <c r="AG31" s="161">
        <v>0</v>
      </c>
      <c r="AH31" s="161">
        <v>0</v>
      </c>
      <c r="AI31" s="195">
        <v>0</v>
      </c>
      <c r="AJ31" s="236">
        <v>0</v>
      </c>
      <c r="AK31" s="169">
        <v>0</v>
      </c>
      <c r="AL31" s="152">
        <v>0</v>
      </c>
      <c r="AM31" s="152">
        <v>69</v>
      </c>
      <c r="AN31" s="152">
        <v>0</v>
      </c>
      <c r="AO31" s="152">
        <v>0</v>
      </c>
      <c r="AP31" s="152">
        <v>0</v>
      </c>
      <c r="AQ31" s="152">
        <v>0</v>
      </c>
      <c r="AR31" s="152">
        <v>0</v>
      </c>
      <c r="AS31" s="152">
        <v>89</v>
      </c>
      <c r="AT31" s="152">
        <v>0</v>
      </c>
      <c r="AU31" s="170">
        <v>6</v>
      </c>
      <c r="AV31" s="240">
        <v>30130</v>
      </c>
      <c r="AW31" s="201">
        <v>3285</v>
      </c>
      <c r="AY31" s="187" t="str">
        <f t="shared" si="1"/>
        <v>585EPS037</v>
      </c>
      <c r="AZ31" s="262" t="s">
        <v>378</v>
      </c>
      <c r="BA31" s="264">
        <v>585</v>
      </c>
      <c r="BB31" s="262" t="s">
        <v>329</v>
      </c>
      <c r="BC31" s="263">
        <v>176</v>
      </c>
      <c r="BD31" s="145" t="str">
        <f t="shared" si="2"/>
        <v>591CCF002</v>
      </c>
      <c r="BE31" s="262" t="s">
        <v>378</v>
      </c>
      <c r="BF31" s="264">
        <v>591</v>
      </c>
      <c r="BG31" s="262" t="s">
        <v>1</v>
      </c>
      <c r="BH31" s="263">
        <v>7364</v>
      </c>
    </row>
    <row r="32" spans="1:62" x14ac:dyDescent="0.25">
      <c r="A32" s="4" t="s">
        <v>153</v>
      </c>
      <c r="B32" s="146" t="s">
        <v>369</v>
      </c>
      <c r="C32" s="155">
        <v>837</v>
      </c>
      <c r="D32" s="169">
        <v>3299</v>
      </c>
      <c r="E32" s="5">
        <v>0</v>
      </c>
      <c r="F32" s="152">
        <v>0</v>
      </c>
      <c r="G32" s="257">
        <v>0</v>
      </c>
      <c r="H32" s="169">
        <v>0</v>
      </c>
      <c r="I32" s="152">
        <v>0</v>
      </c>
      <c r="J32" s="152">
        <v>1</v>
      </c>
      <c r="K32" s="152">
        <v>9</v>
      </c>
      <c r="L32" s="152">
        <v>0</v>
      </c>
      <c r="M32" s="152">
        <v>1</v>
      </c>
      <c r="N32" s="152">
        <v>1938</v>
      </c>
      <c r="O32" s="152">
        <v>8351</v>
      </c>
      <c r="P32" s="152">
        <v>0</v>
      </c>
      <c r="Q32" s="152">
        <v>16042</v>
      </c>
      <c r="R32" s="152">
        <v>0</v>
      </c>
      <c r="S32" s="152">
        <v>2</v>
      </c>
      <c r="T32" s="152">
        <v>0</v>
      </c>
      <c r="U32" s="152">
        <v>0</v>
      </c>
      <c r="V32" s="152">
        <v>0</v>
      </c>
      <c r="W32" s="152">
        <v>0</v>
      </c>
      <c r="X32" s="152">
        <v>0</v>
      </c>
      <c r="Y32" s="152">
        <v>5551</v>
      </c>
      <c r="Z32" s="152">
        <v>0</v>
      </c>
      <c r="AA32" s="152">
        <v>0</v>
      </c>
      <c r="AB32" s="152">
        <v>0</v>
      </c>
      <c r="AC32" s="152">
        <v>0</v>
      </c>
      <c r="AD32" s="161">
        <v>37803</v>
      </c>
      <c r="AE32" s="161">
        <v>13747</v>
      </c>
      <c r="AF32" s="161">
        <v>1544</v>
      </c>
      <c r="AG32" s="161">
        <v>45795</v>
      </c>
      <c r="AH32" s="161">
        <v>0</v>
      </c>
      <c r="AI32" s="195">
        <v>0</v>
      </c>
      <c r="AJ32" s="236">
        <v>0</v>
      </c>
      <c r="AK32" s="169">
        <v>68</v>
      </c>
      <c r="AL32" s="152">
        <v>0</v>
      </c>
      <c r="AM32" s="152">
        <v>311</v>
      </c>
      <c r="AN32" s="152">
        <v>0</v>
      </c>
      <c r="AO32" s="152">
        <v>1</v>
      </c>
      <c r="AP32" s="152">
        <v>0</v>
      </c>
      <c r="AQ32" s="152">
        <v>0</v>
      </c>
      <c r="AR32" s="152">
        <v>0</v>
      </c>
      <c r="AS32" s="152">
        <v>515</v>
      </c>
      <c r="AT32" s="152">
        <v>0</v>
      </c>
      <c r="AU32" s="170">
        <v>166</v>
      </c>
      <c r="AV32" s="240">
        <v>99950</v>
      </c>
      <c r="AW32" s="201">
        <v>35194</v>
      </c>
      <c r="AY32" s="187" t="str">
        <f t="shared" si="1"/>
        <v>591EPS002</v>
      </c>
      <c r="AZ32" s="262" t="s">
        <v>378</v>
      </c>
      <c r="BA32" s="264">
        <v>591</v>
      </c>
      <c r="BB32" s="262" t="s">
        <v>331</v>
      </c>
      <c r="BC32" s="263">
        <v>1</v>
      </c>
      <c r="BD32" s="145" t="str">
        <f t="shared" si="2"/>
        <v>591EPSS13</v>
      </c>
      <c r="BE32" s="262" t="s">
        <v>378</v>
      </c>
      <c r="BF32" s="264">
        <v>591</v>
      </c>
      <c r="BG32" s="262" t="s">
        <v>457</v>
      </c>
      <c r="BH32" s="263">
        <v>36</v>
      </c>
    </row>
    <row r="33" spans="1:60" x14ac:dyDescent="0.25">
      <c r="A33" s="6" t="s">
        <v>155</v>
      </c>
      <c r="B33" s="146" t="s">
        <v>369</v>
      </c>
      <c r="C33" s="155">
        <v>873</v>
      </c>
      <c r="D33" s="169">
        <v>206</v>
      </c>
      <c r="E33" s="5">
        <v>0</v>
      </c>
      <c r="F33" s="152">
        <v>0</v>
      </c>
      <c r="G33" s="257">
        <v>0</v>
      </c>
      <c r="H33" s="169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128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10</v>
      </c>
      <c r="Z33" s="152">
        <v>0</v>
      </c>
      <c r="AA33" s="152">
        <v>0</v>
      </c>
      <c r="AB33" s="152">
        <v>0</v>
      </c>
      <c r="AC33" s="152">
        <v>0</v>
      </c>
      <c r="AD33" s="161">
        <v>6100</v>
      </c>
      <c r="AE33" s="161">
        <v>0</v>
      </c>
      <c r="AF33" s="161">
        <v>830</v>
      </c>
      <c r="AG33" s="161">
        <v>0</v>
      </c>
      <c r="AH33" s="161">
        <v>0</v>
      </c>
      <c r="AI33" s="195">
        <v>0</v>
      </c>
      <c r="AJ33" s="236">
        <v>0</v>
      </c>
      <c r="AK33" s="169">
        <v>0</v>
      </c>
      <c r="AL33" s="152">
        <v>0</v>
      </c>
      <c r="AM33" s="152">
        <v>1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70">
        <v>0</v>
      </c>
      <c r="AV33" s="240">
        <v>6931</v>
      </c>
      <c r="AW33" s="201">
        <v>344</v>
      </c>
      <c r="AY33" s="187" t="str">
        <f t="shared" si="1"/>
        <v>591EPS013</v>
      </c>
      <c r="AZ33" s="262" t="s">
        <v>378</v>
      </c>
      <c r="BA33" s="264">
        <v>591</v>
      </c>
      <c r="BB33" s="262" t="s">
        <v>327</v>
      </c>
      <c r="BC33" s="263">
        <v>316</v>
      </c>
      <c r="BD33" s="145" t="str">
        <f t="shared" si="2"/>
        <v>591EPSS16</v>
      </c>
      <c r="BE33" s="262" t="s">
        <v>378</v>
      </c>
      <c r="BF33" s="264">
        <v>591</v>
      </c>
      <c r="BG33" s="262" t="s">
        <v>458</v>
      </c>
      <c r="BH33" s="263">
        <v>10</v>
      </c>
    </row>
    <row r="34" spans="1:60" x14ac:dyDescent="0.25">
      <c r="A34" s="384" t="s">
        <v>410</v>
      </c>
      <c r="B34" s="384"/>
      <c r="C34" s="156"/>
      <c r="D34" s="165">
        <v>3234</v>
      </c>
      <c r="E34" s="108">
        <v>17</v>
      </c>
      <c r="F34" s="153">
        <v>1</v>
      </c>
      <c r="G34" s="258">
        <v>2</v>
      </c>
      <c r="H34" s="165">
        <v>11</v>
      </c>
      <c r="I34" s="153">
        <v>157</v>
      </c>
      <c r="J34" s="153">
        <v>0</v>
      </c>
      <c r="K34" s="153">
        <v>15</v>
      </c>
      <c r="L34" s="153">
        <v>21</v>
      </c>
      <c r="M34" s="153">
        <v>0</v>
      </c>
      <c r="N34" s="153">
        <v>0</v>
      </c>
      <c r="O34" s="153">
        <v>23335</v>
      </c>
      <c r="P34" s="153">
        <v>0</v>
      </c>
      <c r="Q34" s="153">
        <v>9236</v>
      </c>
      <c r="R34" s="153">
        <v>2</v>
      </c>
      <c r="S34" s="153">
        <v>3</v>
      </c>
      <c r="T34" s="153">
        <v>0</v>
      </c>
      <c r="U34" s="153">
        <v>0</v>
      </c>
      <c r="V34" s="153">
        <v>1</v>
      </c>
      <c r="W34" s="153">
        <v>0</v>
      </c>
      <c r="X34" s="153">
        <v>0</v>
      </c>
      <c r="Y34" s="153">
        <v>2913</v>
      </c>
      <c r="Z34" s="153">
        <v>0</v>
      </c>
      <c r="AA34" s="153">
        <v>1</v>
      </c>
      <c r="AB34" s="153">
        <v>12</v>
      </c>
      <c r="AC34" s="153">
        <v>0</v>
      </c>
      <c r="AD34" s="159">
        <v>58737</v>
      </c>
      <c r="AE34" s="153">
        <v>26038</v>
      </c>
      <c r="AF34" s="153">
        <v>716</v>
      </c>
      <c r="AG34" s="153">
        <v>1654</v>
      </c>
      <c r="AH34" s="153">
        <v>42639</v>
      </c>
      <c r="AI34" s="166">
        <v>0</v>
      </c>
      <c r="AJ34" s="237">
        <v>228</v>
      </c>
      <c r="AK34" s="165">
        <v>0</v>
      </c>
      <c r="AL34" s="153">
        <v>1</v>
      </c>
      <c r="AM34" s="153">
        <v>1140</v>
      </c>
      <c r="AN34" s="153">
        <v>0</v>
      </c>
      <c r="AO34" s="153">
        <v>0</v>
      </c>
      <c r="AP34" s="153">
        <v>2</v>
      </c>
      <c r="AQ34" s="153">
        <v>0</v>
      </c>
      <c r="AR34" s="153">
        <v>0</v>
      </c>
      <c r="AS34" s="153">
        <v>281</v>
      </c>
      <c r="AT34" s="153">
        <v>0</v>
      </c>
      <c r="AU34" s="166">
        <v>214</v>
      </c>
      <c r="AV34" s="239">
        <v>131650</v>
      </c>
      <c r="AW34" s="202">
        <v>38961</v>
      </c>
      <c r="AY34" s="187" t="str">
        <f t="shared" si="1"/>
        <v>591EPS016</v>
      </c>
      <c r="AZ34" s="262" t="s">
        <v>378</v>
      </c>
      <c r="BA34" s="264">
        <v>591</v>
      </c>
      <c r="BB34" s="262" t="s">
        <v>325</v>
      </c>
      <c r="BC34" s="263">
        <v>352</v>
      </c>
      <c r="BD34" s="145" t="str">
        <f t="shared" si="2"/>
        <v>591EPSS37</v>
      </c>
      <c r="BE34" s="262" t="s">
        <v>378</v>
      </c>
      <c r="BF34" s="264">
        <v>591</v>
      </c>
      <c r="BG34" s="262" t="s">
        <v>462</v>
      </c>
      <c r="BH34" s="263">
        <v>39</v>
      </c>
    </row>
    <row r="35" spans="1:60" x14ac:dyDescent="0.25">
      <c r="A35" s="106" t="s">
        <v>188</v>
      </c>
      <c r="B35" s="146" t="s">
        <v>367</v>
      </c>
      <c r="C35" s="155">
        <v>31</v>
      </c>
      <c r="D35" s="169">
        <v>411</v>
      </c>
      <c r="E35" s="5">
        <v>0</v>
      </c>
      <c r="F35" s="152">
        <v>0</v>
      </c>
      <c r="G35" s="257">
        <v>0</v>
      </c>
      <c r="H35" s="169">
        <v>6</v>
      </c>
      <c r="I35" s="152">
        <v>0</v>
      </c>
      <c r="J35" s="152">
        <v>0</v>
      </c>
      <c r="K35" s="152">
        <v>3</v>
      </c>
      <c r="L35" s="152">
        <v>0</v>
      </c>
      <c r="M35" s="152">
        <v>0</v>
      </c>
      <c r="N35" s="152">
        <v>0</v>
      </c>
      <c r="O35" s="152">
        <v>3577</v>
      </c>
      <c r="P35" s="152">
        <v>0</v>
      </c>
      <c r="Q35" s="152">
        <v>263</v>
      </c>
      <c r="R35" s="152">
        <v>1</v>
      </c>
      <c r="S35" s="152">
        <v>1</v>
      </c>
      <c r="T35" s="152">
        <v>0</v>
      </c>
      <c r="U35" s="152">
        <v>0</v>
      </c>
      <c r="V35" s="152">
        <v>0</v>
      </c>
      <c r="W35" s="152">
        <v>0</v>
      </c>
      <c r="X35" s="152">
        <v>0</v>
      </c>
      <c r="Y35" s="152">
        <v>540</v>
      </c>
      <c r="Z35" s="152">
        <v>0</v>
      </c>
      <c r="AA35" s="152">
        <v>0</v>
      </c>
      <c r="AB35" s="152">
        <v>0</v>
      </c>
      <c r="AC35" s="152">
        <v>0</v>
      </c>
      <c r="AD35" s="161">
        <v>3147</v>
      </c>
      <c r="AE35" s="161">
        <v>5142</v>
      </c>
      <c r="AF35" s="161">
        <v>0</v>
      </c>
      <c r="AG35" s="161">
        <v>0</v>
      </c>
      <c r="AH35" s="161">
        <v>8716</v>
      </c>
      <c r="AI35" s="195">
        <v>0</v>
      </c>
      <c r="AJ35" s="236">
        <v>0</v>
      </c>
      <c r="AK35" s="169">
        <v>0</v>
      </c>
      <c r="AL35" s="152">
        <v>0</v>
      </c>
      <c r="AM35" s="152">
        <v>186</v>
      </c>
      <c r="AN35" s="152">
        <v>0</v>
      </c>
      <c r="AO35" s="152">
        <v>0</v>
      </c>
      <c r="AP35" s="152">
        <v>0</v>
      </c>
      <c r="AQ35" s="152">
        <v>0</v>
      </c>
      <c r="AR35" s="152">
        <v>0</v>
      </c>
      <c r="AS35" s="152">
        <v>16</v>
      </c>
      <c r="AT35" s="152">
        <v>0</v>
      </c>
      <c r="AU35" s="170">
        <v>35</v>
      </c>
      <c r="AV35" s="240">
        <v>17242</v>
      </c>
      <c r="AW35" s="201">
        <v>4802</v>
      </c>
      <c r="AY35" s="187" t="str">
        <f t="shared" si="1"/>
        <v>591EPS017</v>
      </c>
      <c r="AZ35" s="262" t="s">
        <v>378</v>
      </c>
      <c r="BA35" s="264">
        <v>591</v>
      </c>
      <c r="BB35" s="262" t="s">
        <v>344</v>
      </c>
      <c r="BC35" s="263">
        <v>6</v>
      </c>
      <c r="BD35" s="145" t="str">
        <f t="shared" si="2"/>
        <v>591ESS091</v>
      </c>
      <c r="BE35" s="262" t="s">
        <v>378</v>
      </c>
      <c r="BF35" s="264">
        <v>591</v>
      </c>
      <c r="BG35" s="262" t="s">
        <v>11</v>
      </c>
      <c r="BH35" s="263">
        <v>1713</v>
      </c>
    </row>
    <row r="36" spans="1:60" x14ac:dyDescent="0.25">
      <c r="A36" s="6" t="s">
        <v>192</v>
      </c>
      <c r="B36" s="146" t="s">
        <v>367</v>
      </c>
      <c r="C36" s="155">
        <v>40</v>
      </c>
      <c r="D36" s="169">
        <v>245</v>
      </c>
      <c r="E36" s="5">
        <v>0</v>
      </c>
      <c r="F36" s="152">
        <v>0</v>
      </c>
      <c r="G36" s="257">
        <v>0</v>
      </c>
      <c r="H36" s="169">
        <v>0</v>
      </c>
      <c r="I36" s="152">
        <v>0</v>
      </c>
      <c r="J36" s="152">
        <v>0</v>
      </c>
      <c r="K36" s="152">
        <v>0</v>
      </c>
      <c r="L36" s="152">
        <v>0</v>
      </c>
      <c r="M36" s="152">
        <v>0</v>
      </c>
      <c r="N36" s="152">
        <v>0</v>
      </c>
      <c r="O36" s="152">
        <v>1082</v>
      </c>
      <c r="P36" s="152">
        <v>0</v>
      </c>
      <c r="Q36" s="152">
        <v>7</v>
      </c>
      <c r="R36" s="152">
        <v>0</v>
      </c>
      <c r="S36" s="152">
        <v>1</v>
      </c>
      <c r="T36" s="152">
        <v>0</v>
      </c>
      <c r="U36" s="152">
        <v>0</v>
      </c>
      <c r="V36" s="152">
        <v>0</v>
      </c>
      <c r="W36" s="152">
        <v>0</v>
      </c>
      <c r="X36" s="152">
        <v>0</v>
      </c>
      <c r="Y36" s="152">
        <v>188</v>
      </c>
      <c r="Z36" s="152">
        <v>0</v>
      </c>
      <c r="AA36" s="152">
        <v>0</v>
      </c>
      <c r="AB36" s="152">
        <v>3</v>
      </c>
      <c r="AC36" s="152">
        <v>0</v>
      </c>
      <c r="AD36" s="161">
        <v>2647</v>
      </c>
      <c r="AE36" s="161">
        <v>2586</v>
      </c>
      <c r="AF36" s="161">
        <v>0</v>
      </c>
      <c r="AG36" s="161">
        <v>0</v>
      </c>
      <c r="AH36" s="161">
        <v>8701</v>
      </c>
      <c r="AI36" s="195">
        <v>0</v>
      </c>
      <c r="AJ36" s="236">
        <v>0</v>
      </c>
      <c r="AK36" s="169">
        <v>0</v>
      </c>
      <c r="AL36" s="152">
        <v>0</v>
      </c>
      <c r="AM36" s="152">
        <v>56</v>
      </c>
      <c r="AN36" s="152">
        <v>0</v>
      </c>
      <c r="AO36" s="152">
        <v>0</v>
      </c>
      <c r="AP36" s="152">
        <v>0</v>
      </c>
      <c r="AQ36" s="152">
        <v>0</v>
      </c>
      <c r="AR36" s="152">
        <v>0</v>
      </c>
      <c r="AS36" s="152">
        <v>2</v>
      </c>
      <c r="AT36" s="152">
        <v>0</v>
      </c>
      <c r="AU36" s="170">
        <v>17</v>
      </c>
      <c r="AV36" s="240">
        <v>14009</v>
      </c>
      <c r="AW36" s="201">
        <v>1526</v>
      </c>
      <c r="AY36" s="187" t="str">
        <f t="shared" si="1"/>
        <v>591EPS037</v>
      </c>
      <c r="AZ36" s="262" t="s">
        <v>378</v>
      </c>
      <c r="BA36" s="264">
        <v>591</v>
      </c>
      <c r="BB36" s="262" t="s">
        <v>329</v>
      </c>
      <c r="BC36" s="263">
        <v>584</v>
      </c>
      <c r="BD36" s="145" t="str">
        <f t="shared" si="2"/>
        <v>893CCF002</v>
      </c>
      <c r="BE36" s="262" t="s">
        <v>378</v>
      </c>
      <c r="BF36" s="264">
        <v>893</v>
      </c>
      <c r="BG36" s="262" t="s">
        <v>1</v>
      </c>
      <c r="BH36" s="263">
        <v>4882</v>
      </c>
    </row>
    <row r="37" spans="1:60" x14ac:dyDescent="0.25">
      <c r="A37" s="6" t="s">
        <v>141</v>
      </c>
      <c r="B37" s="146" t="s">
        <v>367</v>
      </c>
      <c r="C37" s="155">
        <v>190</v>
      </c>
      <c r="D37" s="169">
        <v>234</v>
      </c>
      <c r="E37" s="5">
        <v>17</v>
      </c>
      <c r="F37" s="152">
        <v>1</v>
      </c>
      <c r="G37" s="257">
        <v>0</v>
      </c>
      <c r="H37" s="169">
        <v>0</v>
      </c>
      <c r="I37" s="152">
        <v>157</v>
      </c>
      <c r="J37" s="152">
        <v>0</v>
      </c>
      <c r="K37" s="152">
        <v>0</v>
      </c>
      <c r="L37" s="152">
        <v>21</v>
      </c>
      <c r="M37" s="152">
        <v>0</v>
      </c>
      <c r="N37" s="152">
        <v>0</v>
      </c>
      <c r="O37" s="152">
        <v>1631</v>
      </c>
      <c r="P37" s="152">
        <v>0</v>
      </c>
      <c r="Q37" s="152">
        <v>759</v>
      </c>
      <c r="R37" s="152">
        <v>0</v>
      </c>
      <c r="S37" s="152">
        <v>0</v>
      </c>
      <c r="T37" s="152">
        <v>0</v>
      </c>
      <c r="U37" s="152">
        <v>0</v>
      </c>
      <c r="V37" s="152">
        <v>1</v>
      </c>
      <c r="W37" s="152">
        <v>0</v>
      </c>
      <c r="X37" s="152">
        <v>0</v>
      </c>
      <c r="Y37" s="152">
        <v>316</v>
      </c>
      <c r="Z37" s="152">
        <v>0</v>
      </c>
      <c r="AA37" s="152">
        <v>0</v>
      </c>
      <c r="AB37" s="152">
        <v>0</v>
      </c>
      <c r="AC37" s="152">
        <v>0</v>
      </c>
      <c r="AD37" s="161">
        <v>6763</v>
      </c>
      <c r="AE37" s="161">
        <v>24</v>
      </c>
      <c r="AF37" s="161">
        <v>0</v>
      </c>
      <c r="AG37" s="161">
        <v>0</v>
      </c>
      <c r="AH37" s="161">
        <v>0</v>
      </c>
      <c r="AI37" s="195">
        <v>0</v>
      </c>
      <c r="AJ37" s="236">
        <v>0</v>
      </c>
      <c r="AK37" s="169">
        <v>0</v>
      </c>
      <c r="AL37" s="152">
        <v>0</v>
      </c>
      <c r="AM37" s="152">
        <v>54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52">
        <v>13</v>
      </c>
      <c r="AT37" s="152">
        <v>0</v>
      </c>
      <c r="AU37" s="170">
        <v>22</v>
      </c>
      <c r="AV37" s="240">
        <v>6876</v>
      </c>
      <c r="AW37" s="201">
        <v>3137</v>
      </c>
      <c r="AY37" s="187" t="str">
        <f t="shared" si="1"/>
        <v>893EPS005</v>
      </c>
      <c r="AZ37" s="262" t="s">
        <v>378</v>
      </c>
      <c r="BA37" s="264">
        <v>893</v>
      </c>
      <c r="BB37" s="262" t="s">
        <v>334</v>
      </c>
      <c r="BC37" s="263">
        <v>2</v>
      </c>
      <c r="BD37" s="145" t="str">
        <f t="shared" si="2"/>
        <v>893EPS020</v>
      </c>
      <c r="BE37" s="262" t="s">
        <v>378</v>
      </c>
      <c r="BF37" s="264">
        <v>893</v>
      </c>
      <c r="BG37" s="262" t="s">
        <v>2</v>
      </c>
      <c r="BH37" s="263">
        <v>5567</v>
      </c>
    </row>
    <row r="38" spans="1:60" x14ac:dyDescent="0.25">
      <c r="A38" s="6" t="s">
        <v>148</v>
      </c>
      <c r="B38" s="146" t="s">
        <v>367</v>
      </c>
      <c r="C38" s="155">
        <v>604</v>
      </c>
      <c r="D38" s="169">
        <v>423</v>
      </c>
      <c r="E38" s="5">
        <v>0</v>
      </c>
      <c r="F38" s="152">
        <v>0</v>
      </c>
      <c r="G38" s="257">
        <v>0</v>
      </c>
      <c r="H38" s="169">
        <v>0</v>
      </c>
      <c r="I38" s="152">
        <v>0</v>
      </c>
      <c r="J38" s="152">
        <v>0</v>
      </c>
      <c r="K38" s="152">
        <v>3</v>
      </c>
      <c r="L38" s="152">
        <v>0</v>
      </c>
      <c r="M38" s="152">
        <v>0</v>
      </c>
      <c r="N38" s="152">
        <v>0</v>
      </c>
      <c r="O38" s="152">
        <v>2347</v>
      </c>
      <c r="P38" s="152">
        <v>0</v>
      </c>
      <c r="Q38" s="152">
        <v>629</v>
      </c>
      <c r="R38" s="152">
        <v>0</v>
      </c>
      <c r="S38" s="152">
        <v>0</v>
      </c>
      <c r="T38" s="152">
        <v>0</v>
      </c>
      <c r="U38" s="152">
        <v>0</v>
      </c>
      <c r="V38" s="152">
        <v>0</v>
      </c>
      <c r="W38" s="152">
        <v>0</v>
      </c>
      <c r="X38" s="152">
        <v>0</v>
      </c>
      <c r="Y38" s="152">
        <v>292</v>
      </c>
      <c r="Z38" s="152">
        <v>0</v>
      </c>
      <c r="AA38" s="152">
        <v>0</v>
      </c>
      <c r="AB38" s="152">
        <v>4</v>
      </c>
      <c r="AC38" s="152">
        <v>0</v>
      </c>
      <c r="AD38" s="161">
        <v>3020</v>
      </c>
      <c r="AE38" s="161">
        <v>3604</v>
      </c>
      <c r="AF38" s="161">
        <v>0</v>
      </c>
      <c r="AG38" s="161">
        <v>0</v>
      </c>
      <c r="AH38" s="161">
        <v>11237</v>
      </c>
      <c r="AI38" s="195">
        <v>0</v>
      </c>
      <c r="AJ38" s="236">
        <v>0</v>
      </c>
      <c r="AK38" s="169">
        <v>0</v>
      </c>
      <c r="AL38" s="152">
        <v>0</v>
      </c>
      <c r="AM38" s="152">
        <v>151</v>
      </c>
      <c r="AN38" s="152">
        <v>0</v>
      </c>
      <c r="AO38" s="152">
        <v>0</v>
      </c>
      <c r="AP38" s="152">
        <v>2</v>
      </c>
      <c r="AQ38" s="152">
        <v>0</v>
      </c>
      <c r="AR38" s="152">
        <v>0</v>
      </c>
      <c r="AS38" s="152">
        <v>40</v>
      </c>
      <c r="AT38" s="152">
        <v>0</v>
      </c>
      <c r="AU38" s="170">
        <v>26</v>
      </c>
      <c r="AV38" s="240">
        <v>18080</v>
      </c>
      <c r="AW38" s="201">
        <v>3698</v>
      </c>
      <c r="AY38" s="187" t="str">
        <f t="shared" si="1"/>
        <v>893EPS013</v>
      </c>
      <c r="AZ38" s="262" t="s">
        <v>378</v>
      </c>
      <c r="BA38" s="264">
        <v>893</v>
      </c>
      <c r="BB38" s="262" t="s">
        <v>327</v>
      </c>
      <c r="BC38" s="263">
        <v>199</v>
      </c>
      <c r="BD38" s="145" t="str">
        <f t="shared" si="2"/>
        <v>893EPSS13</v>
      </c>
      <c r="BE38" s="262" t="s">
        <v>378</v>
      </c>
      <c r="BF38" s="264">
        <v>893</v>
      </c>
      <c r="BG38" s="262" t="s">
        <v>457</v>
      </c>
      <c r="BH38" s="263">
        <v>29</v>
      </c>
    </row>
    <row r="39" spans="1:60" x14ac:dyDescent="0.25">
      <c r="A39" s="6" t="s">
        <v>221</v>
      </c>
      <c r="B39" s="146" t="s">
        <v>367</v>
      </c>
      <c r="C39" s="155">
        <v>670</v>
      </c>
      <c r="D39" s="169">
        <v>480</v>
      </c>
      <c r="E39" s="5">
        <v>0</v>
      </c>
      <c r="F39" s="152">
        <v>0</v>
      </c>
      <c r="G39" s="257">
        <v>0</v>
      </c>
      <c r="H39" s="169">
        <v>0</v>
      </c>
      <c r="I39" s="152">
        <v>0</v>
      </c>
      <c r="J39" s="152">
        <v>0</v>
      </c>
      <c r="K39" s="152">
        <v>1</v>
      </c>
      <c r="L39" s="152">
        <v>0</v>
      </c>
      <c r="M39" s="152">
        <v>0</v>
      </c>
      <c r="N39" s="152">
        <v>0</v>
      </c>
      <c r="O39" s="152">
        <v>2099</v>
      </c>
      <c r="P39" s="152">
        <v>0</v>
      </c>
      <c r="Q39" s="152">
        <v>1169</v>
      </c>
      <c r="R39" s="152">
        <v>0</v>
      </c>
      <c r="S39" s="152">
        <v>0</v>
      </c>
      <c r="T39" s="152">
        <v>0</v>
      </c>
      <c r="U39" s="152">
        <v>0</v>
      </c>
      <c r="V39" s="152">
        <v>0</v>
      </c>
      <c r="W39" s="152">
        <v>0</v>
      </c>
      <c r="X39" s="152">
        <v>0</v>
      </c>
      <c r="Y39" s="152">
        <v>410</v>
      </c>
      <c r="Z39" s="152">
        <v>0</v>
      </c>
      <c r="AA39" s="152">
        <v>1</v>
      </c>
      <c r="AB39" s="152">
        <v>0</v>
      </c>
      <c r="AC39" s="152">
        <v>0</v>
      </c>
      <c r="AD39" s="161">
        <v>13003</v>
      </c>
      <c r="AE39" s="161">
        <v>395</v>
      </c>
      <c r="AF39" s="161">
        <v>0</v>
      </c>
      <c r="AG39" s="161">
        <v>0</v>
      </c>
      <c r="AH39" s="161">
        <v>0</v>
      </c>
      <c r="AI39" s="195">
        <v>0</v>
      </c>
      <c r="AJ39" s="236">
        <v>0</v>
      </c>
      <c r="AK39" s="169">
        <v>0</v>
      </c>
      <c r="AL39" s="152">
        <v>0</v>
      </c>
      <c r="AM39" s="152">
        <v>124</v>
      </c>
      <c r="AN39" s="152">
        <v>0</v>
      </c>
      <c r="AO39" s="152">
        <v>0</v>
      </c>
      <c r="AP39" s="152">
        <v>0</v>
      </c>
      <c r="AQ39" s="152">
        <v>0</v>
      </c>
      <c r="AR39" s="152">
        <v>0</v>
      </c>
      <c r="AS39" s="152">
        <v>22</v>
      </c>
      <c r="AT39" s="152">
        <v>0</v>
      </c>
      <c r="AU39" s="170">
        <v>23</v>
      </c>
      <c r="AV39" s="240">
        <v>13567</v>
      </c>
      <c r="AW39" s="201">
        <v>4160</v>
      </c>
      <c r="AY39" s="187" t="str">
        <f t="shared" si="1"/>
        <v>893EPS016</v>
      </c>
      <c r="AZ39" s="262" t="s">
        <v>378</v>
      </c>
      <c r="BA39" s="264">
        <v>893</v>
      </c>
      <c r="BB39" s="262" t="s">
        <v>325</v>
      </c>
      <c r="BC39" s="263">
        <v>354</v>
      </c>
      <c r="BD39" s="145" t="str">
        <f t="shared" si="2"/>
        <v>893EPSS16</v>
      </c>
      <c r="BE39" s="262" t="s">
        <v>378</v>
      </c>
      <c r="BF39" s="264">
        <v>893</v>
      </c>
      <c r="BG39" s="262" t="s">
        <v>458</v>
      </c>
      <c r="BH39" s="263">
        <v>27</v>
      </c>
    </row>
    <row r="40" spans="1:60" x14ac:dyDescent="0.25">
      <c r="A40" s="4" t="s">
        <v>151</v>
      </c>
      <c r="B40" s="146" t="s">
        <v>367</v>
      </c>
      <c r="C40" s="155">
        <v>690</v>
      </c>
      <c r="D40" s="169">
        <v>159</v>
      </c>
      <c r="E40" s="5">
        <v>0</v>
      </c>
      <c r="F40" s="152">
        <v>0</v>
      </c>
      <c r="G40" s="257">
        <v>1</v>
      </c>
      <c r="H40" s="169">
        <v>2</v>
      </c>
      <c r="I40" s="152">
        <v>0</v>
      </c>
      <c r="J40" s="152">
        <v>0</v>
      </c>
      <c r="K40" s="152">
        <v>0</v>
      </c>
      <c r="L40" s="152">
        <v>0</v>
      </c>
      <c r="M40" s="152">
        <v>0</v>
      </c>
      <c r="N40" s="152">
        <v>0</v>
      </c>
      <c r="O40" s="152">
        <v>884</v>
      </c>
      <c r="P40" s="152">
        <v>0</v>
      </c>
      <c r="Q40" s="152">
        <v>71</v>
      </c>
      <c r="R40" s="152">
        <v>1</v>
      </c>
      <c r="S40" s="152">
        <v>1</v>
      </c>
      <c r="T40" s="152">
        <v>0</v>
      </c>
      <c r="U40" s="152">
        <v>0</v>
      </c>
      <c r="V40" s="152">
        <v>0</v>
      </c>
      <c r="W40" s="152">
        <v>0</v>
      </c>
      <c r="X40" s="152">
        <v>0</v>
      </c>
      <c r="Y40" s="152">
        <v>329</v>
      </c>
      <c r="Z40" s="152">
        <v>0</v>
      </c>
      <c r="AA40" s="152">
        <v>0</v>
      </c>
      <c r="AB40" s="152">
        <v>0</v>
      </c>
      <c r="AC40" s="152">
        <v>0</v>
      </c>
      <c r="AD40" s="161">
        <v>6804</v>
      </c>
      <c r="AE40" s="161">
        <v>0</v>
      </c>
      <c r="AF40" s="161">
        <v>0</v>
      </c>
      <c r="AG40" s="161">
        <v>0</v>
      </c>
      <c r="AH40" s="161">
        <v>0</v>
      </c>
      <c r="AI40" s="195">
        <v>0</v>
      </c>
      <c r="AJ40" s="236">
        <v>228</v>
      </c>
      <c r="AK40" s="169">
        <v>0</v>
      </c>
      <c r="AL40" s="152">
        <v>0</v>
      </c>
      <c r="AM40" s="152">
        <v>29</v>
      </c>
      <c r="AN40" s="152">
        <v>0</v>
      </c>
      <c r="AO40" s="152">
        <v>0</v>
      </c>
      <c r="AP40" s="152">
        <v>0</v>
      </c>
      <c r="AQ40" s="152">
        <v>0</v>
      </c>
      <c r="AR40" s="152">
        <v>0</v>
      </c>
      <c r="AS40" s="152">
        <v>0</v>
      </c>
      <c r="AT40" s="152">
        <v>0</v>
      </c>
      <c r="AU40" s="170">
        <v>23</v>
      </c>
      <c r="AV40" s="240">
        <v>7084</v>
      </c>
      <c r="AW40" s="201">
        <v>1448</v>
      </c>
      <c r="AY40" s="187" t="str">
        <f t="shared" si="1"/>
        <v>893EPS017</v>
      </c>
      <c r="AZ40" s="262" t="s">
        <v>378</v>
      </c>
      <c r="BA40" s="264">
        <v>893</v>
      </c>
      <c r="BB40" s="262" t="s">
        <v>344</v>
      </c>
      <c r="BC40" s="263">
        <v>16</v>
      </c>
      <c r="BD40" s="145" t="str">
        <f t="shared" si="2"/>
        <v>893EPSS37</v>
      </c>
      <c r="BE40" s="262" t="s">
        <v>378</v>
      </c>
      <c r="BF40" s="264">
        <v>893</v>
      </c>
      <c r="BG40" s="262" t="s">
        <v>462</v>
      </c>
      <c r="BH40" s="263">
        <v>33</v>
      </c>
    </row>
    <row r="41" spans="1:60" x14ac:dyDescent="0.25">
      <c r="A41" s="6" t="s">
        <v>152</v>
      </c>
      <c r="B41" s="146" t="s">
        <v>367</v>
      </c>
      <c r="C41" s="155">
        <v>736</v>
      </c>
      <c r="D41" s="169">
        <v>462</v>
      </c>
      <c r="E41" s="5">
        <v>0</v>
      </c>
      <c r="F41" s="152">
        <v>0</v>
      </c>
      <c r="G41" s="257">
        <v>0</v>
      </c>
      <c r="H41" s="169">
        <v>0</v>
      </c>
      <c r="I41" s="152">
        <v>0</v>
      </c>
      <c r="J41" s="152">
        <v>0</v>
      </c>
      <c r="K41" s="152">
        <v>3</v>
      </c>
      <c r="L41" s="152">
        <v>0</v>
      </c>
      <c r="M41" s="152">
        <v>0</v>
      </c>
      <c r="N41" s="152">
        <v>0</v>
      </c>
      <c r="O41" s="152">
        <v>8857</v>
      </c>
      <c r="P41" s="152">
        <v>0</v>
      </c>
      <c r="Q41" s="152">
        <v>4472</v>
      </c>
      <c r="R41" s="152">
        <v>0</v>
      </c>
      <c r="S41" s="152">
        <v>0</v>
      </c>
      <c r="T41" s="152">
        <v>0</v>
      </c>
      <c r="U41" s="152">
        <v>0</v>
      </c>
      <c r="V41" s="152">
        <v>0</v>
      </c>
      <c r="W41" s="152">
        <v>0</v>
      </c>
      <c r="X41" s="152">
        <v>0</v>
      </c>
      <c r="Y41" s="152">
        <v>272</v>
      </c>
      <c r="Z41" s="152">
        <v>0</v>
      </c>
      <c r="AA41" s="152">
        <v>0</v>
      </c>
      <c r="AB41" s="152">
        <v>1</v>
      </c>
      <c r="AC41" s="152">
        <v>0</v>
      </c>
      <c r="AD41" s="161">
        <v>5347</v>
      </c>
      <c r="AE41" s="161">
        <v>7782</v>
      </c>
      <c r="AF41" s="161">
        <v>716</v>
      </c>
      <c r="AG41" s="161">
        <v>0</v>
      </c>
      <c r="AH41" s="161">
        <v>9465</v>
      </c>
      <c r="AI41" s="195">
        <v>0</v>
      </c>
      <c r="AJ41" s="236">
        <v>0</v>
      </c>
      <c r="AK41" s="169">
        <v>0</v>
      </c>
      <c r="AL41" s="152">
        <v>0</v>
      </c>
      <c r="AM41" s="152">
        <v>388</v>
      </c>
      <c r="AN41" s="152">
        <v>0</v>
      </c>
      <c r="AO41" s="152">
        <v>0</v>
      </c>
      <c r="AP41" s="152">
        <v>0</v>
      </c>
      <c r="AQ41" s="152">
        <v>0</v>
      </c>
      <c r="AR41" s="152">
        <v>0</v>
      </c>
      <c r="AS41" s="152">
        <v>147</v>
      </c>
      <c r="AT41" s="152">
        <v>0</v>
      </c>
      <c r="AU41" s="170">
        <v>28</v>
      </c>
      <c r="AV41" s="240">
        <v>23873</v>
      </c>
      <c r="AW41" s="201">
        <v>14067</v>
      </c>
      <c r="AY41" s="187" t="str">
        <f t="shared" si="1"/>
        <v>893EPS037</v>
      </c>
      <c r="AZ41" s="262" t="s">
        <v>378</v>
      </c>
      <c r="BA41" s="264">
        <v>893</v>
      </c>
      <c r="BB41" s="262" t="s">
        <v>329</v>
      </c>
      <c r="BC41" s="263">
        <v>368</v>
      </c>
      <c r="BD41" s="145" t="str">
        <f t="shared" si="2"/>
        <v>120EPS020</v>
      </c>
      <c r="BE41" s="262" t="s">
        <v>379</v>
      </c>
      <c r="BF41" s="264">
        <v>120</v>
      </c>
      <c r="BG41" s="262" t="s">
        <v>2</v>
      </c>
      <c r="BH41" s="263">
        <v>4849</v>
      </c>
    </row>
    <row r="42" spans="1:60" x14ac:dyDescent="0.25">
      <c r="A42" s="6" t="s">
        <v>185</v>
      </c>
      <c r="B42" s="146" t="s">
        <v>367</v>
      </c>
      <c r="C42" s="155">
        <v>858</v>
      </c>
      <c r="D42" s="169">
        <v>206</v>
      </c>
      <c r="E42" s="5">
        <v>0</v>
      </c>
      <c r="F42" s="152">
        <v>0</v>
      </c>
      <c r="G42" s="257">
        <v>1</v>
      </c>
      <c r="H42" s="169">
        <v>0</v>
      </c>
      <c r="I42" s="152">
        <v>0</v>
      </c>
      <c r="J42" s="152">
        <v>0</v>
      </c>
      <c r="K42" s="152">
        <v>1</v>
      </c>
      <c r="L42" s="152">
        <v>0</v>
      </c>
      <c r="M42" s="152">
        <v>0</v>
      </c>
      <c r="N42" s="152">
        <v>0</v>
      </c>
      <c r="O42" s="152">
        <v>708</v>
      </c>
      <c r="P42" s="152">
        <v>0</v>
      </c>
      <c r="Q42" s="152">
        <v>943</v>
      </c>
      <c r="R42" s="152">
        <v>0</v>
      </c>
      <c r="S42" s="152">
        <v>0</v>
      </c>
      <c r="T42" s="152">
        <v>0</v>
      </c>
      <c r="U42" s="152">
        <v>0</v>
      </c>
      <c r="V42" s="152">
        <v>0</v>
      </c>
      <c r="W42" s="152">
        <v>0</v>
      </c>
      <c r="X42" s="152">
        <v>0</v>
      </c>
      <c r="Y42" s="152">
        <v>202</v>
      </c>
      <c r="Z42" s="152">
        <v>0</v>
      </c>
      <c r="AA42" s="152">
        <v>0</v>
      </c>
      <c r="AB42" s="152">
        <v>0</v>
      </c>
      <c r="AC42" s="152">
        <v>0</v>
      </c>
      <c r="AD42" s="161">
        <v>8209</v>
      </c>
      <c r="AE42" s="161">
        <v>1984</v>
      </c>
      <c r="AF42" s="161">
        <v>0</v>
      </c>
      <c r="AG42" s="161">
        <v>0</v>
      </c>
      <c r="AH42" s="161">
        <v>0</v>
      </c>
      <c r="AI42" s="195">
        <v>0</v>
      </c>
      <c r="AJ42" s="236">
        <v>0</v>
      </c>
      <c r="AK42" s="169">
        <v>0</v>
      </c>
      <c r="AL42" s="152">
        <v>0</v>
      </c>
      <c r="AM42" s="152">
        <v>46</v>
      </c>
      <c r="AN42" s="152">
        <v>0</v>
      </c>
      <c r="AO42" s="152">
        <v>0</v>
      </c>
      <c r="AP42" s="152">
        <v>0</v>
      </c>
      <c r="AQ42" s="152">
        <v>0</v>
      </c>
      <c r="AR42" s="152">
        <v>0</v>
      </c>
      <c r="AS42" s="152">
        <v>31</v>
      </c>
      <c r="AT42" s="152">
        <v>0</v>
      </c>
      <c r="AU42" s="170">
        <v>23</v>
      </c>
      <c r="AV42" s="240">
        <v>10293</v>
      </c>
      <c r="AW42" s="201">
        <v>2061</v>
      </c>
      <c r="AY42" s="187" t="str">
        <f t="shared" si="1"/>
        <v>120EPS013</v>
      </c>
      <c r="AZ42" s="262" t="s">
        <v>379</v>
      </c>
      <c r="BA42" s="264">
        <v>120</v>
      </c>
      <c r="BB42" s="262" t="s">
        <v>327</v>
      </c>
      <c r="BC42" s="263">
        <v>534</v>
      </c>
      <c r="BD42" s="145" t="str">
        <f t="shared" si="2"/>
        <v>120EPSI03</v>
      </c>
      <c r="BE42" s="262" t="s">
        <v>379</v>
      </c>
      <c r="BF42" s="264">
        <v>120</v>
      </c>
      <c r="BG42" s="262" t="s">
        <v>18</v>
      </c>
      <c r="BH42" s="263">
        <v>1681</v>
      </c>
    </row>
    <row r="43" spans="1:60" x14ac:dyDescent="0.25">
      <c r="A43" s="6" t="s">
        <v>230</v>
      </c>
      <c r="B43" s="146" t="s">
        <v>367</v>
      </c>
      <c r="C43" s="155">
        <v>885</v>
      </c>
      <c r="D43" s="169">
        <v>110</v>
      </c>
      <c r="E43" s="5">
        <v>0</v>
      </c>
      <c r="F43" s="152">
        <v>0</v>
      </c>
      <c r="G43" s="257">
        <v>0</v>
      </c>
      <c r="H43" s="169">
        <v>0</v>
      </c>
      <c r="I43" s="152">
        <v>0</v>
      </c>
      <c r="J43" s="152">
        <v>0</v>
      </c>
      <c r="K43" s="152">
        <v>0</v>
      </c>
      <c r="L43" s="152">
        <v>0</v>
      </c>
      <c r="M43" s="152">
        <v>0</v>
      </c>
      <c r="N43" s="152">
        <v>0</v>
      </c>
      <c r="O43" s="152">
        <v>601</v>
      </c>
      <c r="P43" s="152">
        <v>0</v>
      </c>
      <c r="Q43" s="152">
        <v>271</v>
      </c>
      <c r="R43" s="152">
        <v>0</v>
      </c>
      <c r="S43" s="152">
        <v>0</v>
      </c>
      <c r="T43" s="152">
        <v>0</v>
      </c>
      <c r="U43" s="152">
        <v>0</v>
      </c>
      <c r="V43" s="152">
        <v>0</v>
      </c>
      <c r="W43" s="152">
        <v>0</v>
      </c>
      <c r="X43" s="152">
        <v>0</v>
      </c>
      <c r="Y43" s="152">
        <v>54</v>
      </c>
      <c r="Z43" s="152">
        <v>0</v>
      </c>
      <c r="AA43" s="152">
        <v>0</v>
      </c>
      <c r="AB43" s="152">
        <v>0</v>
      </c>
      <c r="AC43" s="152">
        <v>0</v>
      </c>
      <c r="AD43" s="161">
        <v>2420</v>
      </c>
      <c r="AE43" s="161">
        <v>1148</v>
      </c>
      <c r="AF43" s="161">
        <v>0</v>
      </c>
      <c r="AG43" s="161">
        <v>1654</v>
      </c>
      <c r="AH43" s="161">
        <v>0</v>
      </c>
      <c r="AI43" s="195">
        <v>0</v>
      </c>
      <c r="AJ43" s="236">
        <v>0</v>
      </c>
      <c r="AK43" s="169">
        <v>0</v>
      </c>
      <c r="AL43" s="152">
        <v>0</v>
      </c>
      <c r="AM43" s="152">
        <v>19</v>
      </c>
      <c r="AN43" s="152">
        <v>0</v>
      </c>
      <c r="AO43" s="152">
        <v>0</v>
      </c>
      <c r="AP43" s="152">
        <v>0</v>
      </c>
      <c r="AQ43" s="152">
        <v>0</v>
      </c>
      <c r="AR43" s="152">
        <v>0</v>
      </c>
      <c r="AS43" s="152">
        <v>4</v>
      </c>
      <c r="AT43" s="152">
        <v>0</v>
      </c>
      <c r="AU43" s="170">
        <v>0</v>
      </c>
      <c r="AV43" s="240">
        <v>5245</v>
      </c>
      <c r="AW43" s="201">
        <v>1036</v>
      </c>
      <c r="AY43" s="187" t="str">
        <f t="shared" si="1"/>
        <v>120EPS016</v>
      </c>
      <c r="AZ43" s="262" t="s">
        <v>379</v>
      </c>
      <c r="BA43" s="264">
        <v>120</v>
      </c>
      <c r="BB43" s="262" t="s">
        <v>325</v>
      </c>
      <c r="BC43" s="263">
        <v>161</v>
      </c>
      <c r="BD43" s="145" t="str">
        <f t="shared" si="2"/>
        <v>120EPSS13</v>
      </c>
      <c r="BE43" s="262" t="s">
        <v>379</v>
      </c>
      <c r="BF43" s="264">
        <v>120</v>
      </c>
      <c r="BG43" s="262" t="s">
        <v>457</v>
      </c>
      <c r="BH43" s="263">
        <v>48</v>
      </c>
    </row>
    <row r="44" spans="1:60" x14ac:dyDescent="0.25">
      <c r="A44" s="6" t="s">
        <v>186</v>
      </c>
      <c r="B44" s="146" t="s">
        <v>367</v>
      </c>
      <c r="C44" s="155">
        <v>890</v>
      </c>
      <c r="D44" s="169">
        <v>504</v>
      </c>
      <c r="E44" s="5">
        <v>0</v>
      </c>
      <c r="F44" s="152">
        <v>0</v>
      </c>
      <c r="G44" s="257">
        <v>0</v>
      </c>
      <c r="H44" s="169">
        <v>3</v>
      </c>
      <c r="I44" s="152">
        <v>0</v>
      </c>
      <c r="J44" s="152">
        <v>0</v>
      </c>
      <c r="K44" s="152">
        <v>4</v>
      </c>
      <c r="L44" s="152">
        <v>0</v>
      </c>
      <c r="M44" s="152">
        <v>0</v>
      </c>
      <c r="N44" s="152">
        <v>0</v>
      </c>
      <c r="O44" s="152">
        <v>1549</v>
      </c>
      <c r="P44" s="152">
        <v>0</v>
      </c>
      <c r="Q44" s="152">
        <v>652</v>
      </c>
      <c r="R44" s="152">
        <v>0</v>
      </c>
      <c r="S44" s="152">
        <v>0</v>
      </c>
      <c r="T44" s="152">
        <v>0</v>
      </c>
      <c r="U44" s="152">
        <v>0</v>
      </c>
      <c r="V44" s="152">
        <v>0</v>
      </c>
      <c r="W44" s="152">
        <v>0</v>
      </c>
      <c r="X44" s="152">
        <v>0</v>
      </c>
      <c r="Y44" s="152">
        <v>310</v>
      </c>
      <c r="Z44" s="152">
        <v>0</v>
      </c>
      <c r="AA44" s="152">
        <v>0</v>
      </c>
      <c r="AB44" s="152">
        <v>4</v>
      </c>
      <c r="AC44" s="152">
        <v>0</v>
      </c>
      <c r="AD44" s="161">
        <v>7377</v>
      </c>
      <c r="AE44" s="161">
        <v>3373</v>
      </c>
      <c r="AF44" s="161">
        <v>0</v>
      </c>
      <c r="AG44" s="161">
        <v>0</v>
      </c>
      <c r="AH44" s="161">
        <v>4520</v>
      </c>
      <c r="AI44" s="195">
        <v>0</v>
      </c>
      <c r="AJ44" s="236">
        <v>0</v>
      </c>
      <c r="AK44" s="169">
        <v>0</v>
      </c>
      <c r="AL44" s="152">
        <v>1</v>
      </c>
      <c r="AM44" s="152">
        <v>87</v>
      </c>
      <c r="AN44" s="152">
        <v>0</v>
      </c>
      <c r="AO44" s="152">
        <v>0</v>
      </c>
      <c r="AP44" s="152">
        <v>0</v>
      </c>
      <c r="AQ44" s="152">
        <v>0</v>
      </c>
      <c r="AR44" s="152">
        <v>0</v>
      </c>
      <c r="AS44" s="152">
        <v>6</v>
      </c>
      <c r="AT44" s="152">
        <v>0</v>
      </c>
      <c r="AU44" s="170">
        <v>17</v>
      </c>
      <c r="AV44" s="240">
        <v>15381</v>
      </c>
      <c r="AW44" s="201">
        <v>3026</v>
      </c>
      <c r="AY44" s="187" t="str">
        <f t="shared" si="1"/>
        <v>120EPS018</v>
      </c>
      <c r="AZ44" s="262" t="s">
        <v>379</v>
      </c>
      <c r="BA44" s="264">
        <v>120</v>
      </c>
      <c r="BB44" s="262" t="s">
        <v>307</v>
      </c>
      <c r="BC44" s="263">
        <v>2</v>
      </c>
      <c r="BD44" s="145" t="str">
        <f t="shared" si="2"/>
        <v>120EPSS16</v>
      </c>
      <c r="BE44" s="262" t="s">
        <v>379</v>
      </c>
      <c r="BF44" s="264">
        <v>120</v>
      </c>
      <c r="BG44" s="262" t="s">
        <v>458</v>
      </c>
      <c r="BH44" s="263">
        <v>5</v>
      </c>
    </row>
    <row r="45" spans="1:60" x14ac:dyDescent="0.25">
      <c r="A45" s="384" t="s">
        <v>411</v>
      </c>
      <c r="B45" s="384"/>
      <c r="C45" s="156"/>
      <c r="D45" s="165">
        <v>4331</v>
      </c>
      <c r="E45" s="108">
        <v>0</v>
      </c>
      <c r="F45" s="153">
        <v>8</v>
      </c>
      <c r="G45" s="258">
        <v>53</v>
      </c>
      <c r="H45" s="165">
        <v>8</v>
      </c>
      <c r="I45" s="153">
        <v>0</v>
      </c>
      <c r="J45" s="153">
        <v>0</v>
      </c>
      <c r="K45" s="153">
        <v>13</v>
      </c>
      <c r="L45" s="153">
        <v>13</v>
      </c>
      <c r="M45" s="153">
        <v>5</v>
      </c>
      <c r="N45" s="153">
        <v>0</v>
      </c>
      <c r="O45" s="153">
        <v>25418</v>
      </c>
      <c r="P45" s="153">
        <v>0</v>
      </c>
      <c r="Q45" s="153">
        <v>4548</v>
      </c>
      <c r="R45" s="153">
        <v>9</v>
      </c>
      <c r="S45" s="153">
        <v>4</v>
      </c>
      <c r="T45" s="153">
        <v>3</v>
      </c>
      <c r="U45" s="153">
        <v>0</v>
      </c>
      <c r="V45" s="153">
        <v>0</v>
      </c>
      <c r="W45" s="153">
        <v>0</v>
      </c>
      <c r="X45" s="153">
        <v>0</v>
      </c>
      <c r="Y45" s="153">
        <v>3455</v>
      </c>
      <c r="Z45" s="153">
        <v>0</v>
      </c>
      <c r="AA45" s="153">
        <v>15</v>
      </c>
      <c r="AB45" s="153">
        <v>23</v>
      </c>
      <c r="AC45" s="153">
        <v>0</v>
      </c>
      <c r="AD45" s="159">
        <v>74774</v>
      </c>
      <c r="AE45" s="153">
        <v>18562</v>
      </c>
      <c r="AF45" s="153">
        <v>7041</v>
      </c>
      <c r="AG45" s="153">
        <v>0</v>
      </c>
      <c r="AH45" s="153">
        <v>44987</v>
      </c>
      <c r="AI45" s="166">
        <v>1861</v>
      </c>
      <c r="AJ45" s="237">
        <v>109</v>
      </c>
      <c r="AK45" s="165">
        <v>0</v>
      </c>
      <c r="AL45" s="153">
        <v>0</v>
      </c>
      <c r="AM45" s="153">
        <v>1419</v>
      </c>
      <c r="AN45" s="153">
        <v>0</v>
      </c>
      <c r="AO45" s="153">
        <v>0</v>
      </c>
      <c r="AP45" s="153">
        <v>0</v>
      </c>
      <c r="AQ45" s="153">
        <v>0</v>
      </c>
      <c r="AR45" s="153">
        <v>0</v>
      </c>
      <c r="AS45" s="153">
        <v>129</v>
      </c>
      <c r="AT45" s="153">
        <v>0</v>
      </c>
      <c r="AU45" s="166">
        <v>334</v>
      </c>
      <c r="AV45" s="239">
        <v>149216</v>
      </c>
      <c r="AW45" s="202">
        <v>37906</v>
      </c>
      <c r="AY45" s="187" t="str">
        <f t="shared" si="1"/>
        <v>120EPS037</v>
      </c>
      <c r="AZ45" s="262" t="s">
        <v>379</v>
      </c>
      <c r="BA45" s="264">
        <v>120</v>
      </c>
      <c r="BB45" s="262" t="s">
        <v>329</v>
      </c>
      <c r="BC45" s="263">
        <v>65</v>
      </c>
      <c r="BD45" s="145" t="str">
        <f t="shared" si="2"/>
        <v>120EPSS37</v>
      </c>
      <c r="BE45" s="262" t="s">
        <v>379</v>
      </c>
      <c r="BF45" s="264">
        <v>120</v>
      </c>
      <c r="BG45" s="262" t="s">
        <v>462</v>
      </c>
      <c r="BH45" s="263">
        <v>8</v>
      </c>
    </row>
    <row r="46" spans="1:60" x14ac:dyDescent="0.25">
      <c r="A46" s="4" t="s">
        <v>187</v>
      </c>
      <c r="B46" s="146" t="s">
        <v>365</v>
      </c>
      <c r="C46" s="155">
        <v>4</v>
      </c>
      <c r="D46" s="169">
        <v>47</v>
      </c>
      <c r="E46" s="5">
        <v>0</v>
      </c>
      <c r="F46" s="152">
        <v>0</v>
      </c>
      <c r="G46" s="257">
        <v>0</v>
      </c>
      <c r="H46" s="169">
        <v>0</v>
      </c>
      <c r="I46" s="152">
        <v>0</v>
      </c>
      <c r="J46" s="152">
        <v>0</v>
      </c>
      <c r="K46" s="152">
        <v>0</v>
      </c>
      <c r="L46" s="152">
        <v>0</v>
      </c>
      <c r="M46" s="152">
        <v>0</v>
      </c>
      <c r="N46" s="152">
        <v>0</v>
      </c>
      <c r="O46" s="152">
        <v>192</v>
      </c>
      <c r="P46" s="152">
        <v>0</v>
      </c>
      <c r="Q46" s="152">
        <v>2</v>
      </c>
      <c r="R46" s="152">
        <v>0</v>
      </c>
      <c r="S46" s="152">
        <v>0</v>
      </c>
      <c r="T46" s="152">
        <v>0</v>
      </c>
      <c r="U46" s="152">
        <v>0</v>
      </c>
      <c r="V46" s="152">
        <v>0</v>
      </c>
      <c r="W46" s="152">
        <v>0</v>
      </c>
      <c r="X46" s="152">
        <v>0</v>
      </c>
      <c r="Y46" s="152">
        <v>11</v>
      </c>
      <c r="Z46" s="152">
        <v>0</v>
      </c>
      <c r="AA46" s="152">
        <v>0</v>
      </c>
      <c r="AB46" s="152">
        <v>0</v>
      </c>
      <c r="AC46" s="152">
        <v>0</v>
      </c>
      <c r="AD46" s="161">
        <v>996</v>
      </c>
      <c r="AE46" s="161">
        <v>442</v>
      </c>
      <c r="AF46" s="161">
        <v>0</v>
      </c>
      <c r="AG46" s="161">
        <v>0</v>
      </c>
      <c r="AH46" s="161">
        <v>0</v>
      </c>
      <c r="AI46" s="195">
        <v>0</v>
      </c>
      <c r="AJ46" s="236">
        <v>0</v>
      </c>
      <c r="AK46" s="169">
        <v>0</v>
      </c>
      <c r="AL46" s="152">
        <v>0</v>
      </c>
      <c r="AM46" s="152">
        <v>4</v>
      </c>
      <c r="AN46" s="152">
        <v>0</v>
      </c>
      <c r="AO46" s="152">
        <v>0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70">
        <v>2</v>
      </c>
      <c r="AV46" s="240">
        <v>1444</v>
      </c>
      <c r="AW46" s="201">
        <v>252</v>
      </c>
      <c r="AY46" s="187" t="str">
        <f t="shared" si="1"/>
        <v>120ESSC24</v>
      </c>
      <c r="AZ46" s="262" t="s">
        <v>379</v>
      </c>
      <c r="BA46" s="264">
        <v>120</v>
      </c>
      <c r="BB46" s="262" t="s">
        <v>466</v>
      </c>
      <c r="BC46" s="263">
        <v>3</v>
      </c>
      <c r="BD46" s="145" t="str">
        <f t="shared" si="2"/>
        <v>120ESS024</v>
      </c>
      <c r="BE46" s="262" t="s">
        <v>379</v>
      </c>
      <c r="BF46" s="264">
        <v>120</v>
      </c>
      <c r="BG46" s="262" t="s">
        <v>5</v>
      </c>
      <c r="BH46" s="263">
        <v>19006</v>
      </c>
    </row>
    <row r="47" spans="1:60" x14ac:dyDescent="0.25">
      <c r="A47" s="44" t="s">
        <v>304</v>
      </c>
      <c r="B47" s="146" t="s">
        <v>365</v>
      </c>
      <c r="C47" s="155">
        <v>42</v>
      </c>
      <c r="D47" s="169">
        <v>465</v>
      </c>
      <c r="E47" s="5">
        <v>0</v>
      </c>
      <c r="F47" s="152">
        <v>3</v>
      </c>
      <c r="G47" s="257">
        <v>51</v>
      </c>
      <c r="H47" s="169">
        <v>2</v>
      </c>
      <c r="I47" s="152">
        <v>0</v>
      </c>
      <c r="J47" s="152">
        <v>0</v>
      </c>
      <c r="K47" s="152">
        <v>0</v>
      </c>
      <c r="L47" s="152">
        <v>7</v>
      </c>
      <c r="M47" s="152">
        <v>0</v>
      </c>
      <c r="N47" s="152">
        <v>0</v>
      </c>
      <c r="O47" s="152">
        <v>6736</v>
      </c>
      <c r="P47" s="152">
        <v>0</v>
      </c>
      <c r="Q47" s="152">
        <v>1244</v>
      </c>
      <c r="R47" s="152">
        <v>1</v>
      </c>
      <c r="S47" s="152">
        <v>0</v>
      </c>
      <c r="T47" s="152">
        <v>0</v>
      </c>
      <c r="U47" s="152">
        <v>0</v>
      </c>
      <c r="V47" s="152">
        <v>0</v>
      </c>
      <c r="W47" s="152">
        <v>0</v>
      </c>
      <c r="X47" s="152">
        <v>0</v>
      </c>
      <c r="Y47" s="152">
        <v>747</v>
      </c>
      <c r="Z47" s="152">
        <v>0</v>
      </c>
      <c r="AA47" s="152">
        <v>0</v>
      </c>
      <c r="AB47" s="152">
        <v>10</v>
      </c>
      <c r="AC47" s="152">
        <v>0</v>
      </c>
      <c r="AD47" s="161">
        <v>7233</v>
      </c>
      <c r="AE47" s="161">
        <v>0</v>
      </c>
      <c r="AF47" s="161">
        <v>0</v>
      </c>
      <c r="AG47" s="161">
        <v>0</v>
      </c>
      <c r="AH47" s="161">
        <v>8838</v>
      </c>
      <c r="AI47" s="195">
        <v>224</v>
      </c>
      <c r="AJ47" s="236">
        <v>109</v>
      </c>
      <c r="AK47" s="169">
        <v>0</v>
      </c>
      <c r="AL47" s="152">
        <v>0</v>
      </c>
      <c r="AM47" s="152">
        <v>289</v>
      </c>
      <c r="AN47" s="152">
        <v>0</v>
      </c>
      <c r="AO47" s="152">
        <v>0</v>
      </c>
      <c r="AP47" s="152">
        <v>0</v>
      </c>
      <c r="AQ47" s="152">
        <v>0</v>
      </c>
      <c r="AR47" s="152">
        <v>0</v>
      </c>
      <c r="AS47" s="152">
        <v>13</v>
      </c>
      <c r="AT47" s="152">
        <v>0</v>
      </c>
      <c r="AU47" s="170">
        <v>65</v>
      </c>
      <c r="AV47" s="240">
        <v>16771</v>
      </c>
      <c r="AW47" s="201">
        <v>9266</v>
      </c>
      <c r="AY47" s="187" t="str">
        <f t="shared" si="1"/>
        <v>154CCFC02</v>
      </c>
      <c r="AZ47" s="262" t="s">
        <v>379</v>
      </c>
      <c r="BA47" s="264">
        <v>154</v>
      </c>
      <c r="BB47" s="262" t="s">
        <v>463</v>
      </c>
      <c r="BC47" s="263">
        <v>1</v>
      </c>
      <c r="BD47" s="145" t="str">
        <f t="shared" si="2"/>
        <v>154CCF002</v>
      </c>
      <c r="BE47" s="262" t="s">
        <v>379</v>
      </c>
      <c r="BF47" s="264">
        <v>154</v>
      </c>
      <c r="BG47" s="262" t="s">
        <v>1</v>
      </c>
      <c r="BH47" s="263">
        <v>27327</v>
      </c>
    </row>
    <row r="48" spans="1:60" x14ac:dyDescent="0.25">
      <c r="A48" s="6" t="s">
        <v>160</v>
      </c>
      <c r="B48" s="146" t="s">
        <v>365</v>
      </c>
      <c r="C48" s="155">
        <v>44</v>
      </c>
      <c r="D48" s="169">
        <v>81</v>
      </c>
      <c r="E48" s="5">
        <v>0</v>
      </c>
      <c r="F48" s="152">
        <v>2</v>
      </c>
      <c r="G48" s="257">
        <v>0</v>
      </c>
      <c r="H48" s="169">
        <v>0</v>
      </c>
      <c r="I48" s="152">
        <v>0</v>
      </c>
      <c r="J48" s="152">
        <v>0</v>
      </c>
      <c r="K48" s="152">
        <v>1</v>
      </c>
      <c r="L48" s="152">
        <v>0</v>
      </c>
      <c r="M48" s="152">
        <v>0</v>
      </c>
      <c r="N48" s="152">
        <v>0</v>
      </c>
      <c r="O48" s="152">
        <v>1099</v>
      </c>
      <c r="P48" s="152">
        <v>0</v>
      </c>
      <c r="Q48" s="152">
        <v>8</v>
      </c>
      <c r="R48" s="152">
        <v>0</v>
      </c>
      <c r="S48" s="152">
        <v>0</v>
      </c>
      <c r="T48" s="152">
        <v>0</v>
      </c>
      <c r="U48" s="152">
        <v>0</v>
      </c>
      <c r="V48" s="152">
        <v>0</v>
      </c>
      <c r="W48" s="152">
        <v>0</v>
      </c>
      <c r="X48" s="152">
        <v>0</v>
      </c>
      <c r="Y48" s="152">
        <v>57</v>
      </c>
      <c r="Z48" s="152">
        <v>0</v>
      </c>
      <c r="AA48" s="152">
        <v>1</v>
      </c>
      <c r="AB48" s="152">
        <v>0</v>
      </c>
      <c r="AC48" s="152">
        <v>0</v>
      </c>
      <c r="AD48" s="161">
        <v>5670</v>
      </c>
      <c r="AE48" s="161">
        <v>0</v>
      </c>
      <c r="AF48" s="161">
        <v>0</v>
      </c>
      <c r="AG48" s="161">
        <v>0</v>
      </c>
      <c r="AH48" s="161">
        <v>0</v>
      </c>
      <c r="AI48" s="195">
        <v>0</v>
      </c>
      <c r="AJ48" s="236">
        <v>0</v>
      </c>
      <c r="AK48" s="169">
        <v>0</v>
      </c>
      <c r="AL48" s="152">
        <v>0</v>
      </c>
      <c r="AM48" s="152">
        <v>97</v>
      </c>
      <c r="AN48" s="152">
        <v>0</v>
      </c>
      <c r="AO48" s="152">
        <v>0</v>
      </c>
      <c r="AP48" s="152">
        <v>0</v>
      </c>
      <c r="AQ48" s="152">
        <v>0</v>
      </c>
      <c r="AR48" s="152">
        <v>0</v>
      </c>
      <c r="AS48" s="152">
        <v>0</v>
      </c>
      <c r="AT48" s="152">
        <v>0</v>
      </c>
      <c r="AU48" s="170">
        <v>18</v>
      </c>
      <c r="AV48" s="240">
        <v>5785</v>
      </c>
      <c r="AW48" s="201">
        <v>1249</v>
      </c>
      <c r="AY48" s="187" t="str">
        <f t="shared" si="1"/>
        <v>154EAS016</v>
      </c>
      <c r="AZ48" s="262" t="s">
        <v>379</v>
      </c>
      <c r="BA48" s="264">
        <v>154</v>
      </c>
      <c r="BB48" s="262" t="s">
        <v>339</v>
      </c>
      <c r="BC48" s="263">
        <v>6</v>
      </c>
      <c r="BD48" s="145" t="str">
        <f t="shared" si="2"/>
        <v>154EPS020</v>
      </c>
      <c r="BE48" s="262" t="s">
        <v>379</v>
      </c>
      <c r="BF48" s="264">
        <v>154</v>
      </c>
      <c r="BG48" s="262" t="s">
        <v>2</v>
      </c>
      <c r="BH48" s="263">
        <v>8196</v>
      </c>
    </row>
    <row r="49" spans="1:60" x14ac:dyDescent="0.25">
      <c r="A49" s="6" t="s">
        <v>233</v>
      </c>
      <c r="B49" s="146" t="s">
        <v>365</v>
      </c>
      <c r="C49" s="155">
        <v>59</v>
      </c>
      <c r="D49" s="169">
        <v>65</v>
      </c>
      <c r="E49" s="5">
        <v>0</v>
      </c>
      <c r="F49" s="152">
        <v>0</v>
      </c>
      <c r="G49" s="257">
        <v>0</v>
      </c>
      <c r="H49" s="169">
        <v>0</v>
      </c>
      <c r="I49" s="152">
        <v>0</v>
      </c>
      <c r="J49" s="152">
        <v>0</v>
      </c>
      <c r="K49" s="152">
        <v>0</v>
      </c>
      <c r="L49" s="152">
        <v>0</v>
      </c>
      <c r="M49" s="152">
        <v>2</v>
      </c>
      <c r="N49" s="152">
        <v>0</v>
      </c>
      <c r="O49" s="152">
        <v>516</v>
      </c>
      <c r="P49" s="152">
        <v>0</v>
      </c>
      <c r="Q49" s="152">
        <v>206</v>
      </c>
      <c r="R49" s="152">
        <v>0</v>
      </c>
      <c r="S49" s="152">
        <v>0</v>
      </c>
      <c r="T49" s="152">
        <v>0</v>
      </c>
      <c r="U49" s="152">
        <v>0</v>
      </c>
      <c r="V49" s="152">
        <v>0</v>
      </c>
      <c r="W49" s="152">
        <v>0</v>
      </c>
      <c r="X49" s="152">
        <v>0</v>
      </c>
      <c r="Y49" s="152">
        <v>149</v>
      </c>
      <c r="Z49" s="152">
        <v>0</v>
      </c>
      <c r="AA49" s="152">
        <v>0</v>
      </c>
      <c r="AB49" s="152">
        <v>1</v>
      </c>
      <c r="AC49" s="152">
        <v>0</v>
      </c>
      <c r="AD49" s="161">
        <v>718</v>
      </c>
      <c r="AE49" s="161">
        <v>0</v>
      </c>
      <c r="AF49" s="161">
        <v>0</v>
      </c>
      <c r="AG49" s="161">
        <v>0</v>
      </c>
      <c r="AH49" s="161">
        <v>2329</v>
      </c>
      <c r="AI49" s="195">
        <v>0</v>
      </c>
      <c r="AJ49" s="236">
        <v>0</v>
      </c>
      <c r="AK49" s="169">
        <v>0</v>
      </c>
      <c r="AL49" s="152">
        <v>0</v>
      </c>
      <c r="AM49" s="152">
        <v>18</v>
      </c>
      <c r="AN49" s="152">
        <v>0</v>
      </c>
      <c r="AO49" s="152">
        <v>0</v>
      </c>
      <c r="AP49" s="152">
        <v>0</v>
      </c>
      <c r="AQ49" s="152">
        <v>0</v>
      </c>
      <c r="AR49" s="152">
        <v>0</v>
      </c>
      <c r="AS49" s="152">
        <v>3</v>
      </c>
      <c r="AT49" s="152">
        <v>0</v>
      </c>
      <c r="AU49" s="170">
        <v>2</v>
      </c>
      <c r="AV49" s="240">
        <v>3070</v>
      </c>
      <c r="AW49" s="201">
        <v>939</v>
      </c>
      <c r="AY49" s="187" t="str">
        <f t="shared" si="1"/>
        <v>154EPS002</v>
      </c>
      <c r="AZ49" s="262" t="s">
        <v>379</v>
      </c>
      <c r="BA49" s="264">
        <v>154</v>
      </c>
      <c r="BB49" s="262" t="s">
        <v>331</v>
      </c>
      <c r="BC49" s="263">
        <v>19</v>
      </c>
      <c r="BD49" s="145" t="str">
        <f t="shared" si="2"/>
        <v>154EPSI03</v>
      </c>
      <c r="BE49" s="262" t="s">
        <v>379</v>
      </c>
      <c r="BF49" s="264">
        <v>154</v>
      </c>
      <c r="BG49" s="262" t="s">
        <v>18</v>
      </c>
      <c r="BH49" s="263">
        <v>2012</v>
      </c>
    </row>
    <row r="50" spans="1:60" x14ac:dyDescent="0.25">
      <c r="A50" s="6" t="s">
        <v>162</v>
      </c>
      <c r="B50" s="146" t="s">
        <v>365</v>
      </c>
      <c r="C50" s="155">
        <v>113</v>
      </c>
      <c r="D50" s="169">
        <v>99</v>
      </c>
      <c r="E50" s="5">
        <v>0</v>
      </c>
      <c r="F50" s="152">
        <v>0</v>
      </c>
      <c r="G50" s="257">
        <v>0</v>
      </c>
      <c r="H50" s="169">
        <v>0</v>
      </c>
      <c r="I50" s="152">
        <v>0</v>
      </c>
      <c r="J50" s="152">
        <v>0</v>
      </c>
      <c r="K50" s="152">
        <v>0</v>
      </c>
      <c r="L50" s="152">
        <v>0</v>
      </c>
      <c r="M50" s="152">
        <v>0</v>
      </c>
      <c r="N50" s="152">
        <v>0</v>
      </c>
      <c r="O50" s="152">
        <v>1305</v>
      </c>
      <c r="P50" s="152">
        <v>0</v>
      </c>
      <c r="Q50" s="152">
        <v>6</v>
      </c>
      <c r="R50" s="152">
        <v>0</v>
      </c>
      <c r="S50" s="152">
        <v>0</v>
      </c>
      <c r="T50" s="152">
        <v>0</v>
      </c>
      <c r="U50" s="152">
        <v>0</v>
      </c>
      <c r="V50" s="152">
        <v>0</v>
      </c>
      <c r="W50" s="152">
        <v>0</v>
      </c>
      <c r="X50" s="152">
        <v>0</v>
      </c>
      <c r="Y50" s="152">
        <v>863</v>
      </c>
      <c r="Z50" s="152">
        <v>0</v>
      </c>
      <c r="AA50" s="152">
        <v>0</v>
      </c>
      <c r="AB50" s="152">
        <v>0</v>
      </c>
      <c r="AC50" s="152">
        <v>0</v>
      </c>
      <c r="AD50" s="161">
        <v>4281</v>
      </c>
      <c r="AE50" s="161">
        <v>654</v>
      </c>
      <c r="AF50" s="161">
        <v>0</v>
      </c>
      <c r="AG50" s="161">
        <v>0</v>
      </c>
      <c r="AH50" s="161">
        <v>0</v>
      </c>
      <c r="AI50" s="195">
        <v>496</v>
      </c>
      <c r="AJ50" s="236">
        <v>0</v>
      </c>
      <c r="AK50" s="169">
        <v>0</v>
      </c>
      <c r="AL50" s="152">
        <v>0</v>
      </c>
      <c r="AM50" s="152">
        <v>146</v>
      </c>
      <c r="AN50" s="152">
        <v>0</v>
      </c>
      <c r="AO50" s="152">
        <v>0</v>
      </c>
      <c r="AP50" s="152">
        <v>0</v>
      </c>
      <c r="AQ50" s="152">
        <v>0</v>
      </c>
      <c r="AR50" s="152">
        <v>0</v>
      </c>
      <c r="AS50" s="152">
        <v>0</v>
      </c>
      <c r="AT50" s="152">
        <v>0</v>
      </c>
      <c r="AU50" s="170">
        <v>125</v>
      </c>
      <c r="AV50" s="240">
        <v>5702</v>
      </c>
      <c r="AW50" s="201">
        <v>2273</v>
      </c>
      <c r="AY50" s="187" t="str">
        <f t="shared" si="1"/>
        <v>154EPS003</v>
      </c>
      <c r="AZ50" s="262" t="s">
        <v>379</v>
      </c>
      <c r="BA50" s="264">
        <v>154</v>
      </c>
      <c r="BB50" s="262" t="s">
        <v>332</v>
      </c>
      <c r="BC50" s="263">
        <v>2</v>
      </c>
      <c r="BD50" s="145" t="str">
        <f t="shared" si="2"/>
        <v>154EPSS02</v>
      </c>
      <c r="BE50" s="262" t="s">
        <v>379</v>
      </c>
      <c r="BF50" s="264">
        <v>154</v>
      </c>
      <c r="BG50" s="262" t="s">
        <v>453</v>
      </c>
      <c r="BH50" s="263">
        <v>1</v>
      </c>
    </row>
    <row r="51" spans="1:60" x14ac:dyDescent="0.25">
      <c r="A51" s="6" t="s">
        <v>200</v>
      </c>
      <c r="B51" s="146" t="s">
        <v>365</v>
      </c>
      <c r="C51" s="155">
        <v>125</v>
      </c>
      <c r="D51" s="169">
        <v>109</v>
      </c>
      <c r="E51" s="5">
        <v>0</v>
      </c>
      <c r="F51" s="152">
        <v>0</v>
      </c>
      <c r="G51" s="257">
        <v>0</v>
      </c>
      <c r="H51" s="169">
        <v>0</v>
      </c>
      <c r="I51" s="152">
        <v>0</v>
      </c>
      <c r="J51" s="152">
        <v>0</v>
      </c>
      <c r="K51" s="152">
        <v>0</v>
      </c>
      <c r="L51" s="152">
        <v>0</v>
      </c>
      <c r="M51" s="152">
        <v>1</v>
      </c>
      <c r="N51" s="152">
        <v>0</v>
      </c>
      <c r="O51" s="152">
        <v>511</v>
      </c>
      <c r="P51" s="152">
        <v>0</v>
      </c>
      <c r="Q51" s="152">
        <v>9</v>
      </c>
      <c r="R51" s="152">
        <v>0</v>
      </c>
      <c r="S51" s="152">
        <v>0</v>
      </c>
      <c r="T51" s="152">
        <v>0</v>
      </c>
      <c r="U51" s="152">
        <v>0</v>
      </c>
      <c r="V51" s="152">
        <v>0</v>
      </c>
      <c r="W51" s="152">
        <v>0</v>
      </c>
      <c r="X51" s="152">
        <v>0</v>
      </c>
      <c r="Y51" s="152">
        <v>32</v>
      </c>
      <c r="Z51" s="152">
        <v>0</v>
      </c>
      <c r="AA51" s="152">
        <v>7</v>
      </c>
      <c r="AB51" s="152">
        <v>0</v>
      </c>
      <c r="AC51" s="152">
        <v>0</v>
      </c>
      <c r="AD51" s="161">
        <v>6604</v>
      </c>
      <c r="AE51" s="161">
        <v>0</v>
      </c>
      <c r="AF51" s="161">
        <v>0</v>
      </c>
      <c r="AG51" s="161">
        <v>0</v>
      </c>
      <c r="AH51" s="161">
        <v>0</v>
      </c>
      <c r="AI51" s="195">
        <v>0</v>
      </c>
      <c r="AJ51" s="236">
        <v>0</v>
      </c>
      <c r="AK51" s="169">
        <v>0</v>
      </c>
      <c r="AL51" s="152">
        <v>0</v>
      </c>
      <c r="AM51" s="152">
        <v>55</v>
      </c>
      <c r="AN51" s="152">
        <v>0</v>
      </c>
      <c r="AO51" s="152">
        <v>0</v>
      </c>
      <c r="AP51" s="152">
        <v>0</v>
      </c>
      <c r="AQ51" s="152">
        <v>0</v>
      </c>
      <c r="AR51" s="152">
        <v>0</v>
      </c>
      <c r="AS51" s="152">
        <v>0</v>
      </c>
      <c r="AT51" s="152">
        <v>0</v>
      </c>
      <c r="AU51" s="170">
        <v>3</v>
      </c>
      <c r="AV51" s="240">
        <v>6662</v>
      </c>
      <c r="AW51" s="201">
        <v>669</v>
      </c>
      <c r="AY51" s="187" t="str">
        <f t="shared" si="1"/>
        <v>154EPS005</v>
      </c>
      <c r="AZ51" s="262" t="s">
        <v>379</v>
      </c>
      <c r="BA51" s="264">
        <v>154</v>
      </c>
      <c r="BB51" s="262" t="s">
        <v>334</v>
      </c>
      <c r="BC51" s="263">
        <v>3</v>
      </c>
      <c r="BD51" s="145" t="str">
        <f t="shared" si="2"/>
        <v>154EPSS13</v>
      </c>
      <c r="BE51" s="262" t="s">
        <v>379</v>
      </c>
      <c r="BF51" s="264">
        <v>154</v>
      </c>
      <c r="BG51" s="262" t="s">
        <v>457</v>
      </c>
      <c r="BH51" s="263">
        <v>1018</v>
      </c>
    </row>
    <row r="52" spans="1:60" x14ac:dyDescent="0.25">
      <c r="A52" s="6" t="s">
        <v>163</v>
      </c>
      <c r="B52" s="146" t="s">
        <v>365</v>
      </c>
      <c r="C52" s="155">
        <v>138</v>
      </c>
      <c r="D52" s="169">
        <v>375</v>
      </c>
      <c r="E52" s="5">
        <v>0</v>
      </c>
      <c r="F52" s="152">
        <v>0</v>
      </c>
      <c r="G52" s="257">
        <v>0</v>
      </c>
      <c r="H52" s="169">
        <v>0</v>
      </c>
      <c r="I52" s="152">
        <v>0</v>
      </c>
      <c r="J52" s="152">
        <v>0</v>
      </c>
      <c r="K52" s="152">
        <v>0</v>
      </c>
      <c r="L52" s="152">
        <v>5</v>
      </c>
      <c r="M52" s="152">
        <v>0</v>
      </c>
      <c r="N52" s="152">
        <v>0</v>
      </c>
      <c r="O52" s="152">
        <v>1149</v>
      </c>
      <c r="P52" s="152">
        <v>0</v>
      </c>
      <c r="Q52" s="152">
        <v>163</v>
      </c>
      <c r="R52" s="152">
        <v>0</v>
      </c>
      <c r="S52" s="152">
        <v>0</v>
      </c>
      <c r="T52" s="152">
        <v>0</v>
      </c>
      <c r="U52" s="152">
        <v>0</v>
      </c>
      <c r="V52" s="152">
        <v>0</v>
      </c>
      <c r="W52" s="152">
        <v>0</v>
      </c>
      <c r="X52" s="152">
        <v>0</v>
      </c>
      <c r="Y52" s="152">
        <v>142</v>
      </c>
      <c r="Z52" s="152">
        <v>0</v>
      </c>
      <c r="AA52" s="152">
        <v>0</v>
      </c>
      <c r="AB52" s="152">
        <v>0</v>
      </c>
      <c r="AC52" s="152">
        <v>0</v>
      </c>
      <c r="AD52" s="161">
        <v>12062</v>
      </c>
      <c r="AE52" s="161">
        <v>0</v>
      </c>
      <c r="AF52" s="161">
        <v>0</v>
      </c>
      <c r="AG52" s="161">
        <v>0</v>
      </c>
      <c r="AH52" s="161">
        <v>0</v>
      </c>
      <c r="AI52" s="195">
        <v>0</v>
      </c>
      <c r="AJ52" s="236">
        <v>0</v>
      </c>
      <c r="AK52" s="169">
        <v>0</v>
      </c>
      <c r="AL52" s="152">
        <v>0</v>
      </c>
      <c r="AM52" s="152">
        <v>61</v>
      </c>
      <c r="AN52" s="152">
        <v>0</v>
      </c>
      <c r="AO52" s="152">
        <v>0</v>
      </c>
      <c r="AP52" s="152">
        <v>0</v>
      </c>
      <c r="AQ52" s="152">
        <v>0</v>
      </c>
      <c r="AR52" s="152">
        <v>0</v>
      </c>
      <c r="AS52" s="152">
        <v>3</v>
      </c>
      <c r="AT52" s="152">
        <v>0</v>
      </c>
      <c r="AU52" s="170">
        <v>13</v>
      </c>
      <c r="AV52" s="240">
        <v>12139</v>
      </c>
      <c r="AW52" s="201">
        <v>1834</v>
      </c>
      <c r="AY52" s="187" t="str">
        <f t="shared" si="1"/>
        <v>154EPS013</v>
      </c>
      <c r="AZ52" s="262" t="s">
        <v>379</v>
      </c>
      <c r="BA52" s="264">
        <v>154</v>
      </c>
      <c r="BB52" s="262" t="s">
        <v>327</v>
      </c>
      <c r="BC52" s="263">
        <v>21253</v>
      </c>
      <c r="BD52" s="145" t="str">
        <f t="shared" si="2"/>
        <v>154EPSS16</v>
      </c>
      <c r="BE52" s="262" t="s">
        <v>379</v>
      </c>
      <c r="BF52" s="264">
        <v>154</v>
      </c>
      <c r="BG52" s="262" t="s">
        <v>458</v>
      </c>
      <c r="BH52" s="263">
        <v>156</v>
      </c>
    </row>
    <row r="53" spans="1:60" x14ac:dyDescent="0.25">
      <c r="A53" s="6" t="s">
        <v>204</v>
      </c>
      <c r="B53" s="146" t="s">
        <v>365</v>
      </c>
      <c r="C53" s="155">
        <v>234</v>
      </c>
      <c r="D53" s="169">
        <v>424</v>
      </c>
      <c r="E53" s="5">
        <v>0</v>
      </c>
      <c r="F53" s="152">
        <v>0</v>
      </c>
      <c r="G53" s="257">
        <v>0</v>
      </c>
      <c r="H53" s="169">
        <v>0</v>
      </c>
      <c r="I53" s="152">
        <v>0</v>
      </c>
      <c r="J53" s="152">
        <v>0</v>
      </c>
      <c r="K53" s="152">
        <v>0</v>
      </c>
      <c r="L53" s="152">
        <v>0</v>
      </c>
      <c r="M53" s="152">
        <v>0</v>
      </c>
      <c r="N53" s="152">
        <v>0</v>
      </c>
      <c r="O53" s="152">
        <v>1280</v>
      </c>
      <c r="P53" s="152">
        <v>0</v>
      </c>
      <c r="Q53" s="152">
        <v>126</v>
      </c>
      <c r="R53" s="152">
        <v>0</v>
      </c>
      <c r="S53" s="152">
        <v>0</v>
      </c>
      <c r="T53" s="152">
        <v>0</v>
      </c>
      <c r="U53" s="152">
        <v>0</v>
      </c>
      <c r="V53" s="152">
        <v>0</v>
      </c>
      <c r="W53" s="152">
        <v>0</v>
      </c>
      <c r="X53" s="152">
        <v>0</v>
      </c>
      <c r="Y53" s="152">
        <v>175</v>
      </c>
      <c r="Z53" s="152">
        <v>0</v>
      </c>
      <c r="AA53" s="152">
        <v>0</v>
      </c>
      <c r="AB53" s="152">
        <v>1</v>
      </c>
      <c r="AC53" s="152">
        <v>0</v>
      </c>
      <c r="AD53" s="161">
        <v>0</v>
      </c>
      <c r="AE53" s="161">
        <v>2012</v>
      </c>
      <c r="AF53" s="161">
        <v>3305</v>
      </c>
      <c r="AG53" s="161">
        <v>0</v>
      </c>
      <c r="AH53" s="161">
        <v>13635</v>
      </c>
      <c r="AI53" s="195">
        <v>0</v>
      </c>
      <c r="AJ53" s="236">
        <v>0</v>
      </c>
      <c r="AK53" s="169">
        <v>0</v>
      </c>
      <c r="AL53" s="152">
        <v>0</v>
      </c>
      <c r="AM53" s="152">
        <v>74</v>
      </c>
      <c r="AN53" s="152">
        <v>0</v>
      </c>
      <c r="AO53" s="152">
        <v>0</v>
      </c>
      <c r="AP53" s="152">
        <v>0</v>
      </c>
      <c r="AQ53" s="152">
        <v>0</v>
      </c>
      <c r="AR53" s="152">
        <v>0</v>
      </c>
      <c r="AS53" s="152">
        <v>2</v>
      </c>
      <c r="AT53" s="152">
        <v>0</v>
      </c>
      <c r="AU53" s="170">
        <v>15</v>
      </c>
      <c r="AV53" s="240">
        <v>19043</v>
      </c>
      <c r="AW53" s="201">
        <v>2006</v>
      </c>
      <c r="AY53" s="187" t="str">
        <f t="shared" si="1"/>
        <v>154EPS016</v>
      </c>
      <c r="AZ53" s="262" t="s">
        <v>379</v>
      </c>
      <c r="BA53" s="264">
        <v>154</v>
      </c>
      <c r="BB53" s="262" t="s">
        <v>325</v>
      </c>
      <c r="BC53" s="263">
        <v>5716</v>
      </c>
      <c r="BD53" s="145" t="str">
        <f t="shared" si="2"/>
        <v>154EPSS37</v>
      </c>
      <c r="BE53" s="262" t="s">
        <v>379</v>
      </c>
      <c r="BF53" s="264">
        <v>154</v>
      </c>
      <c r="BG53" s="262" t="s">
        <v>462</v>
      </c>
      <c r="BH53" s="263">
        <v>22</v>
      </c>
    </row>
    <row r="54" spans="1:60" x14ac:dyDescent="0.25">
      <c r="A54" s="6" t="s">
        <v>165</v>
      </c>
      <c r="B54" s="146" t="s">
        <v>365</v>
      </c>
      <c r="C54" s="155">
        <v>240</v>
      </c>
      <c r="D54" s="169">
        <v>272</v>
      </c>
      <c r="E54" s="5">
        <v>0</v>
      </c>
      <c r="F54" s="152">
        <v>0</v>
      </c>
      <c r="G54" s="257">
        <v>0</v>
      </c>
      <c r="H54" s="169">
        <v>0</v>
      </c>
      <c r="I54" s="152">
        <v>0</v>
      </c>
      <c r="J54" s="152">
        <v>0</v>
      </c>
      <c r="K54" s="152">
        <v>0</v>
      </c>
      <c r="L54" s="152">
        <v>0</v>
      </c>
      <c r="M54" s="152">
        <v>0</v>
      </c>
      <c r="N54" s="152">
        <v>0</v>
      </c>
      <c r="O54" s="152">
        <v>1635</v>
      </c>
      <c r="P54" s="152">
        <v>0</v>
      </c>
      <c r="Q54" s="152">
        <v>10</v>
      </c>
      <c r="R54" s="152">
        <v>1</v>
      </c>
      <c r="S54" s="152">
        <v>0</v>
      </c>
      <c r="T54" s="152">
        <v>0</v>
      </c>
      <c r="U54" s="152">
        <v>0</v>
      </c>
      <c r="V54" s="152">
        <v>0</v>
      </c>
      <c r="W54" s="152">
        <v>0</v>
      </c>
      <c r="X54" s="152">
        <v>0</v>
      </c>
      <c r="Y54" s="152">
        <v>176</v>
      </c>
      <c r="Z54" s="152">
        <v>0</v>
      </c>
      <c r="AA54" s="152">
        <v>0</v>
      </c>
      <c r="AB54" s="152">
        <v>0</v>
      </c>
      <c r="AC54" s="152">
        <v>0</v>
      </c>
      <c r="AD54" s="161">
        <v>8145</v>
      </c>
      <c r="AE54" s="161">
        <v>0</v>
      </c>
      <c r="AF54" s="161">
        <v>0</v>
      </c>
      <c r="AG54" s="161">
        <v>0</v>
      </c>
      <c r="AH54" s="161">
        <v>0</v>
      </c>
      <c r="AI54" s="195">
        <v>1</v>
      </c>
      <c r="AJ54" s="236">
        <v>0</v>
      </c>
      <c r="AK54" s="169">
        <v>0</v>
      </c>
      <c r="AL54" s="152">
        <v>0</v>
      </c>
      <c r="AM54" s="152">
        <v>48</v>
      </c>
      <c r="AN54" s="152">
        <v>0</v>
      </c>
      <c r="AO54" s="152">
        <v>0</v>
      </c>
      <c r="AP54" s="152">
        <v>0</v>
      </c>
      <c r="AQ54" s="152">
        <v>0</v>
      </c>
      <c r="AR54" s="152">
        <v>0</v>
      </c>
      <c r="AS54" s="152">
        <v>2</v>
      </c>
      <c r="AT54" s="152">
        <v>0</v>
      </c>
      <c r="AU54" s="170">
        <v>19</v>
      </c>
      <c r="AV54" s="240">
        <v>8215</v>
      </c>
      <c r="AW54" s="201">
        <v>2094</v>
      </c>
      <c r="AY54" s="187" t="str">
        <f t="shared" si="1"/>
        <v>154EPS017</v>
      </c>
      <c r="AZ54" s="262" t="s">
        <v>379</v>
      </c>
      <c r="BA54" s="264">
        <v>154</v>
      </c>
      <c r="BB54" s="262" t="s">
        <v>344</v>
      </c>
      <c r="BC54" s="263">
        <v>4</v>
      </c>
      <c r="BD54" s="145" t="str">
        <f t="shared" si="2"/>
        <v>154ESS002</v>
      </c>
      <c r="BE54" s="262" t="s">
        <v>379</v>
      </c>
      <c r="BF54" s="264">
        <v>154</v>
      </c>
      <c r="BG54" s="262" t="s">
        <v>3</v>
      </c>
      <c r="BH54" s="263">
        <v>176</v>
      </c>
    </row>
    <row r="55" spans="1:60" x14ac:dyDescent="0.25">
      <c r="A55" s="6" t="s">
        <v>167</v>
      </c>
      <c r="B55" s="146" t="s">
        <v>365</v>
      </c>
      <c r="C55" s="155">
        <v>284</v>
      </c>
      <c r="D55" s="169">
        <v>681</v>
      </c>
      <c r="E55" s="5">
        <v>0</v>
      </c>
      <c r="F55" s="152">
        <v>0</v>
      </c>
      <c r="G55" s="257">
        <v>0</v>
      </c>
      <c r="H55" s="169">
        <v>0</v>
      </c>
      <c r="I55" s="152">
        <v>0</v>
      </c>
      <c r="J55" s="152">
        <v>0</v>
      </c>
      <c r="K55" s="152">
        <v>2</v>
      </c>
      <c r="L55" s="152">
        <v>1</v>
      </c>
      <c r="M55" s="152">
        <v>0</v>
      </c>
      <c r="N55" s="152">
        <v>0</v>
      </c>
      <c r="O55" s="152">
        <v>1982</v>
      </c>
      <c r="P55" s="152">
        <v>0</v>
      </c>
      <c r="Q55" s="152">
        <v>494</v>
      </c>
      <c r="R55" s="152">
        <v>0</v>
      </c>
      <c r="S55" s="152">
        <v>1</v>
      </c>
      <c r="T55" s="152">
        <v>1</v>
      </c>
      <c r="U55" s="152">
        <v>0</v>
      </c>
      <c r="V55" s="152">
        <v>0</v>
      </c>
      <c r="W55" s="152">
        <v>0</v>
      </c>
      <c r="X55" s="152">
        <v>0</v>
      </c>
      <c r="Y55" s="152">
        <v>112</v>
      </c>
      <c r="Z55" s="152">
        <v>0</v>
      </c>
      <c r="AA55" s="152">
        <v>3</v>
      </c>
      <c r="AB55" s="152">
        <v>10</v>
      </c>
      <c r="AC55" s="152">
        <v>0</v>
      </c>
      <c r="AD55" s="161">
        <v>3282</v>
      </c>
      <c r="AE55" s="161">
        <v>1009</v>
      </c>
      <c r="AF55" s="161">
        <v>3440</v>
      </c>
      <c r="AG55" s="161">
        <v>0</v>
      </c>
      <c r="AH55" s="161">
        <v>11464</v>
      </c>
      <c r="AI55" s="195">
        <v>0</v>
      </c>
      <c r="AJ55" s="236">
        <v>0</v>
      </c>
      <c r="AK55" s="169">
        <v>0</v>
      </c>
      <c r="AL55" s="152">
        <v>0</v>
      </c>
      <c r="AM55" s="152">
        <v>82</v>
      </c>
      <c r="AN55" s="152">
        <v>0</v>
      </c>
      <c r="AO55" s="152">
        <v>0</v>
      </c>
      <c r="AP55" s="152">
        <v>0</v>
      </c>
      <c r="AQ55" s="152">
        <v>0</v>
      </c>
      <c r="AR55" s="152">
        <v>0</v>
      </c>
      <c r="AS55" s="152">
        <v>2</v>
      </c>
      <c r="AT55" s="152">
        <v>0</v>
      </c>
      <c r="AU55" s="170">
        <v>5</v>
      </c>
      <c r="AV55" s="240">
        <v>19284</v>
      </c>
      <c r="AW55" s="201">
        <v>3287</v>
      </c>
      <c r="AY55" s="187" t="str">
        <f t="shared" si="1"/>
        <v>154EPS018</v>
      </c>
      <c r="AZ55" s="262" t="s">
        <v>379</v>
      </c>
      <c r="BA55" s="264">
        <v>154</v>
      </c>
      <c r="BB55" s="262" t="s">
        <v>307</v>
      </c>
      <c r="BC55" s="263">
        <v>1</v>
      </c>
      <c r="BD55" s="145" t="str">
        <f t="shared" si="2"/>
        <v>154ESS024</v>
      </c>
      <c r="BE55" s="262" t="s">
        <v>379</v>
      </c>
      <c r="BF55" s="264">
        <v>154</v>
      </c>
      <c r="BG55" s="262" t="s">
        <v>5</v>
      </c>
      <c r="BH55" s="263">
        <v>28061</v>
      </c>
    </row>
    <row r="56" spans="1:60" x14ac:dyDescent="0.25">
      <c r="A56" s="6" t="s">
        <v>206</v>
      </c>
      <c r="B56" s="146" t="s">
        <v>365</v>
      </c>
      <c r="C56" s="155">
        <v>306</v>
      </c>
      <c r="D56" s="169">
        <v>97</v>
      </c>
      <c r="E56" s="5">
        <v>0</v>
      </c>
      <c r="F56" s="152">
        <v>0</v>
      </c>
      <c r="G56" s="257">
        <v>0</v>
      </c>
      <c r="H56" s="169">
        <v>0</v>
      </c>
      <c r="I56" s="152">
        <v>0</v>
      </c>
      <c r="J56" s="152">
        <v>0</v>
      </c>
      <c r="K56" s="152">
        <v>1</v>
      </c>
      <c r="L56" s="152">
        <v>0</v>
      </c>
      <c r="M56" s="152">
        <v>0</v>
      </c>
      <c r="N56" s="152">
        <v>0</v>
      </c>
      <c r="O56" s="152">
        <v>502</v>
      </c>
      <c r="P56" s="152">
        <v>0</v>
      </c>
      <c r="Q56" s="152">
        <v>20</v>
      </c>
      <c r="R56" s="152">
        <v>3</v>
      </c>
      <c r="S56" s="152">
        <v>1</v>
      </c>
      <c r="T56" s="152">
        <v>0</v>
      </c>
      <c r="U56" s="152">
        <v>0</v>
      </c>
      <c r="V56" s="152">
        <v>0</v>
      </c>
      <c r="W56" s="152">
        <v>0</v>
      </c>
      <c r="X56" s="152">
        <v>0</v>
      </c>
      <c r="Y56" s="152">
        <v>54</v>
      </c>
      <c r="Z56" s="152">
        <v>0</v>
      </c>
      <c r="AA56" s="152">
        <v>0</v>
      </c>
      <c r="AB56" s="152">
        <v>0</v>
      </c>
      <c r="AC56" s="152">
        <v>0</v>
      </c>
      <c r="AD56" s="161">
        <v>0</v>
      </c>
      <c r="AE56" s="161">
        <v>2703</v>
      </c>
      <c r="AF56" s="161">
        <v>0</v>
      </c>
      <c r="AG56" s="161">
        <v>0</v>
      </c>
      <c r="AH56" s="161">
        <v>0</v>
      </c>
      <c r="AI56" s="195">
        <v>615</v>
      </c>
      <c r="AJ56" s="236">
        <v>0</v>
      </c>
      <c r="AK56" s="169">
        <v>0</v>
      </c>
      <c r="AL56" s="152">
        <v>0</v>
      </c>
      <c r="AM56" s="152">
        <v>23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70">
        <v>0</v>
      </c>
      <c r="AV56" s="240">
        <v>3341</v>
      </c>
      <c r="AW56" s="201">
        <v>678</v>
      </c>
      <c r="AY56" s="187" t="str">
        <f t="shared" si="1"/>
        <v>154EPS023</v>
      </c>
      <c r="AZ56" s="262" t="s">
        <v>379</v>
      </c>
      <c r="BA56" s="264">
        <v>154</v>
      </c>
      <c r="BB56" s="262" t="s">
        <v>333</v>
      </c>
      <c r="BC56" s="263">
        <v>8</v>
      </c>
      <c r="BD56" s="145" t="str">
        <f t="shared" si="2"/>
        <v>250CCF002</v>
      </c>
      <c r="BE56" s="262" t="s">
        <v>379</v>
      </c>
      <c r="BF56" s="264">
        <v>250</v>
      </c>
      <c r="BG56" s="262" t="s">
        <v>1</v>
      </c>
      <c r="BH56" s="263">
        <v>2676</v>
      </c>
    </row>
    <row r="57" spans="1:60" x14ac:dyDescent="0.25">
      <c r="A57" s="4" t="s">
        <v>208</v>
      </c>
      <c r="B57" s="146" t="s">
        <v>365</v>
      </c>
      <c r="C57" s="155">
        <v>347</v>
      </c>
      <c r="D57" s="169">
        <v>82</v>
      </c>
      <c r="E57" s="5">
        <v>0</v>
      </c>
      <c r="F57" s="152">
        <v>0</v>
      </c>
      <c r="G57" s="257">
        <v>0</v>
      </c>
      <c r="H57" s="169">
        <v>0</v>
      </c>
      <c r="I57" s="152">
        <v>0</v>
      </c>
      <c r="J57" s="152">
        <v>0</v>
      </c>
      <c r="K57" s="152">
        <v>0</v>
      </c>
      <c r="L57" s="152">
        <v>0</v>
      </c>
      <c r="M57" s="152">
        <v>0</v>
      </c>
      <c r="N57" s="152">
        <v>0</v>
      </c>
      <c r="O57" s="152">
        <v>572</v>
      </c>
      <c r="P57" s="152">
        <v>0</v>
      </c>
      <c r="Q57" s="152">
        <v>187</v>
      </c>
      <c r="R57" s="152">
        <v>0</v>
      </c>
      <c r="S57" s="152">
        <v>0</v>
      </c>
      <c r="T57" s="152">
        <v>0</v>
      </c>
      <c r="U57" s="152">
        <v>0</v>
      </c>
      <c r="V57" s="152">
        <v>0</v>
      </c>
      <c r="W57" s="152">
        <v>0</v>
      </c>
      <c r="X57" s="152">
        <v>0</v>
      </c>
      <c r="Y57" s="152">
        <v>111</v>
      </c>
      <c r="Z57" s="152">
        <v>0</v>
      </c>
      <c r="AA57" s="152">
        <v>0</v>
      </c>
      <c r="AB57" s="152">
        <v>0</v>
      </c>
      <c r="AC57" s="152">
        <v>0</v>
      </c>
      <c r="AD57" s="161">
        <v>3061</v>
      </c>
      <c r="AE57" s="161">
        <v>954</v>
      </c>
      <c r="AF57" s="161">
        <v>0</v>
      </c>
      <c r="AG57" s="161">
        <v>0</v>
      </c>
      <c r="AH57" s="161">
        <v>0</v>
      </c>
      <c r="AI57" s="195">
        <v>0</v>
      </c>
      <c r="AJ57" s="236">
        <v>0</v>
      </c>
      <c r="AK57" s="169">
        <v>0</v>
      </c>
      <c r="AL57" s="152">
        <v>0</v>
      </c>
      <c r="AM57" s="152">
        <v>42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52">
        <v>3</v>
      </c>
      <c r="AT57" s="152">
        <v>0</v>
      </c>
      <c r="AU57" s="170">
        <v>7</v>
      </c>
      <c r="AV57" s="240">
        <v>4067</v>
      </c>
      <c r="AW57" s="201">
        <v>952</v>
      </c>
      <c r="AY57" s="187" t="str">
        <f t="shared" si="1"/>
        <v>154EPS037</v>
      </c>
      <c r="AZ57" s="262" t="s">
        <v>379</v>
      </c>
      <c r="BA57" s="264">
        <v>154</v>
      </c>
      <c r="BB57" s="262" t="s">
        <v>329</v>
      </c>
      <c r="BC57" s="263">
        <v>612</v>
      </c>
      <c r="BD57" s="145" t="str">
        <f t="shared" si="2"/>
        <v>250EPS020</v>
      </c>
      <c r="BE57" s="262" t="s">
        <v>379</v>
      </c>
      <c r="BF57" s="264">
        <v>250</v>
      </c>
      <c r="BG57" s="262" t="s">
        <v>2</v>
      </c>
      <c r="BH57" s="263">
        <v>5366</v>
      </c>
    </row>
    <row r="58" spans="1:60" x14ac:dyDescent="0.25">
      <c r="A58" s="4" t="s">
        <v>173</v>
      </c>
      <c r="B58" s="146" t="s">
        <v>365</v>
      </c>
      <c r="C58" s="155">
        <v>411</v>
      </c>
      <c r="D58" s="169">
        <v>203</v>
      </c>
      <c r="E58" s="5">
        <v>0</v>
      </c>
      <c r="F58" s="152">
        <v>0</v>
      </c>
      <c r="G58" s="257">
        <v>0</v>
      </c>
      <c r="H58" s="169">
        <v>0</v>
      </c>
      <c r="I58" s="152">
        <v>0</v>
      </c>
      <c r="J58" s="152">
        <v>0</v>
      </c>
      <c r="K58" s="152">
        <v>2</v>
      </c>
      <c r="L58" s="152">
        <v>0</v>
      </c>
      <c r="M58" s="152">
        <v>0</v>
      </c>
      <c r="N58" s="152">
        <v>0</v>
      </c>
      <c r="O58" s="152">
        <v>995</v>
      </c>
      <c r="P58" s="152">
        <v>0</v>
      </c>
      <c r="Q58" s="152">
        <v>188</v>
      </c>
      <c r="R58" s="152">
        <v>0</v>
      </c>
      <c r="S58" s="152">
        <v>2</v>
      </c>
      <c r="T58" s="152">
        <v>0</v>
      </c>
      <c r="U58" s="152">
        <v>0</v>
      </c>
      <c r="V58" s="152">
        <v>0</v>
      </c>
      <c r="W58" s="152">
        <v>0</v>
      </c>
      <c r="X58" s="152">
        <v>0</v>
      </c>
      <c r="Y58" s="152">
        <v>64</v>
      </c>
      <c r="Z58" s="152">
        <v>0</v>
      </c>
      <c r="AA58" s="152">
        <v>0</v>
      </c>
      <c r="AB58" s="152">
        <v>0</v>
      </c>
      <c r="AC58" s="152">
        <v>0</v>
      </c>
      <c r="AD58" s="161">
        <v>5904</v>
      </c>
      <c r="AE58" s="161">
        <v>1517</v>
      </c>
      <c r="AF58" s="161">
        <v>0</v>
      </c>
      <c r="AG58" s="161">
        <v>0</v>
      </c>
      <c r="AH58" s="161">
        <v>0</v>
      </c>
      <c r="AI58" s="195">
        <v>0</v>
      </c>
      <c r="AJ58" s="236">
        <v>0</v>
      </c>
      <c r="AK58" s="169">
        <v>0</v>
      </c>
      <c r="AL58" s="152">
        <v>0</v>
      </c>
      <c r="AM58" s="152">
        <v>67</v>
      </c>
      <c r="AN58" s="152">
        <v>0</v>
      </c>
      <c r="AO58" s="152">
        <v>0</v>
      </c>
      <c r="AP58" s="152">
        <v>0</v>
      </c>
      <c r="AQ58" s="152">
        <v>0</v>
      </c>
      <c r="AR58" s="152">
        <v>0</v>
      </c>
      <c r="AS58" s="152">
        <v>4</v>
      </c>
      <c r="AT58" s="152">
        <v>0</v>
      </c>
      <c r="AU58" s="170">
        <v>4</v>
      </c>
      <c r="AV58" s="240">
        <v>7496</v>
      </c>
      <c r="AW58" s="201">
        <v>1454</v>
      </c>
      <c r="AY58" s="187" t="str">
        <f t="shared" si="1"/>
        <v>154ESSC24</v>
      </c>
      <c r="AZ58" s="262" t="s">
        <v>379</v>
      </c>
      <c r="BA58" s="264">
        <v>154</v>
      </c>
      <c r="BB58" s="262" t="s">
        <v>466</v>
      </c>
      <c r="BC58" s="263">
        <v>4</v>
      </c>
      <c r="BD58" s="145" t="str">
        <f t="shared" si="2"/>
        <v>250EPSI03</v>
      </c>
      <c r="BE58" s="262" t="s">
        <v>379</v>
      </c>
      <c r="BF58" s="264">
        <v>250</v>
      </c>
      <c r="BG58" s="262" t="s">
        <v>18</v>
      </c>
      <c r="BH58" s="263">
        <v>1365</v>
      </c>
    </row>
    <row r="59" spans="1:60" x14ac:dyDescent="0.25">
      <c r="A59" s="4" t="s">
        <v>176</v>
      </c>
      <c r="B59" s="146" t="s">
        <v>365</v>
      </c>
      <c r="C59" s="155">
        <v>501</v>
      </c>
      <c r="D59" s="169">
        <v>62</v>
      </c>
      <c r="E59" s="5">
        <v>0</v>
      </c>
      <c r="F59" s="152">
        <v>0</v>
      </c>
      <c r="G59" s="257">
        <v>0</v>
      </c>
      <c r="H59" s="169">
        <v>0</v>
      </c>
      <c r="I59" s="152">
        <v>0</v>
      </c>
      <c r="J59" s="152">
        <v>0</v>
      </c>
      <c r="K59" s="152">
        <v>0</v>
      </c>
      <c r="L59" s="152">
        <v>0</v>
      </c>
      <c r="M59" s="152">
        <v>0</v>
      </c>
      <c r="N59" s="152">
        <v>0</v>
      </c>
      <c r="O59" s="152">
        <v>188</v>
      </c>
      <c r="P59" s="152">
        <v>0</v>
      </c>
      <c r="Q59" s="152">
        <v>31</v>
      </c>
      <c r="R59" s="152">
        <v>0</v>
      </c>
      <c r="S59" s="152">
        <v>0</v>
      </c>
      <c r="T59" s="152">
        <v>0</v>
      </c>
      <c r="U59" s="152">
        <v>0</v>
      </c>
      <c r="V59" s="152">
        <v>0</v>
      </c>
      <c r="W59" s="152">
        <v>0</v>
      </c>
      <c r="X59" s="152">
        <v>0</v>
      </c>
      <c r="Y59" s="152">
        <v>35</v>
      </c>
      <c r="Z59" s="152">
        <v>0</v>
      </c>
      <c r="AA59" s="152">
        <v>0</v>
      </c>
      <c r="AB59" s="152">
        <v>0</v>
      </c>
      <c r="AC59" s="152">
        <v>0</v>
      </c>
      <c r="AD59" s="161">
        <v>1878</v>
      </c>
      <c r="AE59" s="161">
        <v>0</v>
      </c>
      <c r="AF59" s="161">
        <v>0</v>
      </c>
      <c r="AG59" s="161">
        <v>0</v>
      </c>
      <c r="AH59" s="161">
        <v>0</v>
      </c>
      <c r="AI59" s="195">
        <v>0</v>
      </c>
      <c r="AJ59" s="236">
        <v>0</v>
      </c>
      <c r="AK59" s="169">
        <v>0</v>
      </c>
      <c r="AL59" s="152">
        <v>0</v>
      </c>
      <c r="AM59" s="152">
        <v>19</v>
      </c>
      <c r="AN59" s="152">
        <v>0</v>
      </c>
      <c r="AO59" s="152">
        <v>0</v>
      </c>
      <c r="AP59" s="152">
        <v>0</v>
      </c>
      <c r="AQ59" s="152">
        <v>0</v>
      </c>
      <c r="AR59" s="152">
        <v>0</v>
      </c>
      <c r="AS59" s="152">
        <v>1</v>
      </c>
      <c r="AT59" s="152">
        <v>0</v>
      </c>
      <c r="AU59" s="170">
        <v>7</v>
      </c>
      <c r="AV59" s="240">
        <v>1905</v>
      </c>
      <c r="AW59" s="201">
        <v>316</v>
      </c>
      <c r="AY59" s="187" t="str">
        <f t="shared" si="1"/>
        <v>250EPS002</v>
      </c>
      <c r="AZ59" s="262" t="s">
        <v>379</v>
      </c>
      <c r="BA59" s="264">
        <v>250</v>
      </c>
      <c r="BB59" s="262" t="s">
        <v>331</v>
      </c>
      <c r="BC59" s="263">
        <v>2</v>
      </c>
      <c r="BD59" s="145" t="str">
        <f t="shared" si="2"/>
        <v>250EPSS13</v>
      </c>
      <c r="BE59" s="262" t="s">
        <v>379</v>
      </c>
      <c r="BF59" s="264">
        <v>250</v>
      </c>
      <c r="BG59" s="262" t="s">
        <v>457</v>
      </c>
      <c r="BH59" s="263">
        <v>348</v>
      </c>
    </row>
    <row r="60" spans="1:60" x14ac:dyDescent="0.25">
      <c r="A60" s="6" t="s">
        <v>214</v>
      </c>
      <c r="B60" s="146" t="s">
        <v>365</v>
      </c>
      <c r="C60" s="155">
        <v>543</v>
      </c>
      <c r="D60" s="169">
        <v>147</v>
      </c>
      <c r="E60" s="5">
        <v>0</v>
      </c>
      <c r="F60" s="152">
        <v>0</v>
      </c>
      <c r="G60" s="257">
        <v>0</v>
      </c>
      <c r="H60" s="169">
        <v>0</v>
      </c>
      <c r="I60" s="152">
        <v>0</v>
      </c>
      <c r="J60" s="152">
        <v>0</v>
      </c>
      <c r="K60" s="152">
        <v>0</v>
      </c>
      <c r="L60" s="152">
        <v>0</v>
      </c>
      <c r="M60" s="152">
        <v>0</v>
      </c>
      <c r="N60" s="152">
        <v>0</v>
      </c>
      <c r="O60" s="152">
        <v>625</v>
      </c>
      <c r="P60" s="152">
        <v>0</v>
      </c>
      <c r="Q60" s="152">
        <v>3</v>
      </c>
      <c r="R60" s="152">
        <v>0</v>
      </c>
      <c r="S60" s="152">
        <v>0</v>
      </c>
      <c r="T60" s="152">
        <v>0</v>
      </c>
      <c r="U60" s="152">
        <v>0</v>
      </c>
      <c r="V60" s="152">
        <v>0</v>
      </c>
      <c r="W60" s="152">
        <v>0</v>
      </c>
      <c r="X60" s="152">
        <v>0</v>
      </c>
      <c r="Y60" s="152">
        <v>28</v>
      </c>
      <c r="Z60" s="152">
        <v>0</v>
      </c>
      <c r="AA60" s="152">
        <v>0</v>
      </c>
      <c r="AB60" s="152">
        <v>0</v>
      </c>
      <c r="AC60" s="152">
        <v>0</v>
      </c>
      <c r="AD60" s="161">
        <v>1897</v>
      </c>
      <c r="AE60" s="161">
        <v>1146</v>
      </c>
      <c r="AF60" s="161">
        <v>0</v>
      </c>
      <c r="AG60" s="161">
        <v>0</v>
      </c>
      <c r="AH60" s="161">
        <v>3528</v>
      </c>
      <c r="AI60" s="195">
        <v>0</v>
      </c>
      <c r="AJ60" s="236">
        <v>0</v>
      </c>
      <c r="AK60" s="169">
        <v>0</v>
      </c>
      <c r="AL60" s="152">
        <v>0</v>
      </c>
      <c r="AM60" s="152">
        <v>64</v>
      </c>
      <c r="AN60" s="152">
        <v>0</v>
      </c>
      <c r="AO60" s="152">
        <v>0</v>
      </c>
      <c r="AP60" s="152">
        <v>0</v>
      </c>
      <c r="AQ60" s="152">
        <v>0</v>
      </c>
      <c r="AR60" s="152">
        <v>0</v>
      </c>
      <c r="AS60" s="152">
        <v>0</v>
      </c>
      <c r="AT60" s="152">
        <v>0</v>
      </c>
      <c r="AU60" s="170">
        <v>5</v>
      </c>
      <c r="AV60" s="240">
        <v>6640</v>
      </c>
      <c r="AW60" s="201">
        <v>803</v>
      </c>
      <c r="AY60" s="187" t="str">
        <f t="shared" si="1"/>
        <v>250EPS013</v>
      </c>
      <c r="AZ60" s="262" t="s">
        <v>379</v>
      </c>
      <c r="BA60" s="264">
        <v>250</v>
      </c>
      <c r="BB60" s="262" t="s">
        <v>327</v>
      </c>
      <c r="BC60" s="263">
        <v>8250</v>
      </c>
      <c r="BD60" s="145" t="str">
        <f t="shared" si="2"/>
        <v>250EPSS16</v>
      </c>
      <c r="BE60" s="262" t="s">
        <v>379</v>
      </c>
      <c r="BF60" s="264">
        <v>250</v>
      </c>
      <c r="BG60" s="262" t="s">
        <v>458</v>
      </c>
      <c r="BH60" s="263">
        <v>36</v>
      </c>
    </row>
    <row r="61" spans="1:60" x14ac:dyDescent="0.25">
      <c r="A61" s="4" t="s">
        <v>178</v>
      </c>
      <c r="B61" s="146" t="s">
        <v>365</v>
      </c>
      <c r="C61" s="155">
        <v>628</v>
      </c>
      <c r="D61" s="169">
        <v>161</v>
      </c>
      <c r="E61" s="5">
        <v>0</v>
      </c>
      <c r="F61" s="152">
        <v>0</v>
      </c>
      <c r="G61" s="257">
        <v>0</v>
      </c>
      <c r="H61" s="169">
        <v>1</v>
      </c>
      <c r="I61" s="152">
        <v>0</v>
      </c>
      <c r="J61" s="152">
        <v>0</v>
      </c>
      <c r="K61" s="152">
        <v>1</v>
      </c>
      <c r="L61" s="152">
        <v>0</v>
      </c>
      <c r="M61" s="152">
        <v>2</v>
      </c>
      <c r="N61" s="152">
        <v>0</v>
      </c>
      <c r="O61" s="152">
        <v>754</v>
      </c>
      <c r="P61" s="152">
        <v>0</v>
      </c>
      <c r="Q61" s="152">
        <v>125</v>
      </c>
      <c r="R61" s="152">
        <v>3</v>
      </c>
      <c r="S61" s="152">
        <v>0</v>
      </c>
      <c r="T61" s="152">
        <v>0</v>
      </c>
      <c r="U61" s="152">
        <v>0</v>
      </c>
      <c r="V61" s="152">
        <v>0</v>
      </c>
      <c r="W61" s="152">
        <v>0</v>
      </c>
      <c r="X61" s="152">
        <v>0</v>
      </c>
      <c r="Y61" s="152">
        <v>79</v>
      </c>
      <c r="Z61" s="152">
        <v>0</v>
      </c>
      <c r="AA61" s="152">
        <v>0</v>
      </c>
      <c r="AB61" s="152">
        <v>0</v>
      </c>
      <c r="AC61" s="152">
        <v>0</v>
      </c>
      <c r="AD61" s="161">
        <v>6325</v>
      </c>
      <c r="AE61" s="161">
        <v>782</v>
      </c>
      <c r="AF61" s="161">
        <v>0</v>
      </c>
      <c r="AG61" s="161">
        <v>0</v>
      </c>
      <c r="AH61" s="161">
        <v>0</v>
      </c>
      <c r="AI61" s="195">
        <v>116</v>
      </c>
      <c r="AJ61" s="236">
        <v>0</v>
      </c>
      <c r="AK61" s="169">
        <v>0</v>
      </c>
      <c r="AL61" s="152">
        <v>0</v>
      </c>
      <c r="AM61" s="152">
        <v>58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52">
        <v>65</v>
      </c>
      <c r="AT61" s="152">
        <v>0</v>
      </c>
      <c r="AU61" s="170">
        <v>8</v>
      </c>
      <c r="AV61" s="240">
        <v>7354</v>
      </c>
      <c r="AW61" s="201">
        <v>1126</v>
      </c>
      <c r="AY61" s="187" t="str">
        <f t="shared" si="1"/>
        <v>250EPS016</v>
      </c>
      <c r="AZ61" s="262" t="s">
        <v>379</v>
      </c>
      <c r="BA61" s="264">
        <v>250</v>
      </c>
      <c r="BB61" s="262" t="s">
        <v>325</v>
      </c>
      <c r="BC61" s="263">
        <v>787</v>
      </c>
      <c r="BD61" s="145" t="str">
        <f t="shared" si="2"/>
        <v>250EPSS17</v>
      </c>
      <c r="BE61" s="262" t="s">
        <v>379</v>
      </c>
      <c r="BF61" s="264">
        <v>250</v>
      </c>
      <c r="BG61" s="262" t="s">
        <v>459</v>
      </c>
      <c r="BH61" s="263">
        <v>1</v>
      </c>
    </row>
    <row r="62" spans="1:60" x14ac:dyDescent="0.25">
      <c r="A62" s="32" t="s">
        <v>262</v>
      </c>
      <c r="B62" s="146" t="s">
        <v>365</v>
      </c>
      <c r="C62" s="155">
        <v>656</v>
      </c>
      <c r="D62" s="169">
        <v>311</v>
      </c>
      <c r="E62" s="5">
        <v>0</v>
      </c>
      <c r="F62" s="152">
        <v>0</v>
      </c>
      <c r="G62" s="257">
        <v>0</v>
      </c>
      <c r="H62" s="169">
        <v>3</v>
      </c>
      <c r="I62" s="152">
        <v>0</v>
      </c>
      <c r="J62" s="152">
        <v>0</v>
      </c>
      <c r="K62" s="152">
        <v>5</v>
      </c>
      <c r="L62" s="152">
        <v>0</v>
      </c>
      <c r="M62" s="152">
        <v>0</v>
      </c>
      <c r="N62" s="152">
        <v>0</v>
      </c>
      <c r="O62" s="152">
        <v>2854</v>
      </c>
      <c r="P62" s="152">
        <v>0</v>
      </c>
      <c r="Q62" s="152">
        <v>1084</v>
      </c>
      <c r="R62" s="152">
        <v>0</v>
      </c>
      <c r="S62" s="152">
        <v>0</v>
      </c>
      <c r="T62" s="152">
        <v>2</v>
      </c>
      <c r="U62" s="152">
        <v>0</v>
      </c>
      <c r="V62" s="152">
        <v>0</v>
      </c>
      <c r="W62" s="152">
        <v>0</v>
      </c>
      <c r="X62" s="152">
        <v>0</v>
      </c>
      <c r="Y62" s="152">
        <v>397</v>
      </c>
      <c r="Z62" s="152">
        <v>0</v>
      </c>
      <c r="AA62" s="152">
        <v>4</v>
      </c>
      <c r="AB62" s="152">
        <v>0</v>
      </c>
      <c r="AC62" s="152">
        <v>0</v>
      </c>
      <c r="AD62" s="161">
        <v>1862</v>
      </c>
      <c r="AE62" s="161">
        <v>4044</v>
      </c>
      <c r="AF62" s="161">
        <v>0</v>
      </c>
      <c r="AG62" s="161">
        <v>0</v>
      </c>
      <c r="AH62" s="161">
        <v>0</v>
      </c>
      <c r="AI62" s="195">
        <v>409</v>
      </c>
      <c r="AJ62" s="236">
        <v>0</v>
      </c>
      <c r="AK62" s="169">
        <v>0</v>
      </c>
      <c r="AL62" s="152">
        <v>0</v>
      </c>
      <c r="AM62" s="152">
        <v>96</v>
      </c>
      <c r="AN62" s="152">
        <v>0</v>
      </c>
      <c r="AO62" s="152">
        <v>0</v>
      </c>
      <c r="AP62" s="152">
        <v>0</v>
      </c>
      <c r="AQ62" s="152">
        <v>0</v>
      </c>
      <c r="AR62" s="152">
        <v>0</v>
      </c>
      <c r="AS62" s="152">
        <v>15</v>
      </c>
      <c r="AT62" s="152">
        <v>0</v>
      </c>
      <c r="AU62" s="170">
        <v>11</v>
      </c>
      <c r="AV62" s="240">
        <v>6437</v>
      </c>
      <c r="AW62" s="201">
        <v>4660</v>
      </c>
      <c r="AY62" s="187" t="str">
        <f t="shared" si="1"/>
        <v>250EPS037</v>
      </c>
      <c r="AZ62" s="262" t="s">
        <v>379</v>
      </c>
      <c r="BA62" s="264">
        <v>250</v>
      </c>
      <c r="BB62" s="262" t="s">
        <v>329</v>
      </c>
      <c r="BC62" s="263">
        <v>221</v>
      </c>
      <c r="BD62" s="145" t="str">
        <f t="shared" si="2"/>
        <v>250EPSS37</v>
      </c>
      <c r="BE62" s="262" t="s">
        <v>379</v>
      </c>
      <c r="BF62" s="264">
        <v>250</v>
      </c>
      <c r="BG62" s="262" t="s">
        <v>462</v>
      </c>
      <c r="BH62" s="263">
        <v>12</v>
      </c>
    </row>
    <row r="63" spans="1:60" x14ac:dyDescent="0.25">
      <c r="A63" s="6" t="s">
        <v>223</v>
      </c>
      <c r="B63" s="146" t="s">
        <v>365</v>
      </c>
      <c r="C63" s="155">
        <v>761</v>
      </c>
      <c r="D63" s="169">
        <v>560</v>
      </c>
      <c r="E63" s="5">
        <v>0</v>
      </c>
      <c r="F63" s="152">
        <v>3</v>
      </c>
      <c r="G63" s="257">
        <v>2</v>
      </c>
      <c r="H63" s="169">
        <v>2</v>
      </c>
      <c r="I63" s="152">
        <v>0</v>
      </c>
      <c r="J63" s="152">
        <v>0</v>
      </c>
      <c r="K63" s="152">
        <v>0</v>
      </c>
      <c r="L63" s="152">
        <v>0</v>
      </c>
      <c r="M63" s="152">
        <v>0</v>
      </c>
      <c r="N63" s="152">
        <v>0</v>
      </c>
      <c r="O63" s="152">
        <v>2063</v>
      </c>
      <c r="P63" s="152">
        <v>0</v>
      </c>
      <c r="Q63" s="152">
        <v>624</v>
      </c>
      <c r="R63" s="152">
        <v>0</v>
      </c>
      <c r="S63" s="152">
        <v>0</v>
      </c>
      <c r="T63" s="152">
        <v>0</v>
      </c>
      <c r="U63" s="152">
        <v>0</v>
      </c>
      <c r="V63" s="152">
        <v>0</v>
      </c>
      <c r="W63" s="152">
        <v>0</v>
      </c>
      <c r="X63" s="152">
        <v>0</v>
      </c>
      <c r="Y63" s="152">
        <v>185</v>
      </c>
      <c r="Z63" s="152">
        <v>0</v>
      </c>
      <c r="AA63" s="152">
        <v>0</v>
      </c>
      <c r="AB63" s="152">
        <v>0</v>
      </c>
      <c r="AC63" s="152">
        <v>0</v>
      </c>
      <c r="AD63" s="161">
        <v>4856</v>
      </c>
      <c r="AE63" s="161">
        <v>3052</v>
      </c>
      <c r="AF63" s="161">
        <v>0</v>
      </c>
      <c r="AG63" s="161">
        <v>0</v>
      </c>
      <c r="AH63" s="161">
        <v>0</v>
      </c>
      <c r="AI63" s="195">
        <v>0</v>
      </c>
      <c r="AJ63" s="236">
        <v>0</v>
      </c>
      <c r="AK63" s="169">
        <v>0</v>
      </c>
      <c r="AL63" s="152">
        <v>0</v>
      </c>
      <c r="AM63" s="152">
        <v>103</v>
      </c>
      <c r="AN63" s="152">
        <v>0</v>
      </c>
      <c r="AO63" s="152">
        <v>0</v>
      </c>
      <c r="AP63" s="152">
        <v>0</v>
      </c>
      <c r="AQ63" s="152">
        <v>0</v>
      </c>
      <c r="AR63" s="152">
        <v>0</v>
      </c>
      <c r="AS63" s="152">
        <v>16</v>
      </c>
      <c r="AT63" s="152">
        <v>0</v>
      </c>
      <c r="AU63" s="170">
        <v>21</v>
      </c>
      <c r="AV63" s="240">
        <v>8048</v>
      </c>
      <c r="AW63" s="201">
        <v>3439</v>
      </c>
      <c r="AY63" s="187" t="str">
        <f t="shared" si="1"/>
        <v>250ESSC24</v>
      </c>
      <c r="AZ63" s="262" t="s">
        <v>379</v>
      </c>
      <c r="BA63" s="264">
        <v>250</v>
      </c>
      <c r="BB63" s="262" t="s">
        <v>466</v>
      </c>
      <c r="BC63" s="263">
        <v>4</v>
      </c>
      <c r="BD63" s="145" t="str">
        <f t="shared" si="2"/>
        <v>250ESS024</v>
      </c>
      <c r="BE63" s="262" t="s">
        <v>379</v>
      </c>
      <c r="BF63" s="264">
        <v>250</v>
      </c>
      <c r="BG63" s="262" t="s">
        <v>5</v>
      </c>
      <c r="BH63" s="263">
        <v>35263</v>
      </c>
    </row>
    <row r="64" spans="1:60" x14ac:dyDescent="0.25">
      <c r="A64" s="4" t="s">
        <v>226</v>
      </c>
      <c r="B64" s="146" t="s">
        <v>365</v>
      </c>
      <c r="C64" s="155">
        <v>842</v>
      </c>
      <c r="D64" s="169">
        <v>90</v>
      </c>
      <c r="E64" s="5">
        <v>0</v>
      </c>
      <c r="F64" s="152">
        <v>0</v>
      </c>
      <c r="G64" s="257">
        <v>0</v>
      </c>
      <c r="H64" s="169">
        <v>0</v>
      </c>
      <c r="I64" s="152">
        <v>0</v>
      </c>
      <c r="J64" s="152">
        <v>0</v>
      </c>
      <c r="K64" s="152">
        <v>1</v>
      </c>
      <c r="L64" s="152">
        <v>0</v>
      </c>
      <c r="M64" s="152">
        <v>0</v>
      </c>
      <c r="N64" s="152">
        <v>0</v>
      </c>
      <c r="O64" s="152">
        <v>460</v>
      </c>
      <c r="P64" s="152">
        <v>0</v>
      </c>
      <c r="Q64" s="152">
        <v>18</v>
      </c>
      <c r="R64" s="152">
        <v>1</v>
      </c>
      <c r="S64" s="152">
        <v>0</v>
      </c>
      <c r="T64" s="152">
        <v>0</v>
      </c>
      <c r="U64" s="152">
        <v>0</v>
      </c>
      <c r="V64" s="152">
        <v>0</v>
      </c>
      <c r="W64" s="152">
        <v>0</v>
      </c>
      <c r="X64" s="152">
        <v>0</v>
      </c>
      <c r="Y64" s="152">
        <v>38</v>
      </c>
      <c r="Z64" s="152">
        <v>0</v>
      </c>
      <c r="AA64" s="152">
        <v>0</v>
      </c>
      <c r="AB64" s="152">
        <v>1</v>
      </c>
      <c r="AC64" s="152">
        <v>0</v>
      </c>
      <c r="AD64" s="161">
        <v>0</v>
      </c>
      <c r="AE64" s="161">
        <v>247</v>
      </c>
      <c r="AF64" s="161">
        <v>296</v>
      </c>
      <c r="AG64" s="161">
        <v>0</v>
      </c>
      <c r="AH64" s="161">
        <v>5193</v>
      </c>
      <c r="AI64" s="195">
        <v>0</v>
      </c>
      <c r="AJ64" s="236">
        <v>0</v>
      </c>
      <c r="AK64" s="169">
        <v>0</v>
      </c>
      <c r="AL64" s="152">
        <v>0</v>
      </c>
      <c r="AM64" s="152">
        <v>73</v>
      </c>
      <c r="AN64" s="152">
        <v>0</v>
      </c>
      <c r="AO64" s="152">
        <v>0</v>
      </c>
      <c r="AP64" s="152">
        <v>0</v>
      </c>
      <c r="AQ64" s="152">
        <v>0</v>
      </c>
      <c r="AR64" s="152">
        <v>0</v>
      </c>
      <c r="AS64" s="152">
        <v>0</v>
      </c>
      <c r="AT64" s="152">
        <v>0</v>
      </c>
      <c r="AU64" s="170">
        <v>4</v>
      </c>
      <c r="AV64" s="240">
        <v>5813</v>
      </c>
      <c r="AW64" s="201">
        <v>609</v>
      </c>
      <c r="AY64" s="187" t="str">
        <f t="shared" si="1"/>
        <v>495EPS013</v>
      </c>
      <c r="AZ64" s="262" t="s">
        <v>379</v>
      </c>
      <c r="BA64" s="264">
        <v>495</v>
      </c>
      <c r="BB64" s="262" t="s">
        <v>327</v>
      </c>
      <c r="BC64" s="263">
        <v>1007</v>
      </c>
      <c r="BD64" s="145" t="str">
        <f t="shared" si="2"/>
        <v>495EPS020</v>
      </c>
      <c r="BE64" s="262" t="s">
        <v>379</v>
      </c>
      <c r="BF64" s="264">
        <v>495</v>
      </c>
      <c r="BG64" s="262" t="s">
        <v>2</v>
      </c>
      <c r="BH64" s="263">
        <v>8816</v>
      </c>
    </row>
    <row r="65" spans="1:60" x14ac:dyDescent="0.25">
      <c r="A65" s="384" t="s">
        <v>412</v>
      </c>
      <c r="B65" s="384"/>
      <c r="C65" s="156"/>
      <c r="D65" s="165">
        <v>4376</v>
      </c>
      <c r="E65" s="108">
        <v>0</v>
      </c>
      <c r="F65" s="153">
        <v>0</v>
      </c>
      <c r="G65" s="258">
        <v>0</v>
      </c>
      <c r="H65" s="165">
        <v>245</v>
      </c>
      <c r="I65" s="153">
        <v>0</v>
      </c>
      <c r="J65" s="153">
        <v>0</v>
      </c>
      <c r="K65" s="153">
        <v>711</v>
      </c>
      <c r="L65" s="153">
        <v>32</v>
      </c>
      <c r="M65" s="153">
        <v>7</v>
      </c>
      <c r="N65" s="153">
        <v>9744</v>
      </c>
      <c r="O65" s="153">
        <v>25732</v>
      </c>
      <c r="P65" s="153">
        <v>0</v>
      </c>
      <c r="Q65" s="153">
        <v>34583</v>
      </c>
      <c r="R65" s="153">
        <v>3</v>
      </c>
      <c r="S65" s="153">
        <v>15</v>
      </c>
      <c r="T65" s="153">
        <v>1</v>
      </c>
      <c r="U65" s="153">
        <v>0</v>
      </c>
      <c r="V65" s="153">
        <v>0</v>
      </c>
      <c r="W65" s="153">
        <v>0</v>
      </c>
      <c r="X65" s="153">
        <v>0</v>
      </c>
      <c r="Y65" s="153">
        <v>4402</v>
      </c>
      <c r="Z65" s="153">
        <v>0</v>
      </c>
      <c r="AA65" s="153">
        <v>2</v>
      </c>
      <c r="AB65" s="153">
        <v>1</v>
      </c>
      <c r="AC65" s="153">
        <v>0</v>
      </c>
      <c r="AD65" s="159">
        <v>104881</v>
      </c>
      <c r="AE65" s="153">
        <v>9843</v>
      </c>
      <c r="AF65" s="153">
        <v>0</v>
      </c>
      <c r="AG65" s="153">
        <v>163</v>
      </c>
      <c r="AH65" s="153">
        <v>30959</v>
      </c>
      <c r="AI65" s="166">
        <v>0</v>
      </c>
      <c r="AJ65" s="237">
        <v>399</v>
      </c>
      <c r="AK65" s="165">
        <v>116</v>
      </c>
      <c r="AL65" s="153">
        <v>13</v>
      </c>
      <c r="AM65" s="153">
        <v>1032</v>
      </c>
      <c r="AN65" s="153">
        <v>0</v>
      </c>
      <c r="AO65" s="153">
        <v>0</v>
      </c>
      <c r="AP65" s="153">
        <v>0</v>
      </c>
      <c r="AQ65" s="153">
        <v>0</v>
      </c>
      <c r="AR65" s="153">
        <v>0</v>
      </c>
      <c r="AS65" s="153">
        <v>368</v>
      </c>
      <c r="AT65" s="153">
        <v>0</v>
      </c>
      <c r="AU65" s="166">
        <v>253</v>
      </c>
      <c r="AV65" s="239">
        <v>148027</v>
      </c>
      <c r="AW65" s="202">
        <v>79854</v>
      </c>
      <c r="AY65" s="187" t="str">
        <f t="shared" si="1"/>
        <v>495EPS016</v>
      </c>
      <c r="AZ65" s="262" t="s">
        <v>379</v>
      </c>
      <c r="BA65" s="264">
        <v>495</v>
      </c>
      <c r="BB65" s="262" t="s">
        <v>325</v>
      </c>
      <c r="BC65" s="263">
        <v>96</v>
      </c>
      <c r="BD65" s="145" t="str">
        <f t="shared" si="2"/>
        <v>495EPSS13</v>
      </c>
      <c r="BE65" s="262" t="s">
        <v>379</v>
      </c>
      <c r="BF65" s="264">
        <v>495</v>
      </c>
      <c r="BG65" s="262" t="s">
        <v>457</v>
      </c>
      <c r="BH65" s="263">
        <v>138</v>
      </c>
    </row>
    <row r="66" spans="1:60" x14ac:dyDescent="0.25">
      <c r="A66" s="6" t="s">
        <v>191</v>
      </c>
      <c r="B66" s="146" t="s">
        <v>368</v>
      </c>
      <c r="C66" s="155">
        <v>38</v>
      </c>
      <c r="D66" s="169">
        <v>138</v>
      </c>
      <c r="E66" s="5">
        <v>0</v>
      </c>
      <c r="F66" s="152">
        <v>0</v>
      </c>
      <c r="G66" s="257">
        <v>0</v>
      </c>
      <c r="H66" s="169">
        <v>4</v>
      </c>
      <c r="I66" s="152">
        <v>0</v>
      </c>
      <c r="J66" s="152">
        <v>0</v>
      </c>
      <c r="K66" s="152">
        <v>0</v>
      </c>
      <c r="L66" s="152">
        <v>0</v>
      </c>
      <c r="M66" s="152">
        <v>0</v>
      </c>
      <c r="N66" s="152">
        <v>0</v>
      </c>
      <c r="O66" s="152">
        <v>733</v>
      </c>
      <c r="P66" s="152">
        <v>0</v>
      </c>
      <c r="Q66" s="152">
        <v>41</v>
      </c>
      <c r="R66" s="152">
        <v>0</v>
      </c>
      <c r="S66" s="152">
        <v>0</v>
      </c>
      <c r="T66" s="152">
        <v>0</v>
      </c>
      <c r="U66" s="152">
        <v>0</v>
      </c>
      <c r="V66" s="152">
        <v>0</v>
      </c>
      <c r="W66" s="152">
        <v>0</v>
      </c>
      <c r="X66" s="152">
        <v>0</v>
      </c>
      <c r="Y66" s="152">
        <v>91</v>
      </c>
      <c r="Z66" s="152">
        <v>0</v>
      </c>
      <c r="AA66" s="152">
        <v>0</v>
      </c>
      <c r="AB66" s="152">
        <v>0</v>
      </c>
      <c r="AC66" s="152">
        <v>0</v>
      </c>
      <c r="AD66" s="161">
        <v>0</v>
      </c>
      <c r="AE66" s="161">
        <v>733</v>
      </c>
      <c r="AF66" s="161">
        <v>0</v>
      </c>
      <c r="AG66" s="161">
        <v>0</v>
      </c>
      <c r="AH66" s="161">
        <v>8783</v>
      </c>
      <c r="AI66" s="195">
        <v>0</v>
      </c>
      <c r="AJ66" s="236">
        <v>0</v>
      </c>
      <c r="AK66" s="169">
        <v>0</v>
      </c>
      <c r="AL66" s="152">
        <v>0</v>
      </c>
      <c r="AM66" s="152">
        <v>29</v>
      </c>
      <c r="AN66" s="152">
        <v>0</v>
      </c>
      <c r="AO66" s="152">
        <v>0</v>
      </c>
      <c r="AP66" s="152">
        <v>0</v>
      </c>
      <c r="AQ66" s="152">
        <v>0</v>
      </c>
      <c r="AR66" s="152">
        <v>0</v>
      </c>
      <c r="AS66" s="152">
        <v>1</v>
      </c>
      <c r="AT66" s="152">
        <v>0</v>
      </c>
      <c r="AU66" s="170">
        <v>5</v>
      </c>
      <c r="AV66" s="240">
        <v>9551</v>
      </c>
      <c r="AW66" s="201">
        <v>1007</v>
      </c>
      <c r="AY66" s="187" t="str">
        <f t="shared" si="1"/>
        <v>495EPS037</v>
      </c>
      <c r="AZ66" s="262" t="s">
        <v>379</v>
      </c>
      <c r="BA66" s="264">
        <v>495</v>
      </c>
      <c r="BB66" s="262" t="s">
        <v>329</v>
      </c>
      <c r="BC66" s="263">
        <v>61</v>
      </c>
      <c r="BD66" s="145" t="str">
        <f t="shared" si="2"/>
        <v>495EPSS37</v>
      </c>
      <c r="BE66" s="262" t="s">
        <v>379</v>
      </c>
      <c r="BF66" s="264">
        <v>495</v>
      </c>
      <c r="BG66" s="262" t="s">
        <v>462</v>
      </c>
      <c r="BH66" s="263">
        <v>3</v>
      </c>
    </row>
    <row r="67" spans="1:60" x14ac:dyDescent="0.25">
      <c r="A67" s="4" t="s">
        <v>134</v>
      </c>
      <c r="B67" s="146" t="s">
        <v>368</v>
      </c>
      <c r="C67" s="155">
        <v>86</v>
      </c>
      <c r="D67" s="169">
        <v>78</v>
      </c>
      <c r="E67" s="5">
        <v>0</v>
      </c>
      <c r="F67" s="152">
        <v>0</v>
      </c>
      <c r="G67" s="257">
        <v>0</v>
      </c>
      <c r="H67" s="169">
        <v>0</v>
      </c>
      <c r="I67" s="152">
        <v>0</v>
      </c>
      <c r="J67" s="152">
        <v>0</v>
      </c>
      <c r="K67" s="152">
        <v>0</v>
      </c>
      <c r="L67" s="152">
        <v>0</v>
      </c>
      <c r="M67" s="152">
        <v>0</v>
      </c>
      <c r="N67" s="152">
        <v>0</v>
      </c>
      <c r="O67" s="152">
        <v>397</v>
      </c>
      <c r="P67" s="152">
        <v>0</v>
      </c>
      <c r="Q67" s="152">
        <v>591</v>
      </c>
      <c r="R67" s="152">
        <v>0</v>
      </c>
      <c r="S67" s="152">
        <v>0</v>
      </c>
      <c r="T67" s="152">
        <v>0</v>
      </c>
      <c r="U67" s="152">
        <v>0</v>
      </c>
      <c r="V67" s="152">
        <v>0</v>
      </c>
      <c r="W67" s="152">
        <v>0</v>
      </c>
      <c r="X67" s="152">
        <v>0</v>
      </c>
      <c r="Y67" s="152">
        <v>78</v>
      </c>
      <c r="Z67" s="152">
        <v>0</v>
      </c>
      <c r="AA67" s="152">
        <v>0</v>
      </c>
      <c r="AB67" s="152">
        <v>0</v>
      </c>
      <c r="AC67" s="152">
        <v>0</v>
      </c>
      <c r="AD67" s="161">
        <v>3473</v>
      </c>
      <c r="AE67" s="161">
        <v>0</v>
      </c>
      <c r="AF67" s="161">
        <v>0</v>
      </c>
      <c r="AG67" s="161">
        <v>0</v>
      </c>
      <c r="AH67" s="161">
        <v>0</v>
      </c>
      <c r="AI67" s="195">
        <v>0</v>
      </c>
      <c r="AJ67" s="236">
        <v>0</v>
      </c>
      <c r="AK67" s="169">
        <v>0</v>
      </c>
      <c r="AL67" s="152">
        <v>0</v>
      </c>
      <c r="AM67" s="152">
        <v>5</v>
      </c>
      <c r="AN67" s="152">
        <v>0</v>
      </c>
      <c r="AO67" s="152">
        <v>0</v>
      </c>
      <c r="AP67" s="152">
        <v>0</v>
      </c>
      <c r="AQ67" s="152">
        <v>0</v>
      </c>
      <c r="AR67" s="152">
        <v>0</v>
      </c>
      <c r="AS67" s="152">
        <v>9</v>
      </c>
      <c r="AT67" s="152">
        <v>0</v>
      </c>
      <c r="AU67" s="170">
        <v>11</v>
      </c>
      <c r="AV67" s="240">
        <v>3498</v>
      </c>
      <c r="AW67" s="201">
        <v>1144</v>
      </c>
      <c r="AY67" s="187" t="str">
        <f t="shared" si="1"/>
        <v>495ESSC24</v>
      </c>
      <c r="AZ67" s="262" t="s">
        <v>379</v>
      </c>
      <c r="BA67" s="264">
        <v>495</v>
      </c>
      <c r="BB67" s="262" t="s">
        <v>466</v>
      </c>
      <c r="BC67" s="263">
        <v>10</v>
      </c>
      <c r="BD67" s="145" t="str">
        <f t="shared" si="2"/>
        <v>495ESS002</v>
      </c>
      <c r="BE67" s="262" t="s">
        <v>379</v>
      </c>
      <c r="BF67" s="264">
        <v>495</v>
      </c>
      <c r="BG67" s="262" t="s">
        <v>3</v>
      </c>
      <c r="BH67" s="263">
        <v>423</v>
      </c>
    </row>
    <row r="68" spans="1:60" x14ac:dyDescent="0.25">
      <c r="A68" s="6" t="s">
        <v>198</v>
      </c>
      <c r="B68" s="146" t="s">
        <v>368</v>
      </c>
      <c r="C68" s="155">
        <v>107</v>
      </c>
      <c r="D68" s="169">
        <v>147</v>
      </c>
      <c r="E68" s="5">
        <v>0</v>
      </c>
      <c r="F68" s="152">
        <v>0</v>
      </c>
      <c r="G68" s="257">
        <v>0</v>
      </c>
      <c r="H68" s="169">
        <v>0</v>
      </c>
      <c r="I68" s="152">
        <v>0</v>
      </c>
      <c r="J68" s="152">
        <v>0</v>
      </c>
      <c r="K68" s="152">
        <v>0</v>
      </c>
      <c r="L68" s="152">
        <v>0</v>
      </c>
      <c r="M68" s="152">
        <v>0</v>
      </c>
      <c r="N68" s="152">
        <v>0</v>
      </c>
      <c r="O68" s="152">
        <v>663</v>
      </c>
      <c r="P68" s="152">
        <v>0</v>
      </c>
      <c r="Q68" s="152">
        <v>13</v>
      </c>
      <c r="R68" s="152">
        <v>1</v>
      </c>
      <c r="S68" s="152">
        <v>0</v>
      </c>
      <c r="T68" s="152">
        <v>0</v>
      </c>
      <c r="U68" s="152">
        <v>0</v>
      </c>
      <c r="V68" s="152">
        <v>0</v>
      </c>
      <c r="W68" s="152">
        <v>0</v>
      </c>
      <c r="X68" s="152">
        <v>0</v>
      </c>
      <c r="Y68" s="152">
        <v>61</v>
      </c>
      <c r="Z68" s="152">
        <v>0</v>
      </c>
      <c r="AA68" s="152">
        <v>1</v>
      </c>
      <c r="AB68" s="152">
        <v>0</v>
      </c>
      <c r="AC68" s="152">
        <v>0</v>
      </c>
      <c r="AD68" s="161">
        <v>2322</v>
      </c>
      <c r="AE68" s="161">
        <v>417</v>
      </c>
      <c r="AF68" s="161">
        <v>0</v>
      </c>
      <c r="AG68" s="161">
        <v>0</v>
      </c>
      <c r="AH68" s="161">
        <v>3675</v>
      </c>
      <c r="AI68" s="195">
        <v>0</v>
      </c>
      <c r="AJ68" s="236">
        <v>0</v>
      </c>
      <c r="AK68" s="169">
        <v>0</v>
      </c>
      <c r="AL68" s="152">
        <v>0</v>
      </c>
      <c r="AM68" s="152">
        <v>45</v>
      </c>
      <c r="AN68" s="152">
        <v>0</v>
      </c>
      <c r="AO68" s="152">
        <v>0</v>
      </c>
      <c r="AP68" s="152">
        <v>0</v>
      </c>
      <c r="AQ68" s="152">
        <v>0</v>
      </c>
      <c r="AR68" s="152">
        <v>0</v>
      </c>
      <c r="AS68" s="152">
        <v>0</v>
      </c>
      <c r="AT68" s="152">
        <v>0</v>
      </c>
      <c r="AU68" s="170">
        <v>6</v>
      </c>
      <c r="AV68" s="240">
        <v>6465</v>
      </c>
      <c r="AW68" s="201">
        <v>886</v>
      </c>
      <c r="AY68" s="187" t="str">
        <f t="shared" si="1"/>
        <v>790EPS005</v>
      </c>
      <c r="AZ68" s="262" t="s">
        <v>379</v>
      </c>
      <c r="BA68" s="264">
        <v>790</v>
      </c>
      <c r="BB68" s="262" t="s">
        <v>334</v>
      </c>
      <c r="BC68" s="263">
        <v>1</v>
      </c>
      <c r="BD68" s="145" t="str">
        <f t="shared" si="2"/>
        <v>495ESS024</v>
      </c>
      <c r="BE68" s="262" t="s">
        <v>379</v>
      </c>
      <c r="BF68" s="264">
        <v>495</v>
      </c>
      <c r="BG68" s="262" t="s">
        <v>5</v>
      </c>
      <c r="BH68" s="263">
        <v>13894</v>
      </c>
    </row>
    <row r="69" spans="1:60" x14ac:dyDescent="0.25">
      <c r="A69" s="6" t="s">
        <v>201</v>
      </c>
      <c r="B69" s="146" t="s">
        <v>368</v>
      </c>
      <c r="C69" s="155">
        <v>134</v>
      </c>
      <c r="D69" s="169">
        <v>100</v>
      </c>
      <c r="E69" s="5">
        <v>0</v>
      </c>
      <c r="F69" s="152">
        <v>0</v>
      </c>
      <c r="G69" s="257">
        <v>0</v>
      </c>
      <c r="H69" s="169">
        <v>0</v>
      </c>
      <c r="I69" s="152">
        <v>0</v>
      </c>
      <c r="J69" s="152">
        <v>0</v>
      </c>
      <c r="K69" s="152">
        <v>1</v>
      </c>
      <c r="L69" s="152">
        <v>0</v>
      </c>
      <c r="M69" s="152">
        <v>0</v>
      </c>
      <c r="N69" s="152">
        <v>0</v>
      </c>
      <c r="O69" s="152">
        <v>350</v>
      </c>
      <c r="P69" s="152">
        <v>0</v>
      </c>
      <c r="Q69" s="152">
        <v>342</v>
      </c>
      <c r="R69" s="152">
        <v>0</v>
      </c>
      <c r="S69" s="152">
        <v>0</v>
      </c>
      <c r="T69" s="152">
        <v>0</v>
      </c>
      <c r="U69" s="152">
        <v>0</v>
      </c>
      <c r="V69" s="152">
        <v>0</v>
      </c>
      <c r="W69" s="152">
        <v>0</v>
      </c>
      <c r="X69" s="152">
        <v>0</v>
      </c>
      <c r="Y69" s="152">
        <v>36</v>
      </c>
      <c r="Z69" s="152">
        <v>0</v>
      </c>
      <c r="AA69" s="152">
        <v>0</v>
      </c>
      <c r="AB69" s="152">
        <v>0</v>
      </c>
      <c r="AC69" s="152">
        <v>0</v>
      </c>
      <c r="AD69" s="161">
        <v>3858</v>
      </c>
      <c r="AE69" s="161">
        <v>2620</v>
      </c>
      <c r="AF69" s="161">
        <v>0</v>
      </c>
      <c r="AG69" s="161">
        <v>0</v>
      </c>
      <c r="AH69" s="161">
        <v>0</v>
      </c>
      <c r="AI69" s="195">
        <v>0</v>
      </c>
      <c r="AJ69" s="236">
        <v>0</v>
      </c>
      <c r="AK69" s="169">
        <v>0</v>
      </c>
      <c r="AL69" s="152">
        <v>0</v>
      </c>
      <c r="AM69" s="152">
        <v>8</v>
      </c>
      <c r="AN69" s="152">
        <v>0</v>
      </c>
      <c r="AO69" s="152">
        <v>0</v>
      </c>
      <c r="AP69" s="152">
        <v>0</v>
      </c>
      <c r="AQ69" s="152">
        <v>0</v>
      </c>
      <c r="AR69" s="152">
        <v>0</v>
      </c>
      <c r="AS69" s="152">
        <v>2</v>
      </c>
      <c r="AT69" s="152">
        <v>0</v>
      </c>
      <c r="AU69" s="170">
        <v>7</v>
      </c>
      <c r="AV69" s="240">
        <v>6495</v>
      </c>
      <c r="AW69" s="201">
        <v>829</v>
      </c>
      <c r="AY69" s="187" t="str">
        <f t="shared" si="1"/>
        <v>790EPS013</v>
      </c>
      <c r="AZ69" s="262" t="s">
        <v>379</v>
      </c>
      <c r="BA69" s="264">
        <v>790</v>
      </c>
      <c r="BB69" s="262" t="s">
        <v>327</v>
      </c>
      <c r="BC69" s="263">
        <v>2355</v>
      </c>
      <c r="BD69" s="145" t="str">
        <f t="shared" si="2"/>
        <v>790CCF002</v>
      </c>
      <c r="BE69" s="262" t="s">
        <v>379</v>
      </c>
      <c r="BF69" s="264">
        <v>790</v>
      </c>
      <c r="BG69" s="262" t="s">
        <v>1</v>
      </c>
      <c r="BH69" s="263">
        <v>8692</v>
      </c>
    </row>
    <row r="70" spans="1:60" x14ac:dyDescent="0.25">
      <c r="A70" s="32" t="s">
        <v>255</v>
      </c>
      <c r="B70" s="146" t="s">
        <v>368</v>
      </c>
      <c r="C70" s="155">
        <v>150</v>
      </c>
      <c r="D70" s="169">
        <v>169</v>
      </c>
      <c r="E70" s="5">
        <v>0</v>
      </c>
      <c r="F70" s="152">
        <v>0</v>
      </c>
      <c r="G70" s="257">
        <v>0</v>
      </c>
      <c r="H70" s="169">
        <v>69</v>
      </c>
      <c r="I70" s="152">
        <v>0</v>
      </c>
      <c r="J70" s="152">
        <v>0</v>
      </c>
      <c r="K70" s="152">
        <v>1</v>
      </c>
      <c r="L70" s="152">
        <v>0</v>
      </c>
      <c r="M70" s="152">
        <v>0</v>
      </c>
      <c r="N70" s="152">
        <v>0</v>
      </c>
      <c r="O70" s="152">
        <v>1018</v>
      </c>
      <c r="P70" s="152">
        <v>0</v>
      </c>
      <c r="Q70" s="152">
        <v>382</v>
      </c>
      <c r="R70" s="152">
        <v>0</v>
      </c>
      <c r="S70" s="152">
        <v>0</v>
      </c>
      <c r="T70" s="152">
        <v>0</v>
      </c>
      <c r="U70" s="152">
        <v>0</v>
      </c>
      <c r="V70" s="152">
        <v>0</v>
      </c>
      <c r="W70" s="152">
        <v>0</v>
      </c>
      <c r="X70" s="152">
        <v>0</v>
      </c>
      <c r="Y70" s="152">
        <v>60</v>
      </c>
      <c r="Z70" s="152">
        <v>0</v>
      </c>
      <c r="AA70" s="152">
        <v>0</v>
      </c>
      <c r="AB70" s="152">
        <v>0</v>
      </c>
      <c r="AC70" s="152">
        <v>0</v>
      </c>
      <c r="AD70" s="161">
        <v>1639</v>
      </c>
      <c r="AE70" s="161">
        <v>0</v>
      </c>
      <c r="AF70" s="161">
        <v>0</v>
      </c>
      <c r="AG70" s="161">
        <v>0</v>
      </c>
      <c r="AH70" s="161">
        <v>0</v>
      </c>
      <c r="AI70" s="195">
        <v>0</v>
      </c>
      <c r="AJ70" s="236">
        <v>0</v>
      </c>
      <c r="AK70" s="169">
        <v>0</v>
      </c>
      <c r="AL70" s="152">
        <v>0</v>
      </c>
      <c r="AM70" s="152">
        <v>39</v>
      </c>
      <c r="AN70" s="152">
        <v>0</v>
      </c>
      <c r="AO70" s="152">
        <v>0</v>
      </c>
      <c r="AP70" s="152">
        <v>0</v>
      </c>
      <c r="AQ70" s="152">
        <v>0</v>
      </c>
      <c r="AR70" s="152">
        <v>0</v>
      </c>
      <c r="AS70" s="152">
        <v>1</v>
      </c>
      <c r="AT70" s="152">
        <v>0</v>
      </c>
      <c r="AU70" s="170">
        <v>2</v>
      </c>
      <c r="AV70" s="240">
        <v>1681</v>
      </c>
      <c r="AW70" s="201">
        <v>1699</v>
      </c>
      <c r="AY70" s="187" t="str">
        <f t="shared" si="1"/>
        <v>790EPS016</v>
      </c>
      <c r="AZ70" s="262" t="s">
        <v>379</v>
      </c>
      <c r="BA70" s="264">
        <v>790</v>
      </c>
      <c r="BB70" s="262" t="s">
        <v>325</v>
      </c>
      <c r="BC70" s="263">
        <v>96</v>
      </c>
      <c r="BD70" s="145" t="str">
        <f t="shared" si="2"/>
        <v>790EPS020</v>
      </c>
      <c r="BE70" s="262" t="s">
        <v>379</v>
      </c>
      <c r="BF70" s="264">
        <v>790</v>
      </c>
      <c r="BG70" s="262" t="s">
        <v>2</v>
      </c>
      <c r="BH70" s="263">
        <v>103</v>
      </c>
    </row>
    <row r="71" spans="1:60" x14ac:dyDescent="0.25">
      <c r="A71" s="1" t="s">
        <v>234</v>
      </c>
      <c r="B71" s="146" t="s">
        <v>368</v>
      </c>
      <c r="C71" s="155">
        <v>237</v>
      </c>
      <c r="D71" s="169">
        <v>231</v>
      </c>
      <c r="E71" s="5">
        <v>0</v>
      </c>
      <c r="F71" s="152">
        <v>0</v>
      </c>
      <c r="G71" s="257">
        <v>0</v>
      </c>
      <c r="H71" s="169">
        <v>13</v>
      </c>
      <c r="I71" s="152">
        <v>0</v>
      </c>
      <c r="J71" s="152">
        <v>0</v>
      </c>
      <c r="K71" s="152">
        <v>71</v>
      </c>
      <c r="L71" s="152">
        <v>2</v>
      </c>
      <c r="M71" s="152">
        <v>0</v>
      </c>
      <c r="N71" s="152">
        <v>4957</v>
      </c>
      <c r="O71" s="152">
        <v>2662</v>
      </c>
      <c r="P71" s="152">
        <v>0</v>
      </c>
      <c r="Q71" s="152">
        <v>3231</v>
      </c>
      <c r="R71" s="152">
        <v>1</v>
      </c>
      <c r="S71" s="152">
        <v>0</v>
      </c>
      <c r="T71" s="152">
        <v>0</v>
      </c>
      <c r="U71" s="152">
        <v>0</v>
      </c>
      <c r="V71" s="152">
        <v>0</v>
      </c>
      <c r="W71" s="152">
        <v>0</v>
      </c>
      <c r="X71" s="152">
        <v>0</v>
      </c>
      <c r="Y71" s="152">
        <v>121</v>
      </c>
      <c r="Z71" s="152">
        <v>0</v>
      </c>
      <c r="AA71" s="152">
        <v>0</v>
      </c>
      <c r="AB71" s="152">
        <v>0</v>
      </c>
      <c r="AC71" s="152">
        <v>0</v>
      </c>
      <c r="AD71" s="161">
        <v>6592</v>
      </c>
      <c r="AE71" s="161">
        <v>0</v>
      </c>
      <c r="AF71" s="161">
        <v>0</v>
      </c>
      <c r="AG71" s="161">
        <v>0</v>
      </c>
      <c r="AH71" s="161">
        <v>0</v>
      </c>
      <c r="AI71" s="195">
        <v>0</v>
      </c>
      <c r="AJ71" s="236">
        <v>0</v>
      </c>
      <c r="AK71" s="169">
        <v>49</v>
      </c>
      <c r="AL71" s="152">
        <v>0</v>
      </c>
      <c r="AM71" s="152">
        <v>69</v>
      </c>
      <c r="AN71" s="152">
        <v>0</v>
      </c>
      <c r="AO71" s="152">
        <v>0</v>
      </c>
      <c r="AP71" s="152">
        <v>0</v>
      </c>
      <c r="AQ71" s="152">
        <v>0</v>
      </c>
      <c r="AR71" s="152">
        <v>0</v>
      </c>
      <c r="AS71" s="152">
        <v>24</v>
      </c>
      <c r="AT71" s="152">
        <v>0</v>
      </c>
      <c r="AU71" s="170">
        <v>4</v>
      </c>
      <c r="AV71" s="240">
        <v>6738</v>
      </c>
      <c r="AW71" s="201">
        <v>11289</v>
      </c>
      <c r="AY71" s="187" t="str">
        <f t="shared" si="1"/>
        <v>790EPS018</v>
      </c>
      <c r="AZ71" s="262" t="s">
        <v>379</v>
      </c>
      <c r="BA71" s="264">
        <v>790</v>
      </c>
      <c r="BB71" s="262" t="s">
        <v>307</v>
      </c>
      <c r="BC71" s="263">
        <v>1</v>
      </c>
      <c r="BD71" s="145" t="str">
        <f t="shared" si="2"/>
        <v>790EPSS13</v>
      </c>
      <c r="BE71" s="262" t="s">
        <v>379</v>
      </c>
      <c r="BF71" s="264">
        <v>790</v>
      </c>
      <c r="BG71" s="262" t="s">
        <v>457</v>
      </c>
      <c r="BH71" s="263">
        <v>141</v>
      </c>
    </row>
    <row r="72" spans="1:60" x14ac:dyDescent="0.25">
      <c r="A72" s="32" t="s">
        <v>256</v>
      </c>
      <c r="B72" s="146" t="s">
        <v>368</v>
      </c>
      <c r="C72" s="155">
        <v>264</v>
      </c>
      <c r="D72" s="169">
        <v>113</v>
      </c>
      <c r="E72" s="5">
        <v>0</v>
      </c>
      <c r="F72" s="152">
        <v>0</v>
      </c>
      <c r="G72" s="257">
        <v>0</v>
      </c>
      <c r="H72" s="169">
        <v>0</v>
      </c>
      <c r="I72" s="152">
        <v>0</v>
      </c>
      <c r="J72" s="152">
        <v>0</v>
      </c>
      <c r="K72" s="152">
        <v>18</v>
      </c>
      <c r="L72" s="152">
        <v>0</v>
      </c>
      <c r="M72" s="152">
        <v>0</v>
      </c>
      <c r="N72" s="152">
        <v>0</v>
      </c>
      <c r="O72" s="152">
        <v>758</v>
      </c>
      <c r="P72" s="152">
        <v>0</v>
      </c>
      <c r="Q72" s="152">
        <v>4934</v>
      </c>
      <c r="R72" s="152">
        <v>1</v>
      </c>
      <c r="S72" s="152">
        <v>0</v>
      </c>
      <c r="T72" s="152">
        <v>0</v>
      </c>
      <c r="U72" s="152">
        <v>0</v>
      </c>
      <c r="V72" s="152">
        <v>0</v>
      </c>
      <c r="W72" s="152">
        <v>0</v>
      </c>
      <c r="X72" s="152">
        <v>0</v>
      </c>
      <c r="Y72" s="152">
        <v>89</v>
      </c>
      <c r="Z72" s="152">
        <v>0</v>
      </c>
      <c r="AA72" s="152">
        <v>1</v>
      </c>
      <c r="AB72" s="152">
        <v>0</v>
      </c>
      <c r="AC72" s="152">
        <v>0</v>
      </c>
      <c r="AD72" s="161">
        <v>2639</v>
      </c>
      <c r="AE72" s="161">
        <v>0</v>
      </c>
      <c r="AF72" s="161">
        <v>0</v>
      </c>
      <c r="AG72" s="161">
        <v>0</v>
      </c>
      <c r="AH72" s="161">
        <v>0</v>
      </c>
      <c r="AI72" s="195">
        <v>0</v>
      </c>
      <c r="AJ72" s="236">
        <v>0</v>
      </c>
      <c r="AK72" s="169">
        <v>0</v>
      </c>
      <c r="AL72" s="152">
        <v>0</v>
      </c>
      <c r="AM72" s="152">
        <v>14</v>
      </c>
      <c r="AN72" s="152">
        <v>0</v>
      </c>
      <c r="AO72" s="152">
        <v>0</v>
      </c>
      <c r="AP72" s="152">
        <v>0</v>
      </c>
      <c r="AQ72" s="152">
        <v>0</v>
      </c>
      <c r="AR72" s="152">
        <v>0</v>
      </c>
      <c r="AS72" s="152">
        <v>22</v>
      </c>
      <c r="AT72" s="152">
        <v>0</v>
      </c>
      <c r="AU72" s="170">
        <v>2</v>
      </c>
      <c r="AV72" s="240">
        <v>2677</v>
      </c>
      <c r="AW72" s="201">
        <v>5914</v>
      </c>
      <c r="AY72" s="187" t="str">
        <f t="shared" si="1"/>
        <v>790EPS037</v>
      </c>
      <c r="AZ72" s="262" t="s">
        <v>379</v>
      </c>
      <c r="BA72" s="264">
        <v>790</v>
      </c>
      <c r="BB72" s="262" t="s">
        <v>329</v>
      </c>
      <c r="BC72" s="263">
        <v>168</v>
      </c>
      <c r="BD72" s="145" t="str">
        <f t="shared" si="2"/>
        <v>790EPSS37</v>
      </c>
      <c r="BE72" s="262" t="s">
        <v>379</v>
      </c>
      <c r="BF72" s="264">
        <v>790</v>
      </c>
      <c r="BG72" s="262" t="s">
        <v>462</v>
      </c>
      <c r="BH72" s="263">
        <v>21</v>
      </c>
    </row>
    <row r="73" spans="1:60" x14ac:dyDescent="0.25">
      <c r="A73" s="36" t="s">
        <v>358</v>
      </c>
      <c r="B73" s="146" t="s">
        <v>368</v>
      </c>
      <c r="C73" s="155">
        <v>310</v>
      </c>
      <c r="D73" s="169">
        <v>131</v>
      </c>
      <c r="E73" s="5">
        <v>0</v>
      </c>
      <c r="F73" s="152">
        <v>0</v>
      </c>
      <c r="G73" s="257">
        <v>0</v>
      </c>
      <c r="H73" s="169">
        <v>102</v>
      </c>
      <c r="I73" s="152">
        <v>0</v>
      </c>
      <c r="J73" s="152">
        <v>0</v>
      </c>
      <c r="K73" s="152">
        <v>0</v>
      </c>
      <c r="L73" s="152">
        <v>0</v>
      </c>
      <c r="M73" s="152">
        <v>0</v>
      </c>
      <c r="N73" s="152">
        <v>0</v>
      </c>
      <c r="O73" s="152">
        <v>1702</v>
      </c>
      <c r="P73" s="152">
        <v>0</v>
      </c>
      <c r="Q73" s="152">
        <v>531</v>
      </c>
      <c r="R73" s="152">
        <v>0</v>
      </c>
      <c r="S73" s="152">
        <v>12</v>
      </c>
      <c r="T73" s="152">
        <v>0</v>
      </c>
      <c r="U73" s="152">
        <v>0</v>
      </c>
      <c r="V73" s="152">
        <v>0</v>
      </c>
      <c r="W73" s="152">
        <v>0</v>
      </c>
      <c r="X73" s="152">
        <v>0</v>
      </c>
      <c r="Y73" s="152">
        <v>203</v>
      </c>
      <c r="Z73" s="152">
        <v>0</v>
      </c>
      <c r="AA73" s="152">
        <v>0</v>
      </c>
      <c r="AB73" s="152">
        <v>0</v>
      </c>
      <c r="AC73" s="152">
        <v>0</v>
      </c>
      <c r="AD73" s="161">
        <v>5122</v>
      </c>
      <c r="AE73" s="161">
        <v>0</v>
      </c>
      <c r="AF73" s="161">
        <v>0</v>
      </c>
      <c r="AG73" s="161">
        <v>0</v>
      </c>
      <c r="AH73" s="161">
        <v>0</v>
      </c>
      <c r="AI73" s="195">
        <v>0</v>
      </c>
      <c r="AJ73" s="236">
        <v>0</v>
      </c>
      <c r="AK73" s="169">
        <v>0</v>
      </c>
      <c r="AL73" s="152">
        <v>0</v>
      </c>
      <c r="AM73" s="152">
        <v>74</v>
      </c>
      <c r="AN73" s="152">
        <v>0</v>
      </c>
      <c r="AO73" s="152">
        <v>0</v>
      </c>
      <c r="AP73" s="152">
        <v>0</v>
      </c>
      <c r="AQ73" s="152">
        <v>0</v>
      </c>
      <c r="AR73" s="152">
        <v>0</v>
      </c>
      <c r="AS73" s="152">
        <v>14</v>
      </c>
      <c r="AT73" s="152">
        <v>0</v>
      </c>
      <c r="AU73" s="170">
        <v>8</v>
      </c>
      <c r="AV73" s="240">
        <v>5218</v>
      </c>
      <c r="AW73" s="201">
        <v>2681</v>
      </c>
      <c r="AY73" s="187" t="str">
        <f t="shared" si="1"/>
        <v>790ESSC24</v>
      </c>
      <c r="AZ73" s="262" t="s">
        <v>379</v>
      </c>
      <c r="BA73" s="264">
        <v>790</v>
      </c>
      <c r="BB73" s="262" t="s">
        <v>466</v>
      </c>
      <c r="BC73" s="263">
        <v>4</v>
      </c>
      <c r="BD73" s="145" t="str">
        <f t="shared" si="2"/>
        <v>790ESS024</v>
      </c>
      <c r="BE73" s="262" t="s">
        <v>379</v>
      </c>
      <c r="BF73" s="264">
        <v>790</v>
      </c>
      <c r="BG73" s="262" t="s">
        <v>5</v>
      </c>
      <c r="BH73" s="263">
        <v>22918</v>
      </c>
    </row>
    <row r="74" spans="1:60" x14ac:dyDescent="0.25">
      <c r="A74" s="6" t="s">
        <v>169</v>
      </c>
      <c r="B74" s="146" t="s">
        <v>368</v>
      </c>
      <c r="C74" s="155">
        <v>315</v>
      </c>
      <c r="D74" s="169">
        <v>75</v>
      </c>
      <c r="E74" s="5">
        <v>0</v>
      </c>
      <c r="F74" s="152">
        <v>0</v>
      </c>
      <c r="G74" s="257">
        <v>0</v>
      </c>
      <c r="H74" s="169">
        <v>31</v>
      </c>
      <c r="I74" s="152">
        <v>0</v>
      </c>
      <c r="J74" s="152">
        <v>0</v>
      </c>
      <c r="K74" s="152">
        <v>3</v>
      </c>
      <c r="L74" s="152">
        <v>0</v>
      </c>
      <c r="M74" s="152">
        <v>0</v>
      </c>
      <c r="N74" s="152">
        <v>0</v>
      </c>
      <c r="O74" s="152">
        <v>1122</v>
      </c>
      <c r="P74" s="152">
        <v>0</v>
      </c>
      <c r="Q74" s="152">
        <v>23</v>
      </c>
      <c r="R74" s="152">
        <v>0</v>
      </c>
      <c r="S74" s="152">
        <v>0</v>
      </c>
      <c r="T74" s="152">
        <v>0</v>
      </c>
      <c r="U74" s="152">
        <v>0</v>
      </c>
      <c r="V74" s="152">
        <v>0</v>
      </c>
      <c r="W74" s="152">
        <v>0</v>
      </c>
      <c r="X74" s="152">
        <v>0</v>
      </c>
      <c r="Y74" s="152">
        <v>141</v>
      </c>
      <c r="Z74" s="152">
        <v>0</v>
      </c>
      <c r="AA74" s="152">
        <v>0</v>
      </c>
      <c r="AB74" s="152">
        <v>0</v>
      </c>
      <c r="AC74" s="152">
        <v>0</v>
      </c>
      <c r="AD74" s="161">
        <v>3042</v>
      </c>
      <c r="AE74" s="161">
        <v>1079</v>
      </c>
      <c r="AF74" s="161">
        <v>0</v>
      </c>
      <c r="AG74" s="161">
        <v>0</v>
      </c>
      <c r="AH74" s="161">
        <v>0</v>
      </c>
      <c r="AI74" s="195">
        <v>0</v>
      </c>
      <c r="AJ74" s="236">
        <v>0</v>
      </c>
      <c r="AK74" s="169">
        <v>0</v>
      </c>
      <c r="AL74" s="152">
        <v>0</v>
      </c>
      <c r="AM74" s="152">
        <v>72</v>
      </c>
      <c r="AN74" s="152">
        <v>0</v>
      </c>
      <c r="AO74" s="152">
        <v>0</v>
      </c>
      <c r="AP74" s="152">
        <v>0</v>
      </c>
      <c r="AQ74" s="152">
        <v>0</v>
      </c>
      <c r="AR74" s="152">
        <v>0</v>
      </c>
      <c r="AS74" s="152">
        <v>0</v>
      </c>
      <c r="AT74" s="152">
        <v>0</v>
      </c>
      <c r="AU74" s="170">
        <v>24</v>
      </c>
      <c r="AV74" s="240">
        <v>4217</v>
      </c>
      <c r="AW74" s="201">
        <v>1395</v>
      </c>
      <c r="AY74" s="187" t="str">
        <f t="shared" ref="AY74:AY137" si="3">CONCATENATE(BA74,BB74)</f>
        <v>895EPS013</v>
      </c>
      <c r="AZ74" s="262" t="s">
        <v>379</v>
      </c>
      <c r="BA74" s="264">
        <v>895</v>
      </c>
      <c r="BB74" s="262" t="s">
        <v>327</v>
      </c>
      <c r="BC74" s="263">
        <v>1850</v>
      </c>
      <c r="BD74" s="145" t="str">
        <f t="shared" ref="BD74:BD137" si="4">CONCATENATE(BF74,BG74)</f>
        <v>895CCF002</v>
      </c>
      <c r="BE74" s="262" t="s">
        <v>379</v>
      </c>
      <c r="BF74" s="264">
        <v>895</v>
      </c>
      <c r="BG74" s="262" t="s">
        <v>1</v>
      </c>
      <c r="BH74" s="263">
        <v>3057</v>
      </c>
    </row>
    <row r="75" spans="1:60" x14ac:dyDescent="0.25">
      <c r="A75" s="6" t="s">
        <v>171</v>
      </c>
      <c r="B75" s="146" t="s">
        <v>368</v>
      </c>
      <c r="C75" s="155">
        <v>361</v>
      </c>
      <c r="D75" s="169">
        <v>573</v>
      </c>
      <c r="E75" s="5">
        <v>0</v>
      </c>
      <c r="F75" s="152">
        <v>0</v>
      </c>
      <c r="G75" s="257">
        <v>0</v>
      </c>
      <c r="H75" s="169">
        <v>0</v>
      </c>
      <c r="I75" s="152">
        <v>0</v>
      </c>
      <c r="J75" s="152">
        <v>0</v>
      </c>
      <c r="K75" s="152">
        <v>1</v>
      </c>
      <c r="L75" s="152">
        <v>0</v>
      </c>
      <c r="M75" s="152">
        <v>2</v>
      </c>
      <c r="N75" s="152">
        <v>0</v>
      </c>
      <c r="O75" s="152">
        <v>2157</v>
      </c>
      <c r="P75" s="152">
        <v>0</v>
      </c>
      <c r="Q75" s="152">
        <v>9</v>
      </c>
      <c r="R75" s="152">
        <v>0</v>
      </c>
      <c r="S75" s="152">
        <v>1</v>
      </c>
      <c r="T75" s="152">
        <v>0</v>
      </c>
      <c r="U75" s="152">
        <v>0</v>
      </c>
      <c r="V75" s="152">
        <v>0</v>
      </c>
      <c r="W75" s="152">
        <v>0</v>
      </c>
      <c r="X75" s="152">
        <v>0</v>
      </c>
      <c r="Y75" s="152">
        <v>389</v>
      </c>
      <c r="Z75" s="152">
        <v>0</v>
      </c>
      <c r="AA75" s="152">
        <v>0</v>
      </c>
      <c r="AB75" s="152">
        <v>0</v>
      </c>
      <c r="AC75" s="152">
        <v>0</v>
      </c>
      <c r="AD75" s="161">
        <v>19419</v>
      </c>
      <c r="AE75" s="161">
        <v>163</v>
      </c>
      <c r="AF75" s="161">
        <v>0</v>
      </c>
      <c r="AG75" s="161">
        <v>0</v>
      </c>
      <c r="AH75" s="161">
        <v>0</v>
      </c>
      <c r="AI75" s="195">
        <v>0</v>
      </c>
      <c r="AJ75" s="236">
        <v>0</v>
      </c>
      <c r="AK75" s="169">
        <v>0</v>
      </c>
      <c r="AL75" s="152">
        <v>0</v>
      </c>
      <c r="AM75" s="152">
        <v>92</v>
      </c>
      <c r="AN75" s="152">
        <v>0</v>
      </c>
      <c r="AO75" s="152">
        <v>0</v>
      </c>
      <c r="AP75" s="152">
        <v>0</v>
      </c>
      <c r="AQ75" s="152">
        <v>0</v>
      </c>
      <c r="AR75" s="152">
        <v>0</v>
      </c>
      <c r="AS75" s="152">
        <v>0</v>
      </c>
      <c r="AT75" s="152">
        <v>0</v>
      </c>
      <c r="AU75" s="170">
        <v>59</v>
      </c>
      <c r="AV75" s="240">
        <v>19733</v>
      </c>
      <c r="AW75" s="201">
        <v>3132</v>
      </c>
      <c r="AY75" s="187" t="str">
        <f t="shared" si="3"/>
        <v>895EPS016</v>
      </c>
      <c r="AZ75" s="262" t="s">
        <v>379</v>
      </c>
      <c r="BA75" s="264">
        <v>895</v>
      </c>
      <c r="BB75" s="262" t="s">
        <v>325</v>
      </c>
      <c r="BC75" s="263">
        <v>35</v>
      </c>
      <c r="BD75" s="145" t="str">
        <f t="shared" si="4"/>
        <v>895EPS020</v>
      </c>
      <c r="BE75" s="262" t="s">
        <v>379</v>
      </c>
      <c r="BF75" s="264">
        <v>895</v>
      </c>
      <c r="BG75" s="262" t="s">
        <v>2</v>
      </c>
      <c r="BH75" s="263">
        <v>2923</v>
      </c>
    </row>
    <row r="76" spans="1:60" x14ac:dyDescent="0.25">
      <c r="A76" s="1" t="s">
        <v>179</v>
      </c>
      <c r="B76" s="146" t="s">
        <v>368</v>
      </c>
      <c r="C76" s="155">
        <v>647</v>
      </c>
      <c r="D76" s="169">
        <v>142</v>
      </c>
      <c r="E76" s="5">
        <v>0</v>
      </c>
      <c r="F76" s="152">
        <v>0</v>
      </c>
      <c r="G76" s="257">
        <v>0</v>
      </c>
      <c r="H76" s="169">
        <v>0</v>
      </c>
      <c r="I76" s="152">
        <v>0</v>
      </c>
      <c r="J76" s="152">
        <v>0</v>
      </c>
      <c r="K76" s="152">
        <v>0</v>
      </c>
      <c r="L76" s="152">
        <v>0</v>
      </c>
      <c r="M76" s="152">
        <v>0</v>
      </c>
      <c r="N76" s="152">
        <v>0</v>
      </c>
      <c r="O76" s="152">
        <v>1110</v>
      </c>
      <c r="P76" s="152">
        <v>0</v>
      </c>
      <c r="Q76" s="152">
        <v>8</v>
      </c>
      <c r="R76" s="152">
        <v>0</v>
      </c>
      <c r="S76" s="152">
        <v>0</v>
      </c>
      <c r="T76" s="152">
        <v>0</v>
      </c>
      <c r="U76" s="152">
        <v>0</v>
      </c>
      <c r="V76" s="152">
        <v>0</v>
      </c>
      <c r="W76" s="152">
        <v>0</v>
      </c>
      <c r="X76" s="152">
        <v>0</v>
      </c>
      <c r="Y76" s="152">
        <v>289</v>
      </c>
      <c r="Z76" s="152">
        <v>0</v>
      </c>
      <c r="AA76" s="152">
        <v>0</v>
      </c>
      <c r="AB76" s="152">
        <v>0</v>
      </c>
      <c r="AC76" s="152">
        <v>0</v>
      </c>
      <c r="AD76" s="161">
        <v>3629</v>
      </c>
      <c r="AE76" s="161">
        <v>985</v>
      </c>
      <c r="AF76" s="161">
        <v>0</v>
      </c>
      <c r="AG76" s="161">
        <v>0</v>
      </c>
      <c r="AH76" s="161">
        <v>0</v>
      </c>
      <c r="AI76" s="195">
        <v>0</v>
      </c>
      <c r="AJ76" s="236">
        <v>0</v>
      </c>
      <c r="AK76" s="169">
        <v>0</v>
      </c>
      <c r="AL76" s="152">
        <v>0</v>
      </c>
      <c r="AM76" s="152">
        <v>56</v>
      </c>
      <c r="AN76" s="152">
        <v>0</v>
      </c>
      <c r="AO76" s="152">
        <v>0</v>
      </c>
      <c r="AP76" s="152">
        <v>0</v>
      </c>
      <c r="AQ76" s="152">
        <v>0</v>
      </c>
      <c r="AR76" s="152">
        <v>0</v>
      </c>
      <c r="AS76" s="152">
        <v>0</v>
      </c>
      <c r="AT76" s="152">
        <v>0</v>
      </c>
      <c r="AU76" s="170">
        <v>30</v>
      </c>
      <c r="AV76" s="240">
        <v>4700</v>
      </c>
      <c r="AW76" s="201">
        <v>1549</v>
      </c>
      <c r="AY76" s="187" t="str">
        <f t="shared" si="3"/>
        <v>895EPS018</v>
      </c>
      <c r="AZ76" s="262" t="s">
        <v>379</v>
      </c>
      <c r="BA76" s="264">
        <v>895</v>
      </c>
      <c r="BB76" s="262" t="s">
        <v>307</v>
      </c>
      <c r="BC76" s="263">
        <v>2</v>
      </c>
      <c r="BD76" s="145" t="str">
        <f t="shared" si="4"/>
        <v>895EPSI03</v>
      </c>
      <c r="BE76" s="262" t="s">
        <v>379</v>
      </c>
      <c r="BF76" s="264">
        <v>895</v>
      </c>
      <c r="BG76" s="262" t="s">
        <v>18</v>
      </c>
      <c r="BH76" s="263">
        <v>2162</v>
      </c>
    </row>
    <row r="77" spans="1:60" x14ac:dyDescent="0.25">
      <c r="A77" s="36" t="s">
        <v>218</v>
      </c>
      <c r="B77" s="146" t="s">
        <v>368</v>
      </c>
      <c r="C77" s="155">
        <v>658</v>
      </c>
      <c r="D77" s="169">
        <v>120</v>
      </c>
      <c r="E77" s="5">
        <v>0</v>
      </c>
      <c r="F77" s="152">
        <v>0</v>
      </c>
      <c r="G77" s="257">
        <v>0</v>
      </c>
      <c r="H77" s="169">
        <v>1</v>
      </c>
      <c r="I77" s="152">
        <v>0</v>
      </c>
      <c r="J77" s="152">
        <v>0</v>
      </c>
      <c r="K77" s="152">
        <v>0</v>
      </c>
      <c r="L77" s="152">
        <v>0</v>
      </c>
      <c r="M77" s="152">
        <v>0</v>
      </c>
      <c r="N77" s="152">
        <v>0</v>
      </c>
      <c r="O77" s="152">
        <v>926</v>
      </c>
      <c r="P77" s="152">
        <v>0</v>
      </c>
      <c r="Q77" s="152">
        <v>29</v>
      </c>
      <c r="R77" s="152">
        <v>0</v>
      </c>
      <c r="S77" s="152">
        <v>0</v>
      </c>
      <c r="T77" s="152">
        <v>0</v>
      </c>
      <c r="U77" s="152">
        <v>0</v>
      </c>
      <c r="V77" s="152">
        <v>0</v>
      </c>
      <c r="W77" s="152">
        <v>0</v>
      </c>
      <c r="X77" s="152">
        <v>0</v>
      </c>
      <c r="Y77" s="152">
        <v>78</v>
      </c>
      <c r="Z77" s="152">
        <v>0</v>
      </c>
      <c r="AA77" s="152">
        <v>0</v>
      </c>
      <c r="AB77" s="152">
        <v>0</v>
      </c>
      <c r="AC77" s="152">
        <v>0</v>
      </c>
      <c r="AD77" s="161">
        <v>1733</v>
      </c>
      <c r="AE77" s="161">
        <v>330</v>
      </c>
      <c r="AF77" s="161">
        <v>0</v>
      </c>
      <c r="AG77" s="161">
        <v>0</v>
      </c>
      <c r="AH77" s="161">
        <v>0</v>
      </c>
      <c r="AI77" s="195">
        <v>0</v>
      </c>
      <c r="AJ77" s="236">
        <v>0</v>
      </c>
      <c r="AK77" s="169">
        <v>0</v>
      </c>
      <c r="AL77" s="152">
        <v>0</v>
      </c>
      <c r="AM77" s="152">
        <v>45</v>
      </c>
      <c r="AN77" s="152">
        <v>0</v>
      </c>
      <c r="AO77" s="152">
        <v>0</v>
      </c>
      <c r="AP77" s="152">
        <v>0</v>
      </c>
      <c r="AQ77" s="152">
        <v>0</v>
      </c>
      <c r="AR77" s="152">
        <v>0</v>
      </c>
      <c r="AS77" s="152">
        <v>2</v>
      </c>
      <c r="AT77" s="152">
        <v>0</v>
      </c>
      <c r="AU77" s="170">
        <v>2</v>
      </c>
      <c r="AV77" s="240">
        <v>2112</v>
      </c>
      <c r="AW77" s="201">
        <v>1154</v>
      </c>
      <c r="AY77" s="187" t="str">
        <f t="shared" si="3"/>
        <v>895EPS037</v>
      </c>
      <c r="AZ77" s="262" t="s">
        <v>379</v>
      </c>
      <c r="BA77" s="264">
        <v>895</v>
      </c>
      <c r="BB77" s="262" t="s">
        <v>329</v>
      </c>
      <c r="BC77" s="263">
        <v>83</v>
      </c>
      <c r="BD77" s="145" t="str">
        <f t="shared" si="4"/>
        <v>895EPSS13</v>
      </c>
      <c r="BE77" s="262" t="s">
        <v>379</v>
      </c>
      <c r="BF77" s="264">
        <v>895</v>
      </c>
      <c r="BG77" s="262" t="s">
        <v>457</v>
      </c>
      <c r="BH77" s="263">
        <v>121</v>
      </c>
    </row>
    <row r="78" spans="1:60" x14ac:dyDescent="0.25">
      <c r="A78" s="1" t="s">
        <v>257</v>
      </c>
      <c r="B78" s="146" t="s">
        <v>368</v>
      </c>
      <c r="C78" s="155">
        <v>664</v>
      </c>
      <c r="D78" s="169">
        <v>497</v>
      </c>
      <c r="E78" s="5">
        <v>0</v>
      </c>
      <c r="F78" s="152">
        <v>0</v>
      </c>
      <c r="G78" s="257">
        <v>0</v>
      </c>
      <c r="H78" s="169">
        <v>1</v>
      </c>
      <c r="I78" s="152">
        <v>0</v>
      </c>
      <c r="J78" s="152">
        <v>0</v>
      </c>
      <c r="K78" s="152">
        <v>350</v>
      </c>
      <c r="L78" s="152">
        <v>0</v>
      </c>
      <c r="M78" s="152">
        <v>0</v>
      </c>
      <c r="N78" s="152">
        <v>0</v>
      </c>
      <c r="O78" s="152">
        <v>1754</v>
      </c>
      <c r="P78" s="152">
        <v>0</v>
      </c>
      <c r="Q78" s="152">
        <v>9263</v>
      </c>
      <c r="R78" s="152">
        <v>0</v>
      </c>
      <c r="S78" s="152">
        <v>0</v>
      </c>
      <c r="T78" s="152">
        <v>0</v>
      </c>
      <c r="U78" s="152">
        <v>0</v>
      </c>
      <c r="V78" s="152">
        <v>0</v>
      </c>
      <c r="W78" s="152">
        <v>0</v>
      </c>
      <c r="X78" s="152">
        <v>0</v>
      </c>
      <c r="Y78" s="152">
        <v>1183</v>
      </c>
      <c r="Z78" s="152">
        <v>0</v>
      </c>
      <c r="AA78" s="152">
        <v>0</v>
      </c>
      <c r="AB78" s="152">
        <v>0</v>
      </c>
      <c r="AC78" s="152">
        <v>0</v>
      </c>
      <c r="AD78" s="161">
        <v>9483</v>
      </c>
      <c r="AE78" s="161">
        <v>0</v>
      </c>
      <c r="AF78" s="161">
        <v>0</v>
      </c>
      <c r="AG78" s="161">
        <v>0</v>
      </c>
      <c r="AH78" s="161">
        <v>0</v>
      </c>
      <c r="AI78" s="195">
        <v>0</v>
      </c>
      <c r="AJ78" s="236">
        <v>0</v>
      </c>
      <c r="AK78" s="169">
        <v>0</v>
      </c>
      <c r="AL78" s="152">
        <v>5</v>
      </c>
      <c r="AM78" s="152">
        <v>42</v>
      </c>
      <c r="AN78" s="152">
        <v>0</v>
      </c>
      <c r="AO78" s="152">
        <v>0</v>
      </c>
      <c r="AP78" s="152">
        <v>0</v>
      </c>
      <c r="AQ78" s="152">
        <v>0</v>
      </c>
      <c r="AR78" s="152">
        <v>0</v>
      </c>
      <c r="AS78" s="152">
        <v>58</v>
      </c>
      <c r="AT78" s="152">
        <v>0</v>
      </c>
      <c r="AU78" s="170">
        <v>11</v>
      </c>
      <c r="AV78" s="240">
        <v>9599</v>
      </c>
      <c r="AW78" s="201">
        <v>13048</v>
      </c>
      <c r="AY78" s="187" t="str">
        <f t="shared" si="3"/>
        <v>895ESSC24</v>
      </c>
      <c r="AZ78" s="262" t="s">
        <v>379</v>
      </c>
      <c r="BA78" s="264">
        <v>895</v>
      </c>
      <c r="BB78" s="262" t="s">
        <v>466</v>
      </c>
      <c r="BC78" s="263">
        <v>2</v>
      </c>
      <c r="BD78" s="145" t="str">
        <f t="shared" si="4"/>
        <v>895EPSS37</v>
      </c>
      <c r="BE78" s="262" t="s">
        <v>379</v>
      </c>
      <c r="BF78" s="264">
        <v>895</v>
      </c>
      <c r="BG78" s="262" t="s">
        <v>462</v>
      </c>
      <c r="BH78" s="263">
        <v>19</v>
      </c>
    </row>
    <row r="79" spans="1:60" x14ac:dyDescent="0.25">
      <c r="A79" s="44" t="s">
        <v>258</v>
      </c>
      <c r="B79" s="146" t="s">
        <v>368</v>
      </c>
      <c r="C79" s="155">
        <v>686</v>
      </c>
      <c r="D79" s="169">
        <v>640</v>
      </c>
      <c r="E79" s="5">
        <v>0</v>
      </c>
      <c r="F79" s="152">
        <v>0</v>
      </c>
      <c r="G79" s="257">
        <v>0</v>
      </c>
      <c r="H79" s="169">
        <v>24</v>
      </c>
      <c r="I79" s="152">
        <v>0</v>
      </c>
      <c r="J79" s="152">
        <v>0</v>
      </c>
      <c r="K79" s="152">
        <v>153</v>
      </c>
      <c r="L79" s="152">
        <v>0</v>
      </c>
      <c r="M79" s="152">
        <v>0</v>
      </c>
      <c r="N79" s="152">
        <v>3162</v>
      </c>
      <c r="O79" s="152">
        <v>3625</v>
      </c>
      <c r="P79" s="152">
        <v>0</v>
      </c>
      <c r="Q79" s="152">
        <v>8495</v>
      </c>
      <c r="R79" s="152">
        <v>0</v>
      </c>
      <c r="S79" s="152">
        <v>2</v>
      </c>
      <c r="T79" s="152">
        <v>0</v>
      </c>
      <c r="U79" s="152">
        <v>0</v>
      </c>
      <c r="V79" s="152">
        <v>0</v>
      </c>
      <c r="W79" s="152">
        <v>0</v>
      </c>
      <c r="X79" s="152">
        <v>0</v>
      </c>
      <c r="Y79" s="152">
        <v>459</v>
      </c>
      <c r="Z79" s="152">
        <v>0</v>
      </c>
      <c r="AA79" s="152">
        <v>0</v>
      </c>
      <c r="AB79" s="152">
        <v>0</v>
      </c>
      <c r="AC79" s="152">
        <v>0</v>
      </c>
      <c r="AD79" s="161">
        <v>15978</v>
      </c>
      <c r="AE79" s="161">
        <v>86</v>
      </c>
      <c r="AF79" s="161">
        <v>0</v>
      </c>
      <c r="AG79" s="161">
        <v>0</v>
      </c>
      <c r="AH79" s="161">
        <v>0</v>
      </c>
      <c r="AI79" s="195">
        <v>0</v>
      </c>
      <c r="AJ79" s="236">
        <v>178</v>
      </c>
      <c r="AK79" s="169">
        <v>48</v>
      </c>
      <c r="AL79" s="152">
        <v>4</v>
      </c>
      <c r="AM79" s="152">
        <v>128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52">
        <v>108</v>
      </c>
      <c r="AT79" s="152">
        <v>0</v>
      </c>
      <c r="AU79" s="170">
        <v>16</v>
      </c>
      <c r="AV79" s="240">
        <v>16546</v>
      </c>
      <c r="AW79" s="201">
        <v>16560</v>
      </c>
      <c r="AY79" s="187" t="str">
        <f t="shared" si="3"/>
        <v>45EPS002</v>
      </c>
      <c r="AZ79" s="262" t="s">
        <v>401</v>
      </c>
      <c r="BA79" s="264">
        <v>45</v>
      </c>
      <c r="BB79" s="262" t="s">
        <v>331</v>
      </c>
      <c r="BC79" s="263">
        <v>24</v>
      </c>
      <c r="BD79" s="145" t="str">
        <f t="shared" si="4"/>
        <v>895ESS024</v>
      </c>
      <c r="BE79" s="262" t="s">
        <v>379</v>
      </c>
      <c r="BF79" s="264">
        <v>895</v>
      </c>
      <c r="BG79" s="262" t="s">
        <v>5</v>
      </c>
      <c r="BH79" s="263">
        <v>14314</v>
      </c>
    </row>
    <row r="80" spans="1:60" x14ac:dyDescent="0.25">
      <c r="A80" s="6" t="s">
        <v>184</v>
      </c>
      <c r="B80" s="146" t="s">
        <v>368</v>
      </c>
      <c r="C80" s="155">
        <v>819</v>
      </c>
      <c r="D80" s="169">
        <v>90</v>
      </c>
      <c r="E80" s="5">
        <v>0</v>
      </c>
      <c r="F80" s="152">
        <v>0</v>
      </c>
      <c r="G80" s="257">
        <v>0</v>
      </c>
      <c r="H80" s="169">
        <v>0</v>
      </c>
      <c r="I80" s="152">
        <v>0</v>
      </c>
      <c r="J80" s="152">
        <v>0</v>
      </c>
      <c r="K80" s="152">
        <v>0</v>
      </c>
      <c r="L80" s="152">
        <v>0</v>
      </c>
      <c r="M80" s="152">
        <v>1</v>
      </c>
      <c r="N80" s="152">
        <v>0</v>
      </c>
      <c r="O80" s="152">
        <v>780</v>
      </c>
      <c r="P80" s="152">
        <v>0</v>
      </c>
      <c r="Q80" s="152">
        <v>3</v>
      </c>
      <c r="R80" s="152">
        <v>0</v>
      </c>
      <c r="S80" s="152">
        <v>0</v>
      </c>
      <c r="T80" s="152">
        <v>0</v>
      </c>
      <c r="U80" s="152">
        <v>0</v>
      </c>
      <c r="V80" s="152">
        <v>0</v>
      </c>
      <c r="W80" s="152">
        <v>0</v>
      </c>
      <c r="X80" s="152">
        <v>0</v>
      </c>
      <c r="Y80" s="152">
        <v>533</v>
      </c>
      <c r="Z80" s="152">
        <v>0</v>
      </c>
      <c r="AA80" s="152">
        <v>0</v>
      </c>
      <c r="AB80" s="152">
        <v>0</v>
      </c>
      <c r="AC80" s="152">
        <v>0</v>
      </c>
      <c r="AD80" s="161">
        <v>3098</v>
      </c>
      <c r="AE80" s="161">
        <v>1142</v>
      </c>
      <c r="AF80" s="161">
        <v>0</v>
      </c>
      <c r="AG80" s="161">
        <v>0</v>
      </c>
      <c r="AH80" s="161">
        <v>0</v>
      </c>
      <c r="AI80" s="195">
        <v>0</v>
      </c>
      <c r="AJ80" s="236">
        <v>0</v>
      </c>
      <c r="AK80" s="169">
        <v>0</v>
      </c>
      <c r="AL80" s="152">
        <v>0</v>
      </c>
      <c r="AM80" s="152">
        <v>53</v>
      </c>
      <c r="AN80" s="152">
        <v>0</v>
      </c>
      <c r="AO80" s="152">
        <v>0</v>
      </c>
      <c r="AP80" s="152">
        <v>0</v>
      </c>
      <c r="AQ80" s="152">
        <v>0</v>
      </c>
      <c r="AR80" s="152">
        <v>0</v>
      </c>
      <c r="AS80" s="152">
        <v>0</v>
      </c>
      <c r="AT80" s="152">
        <v>0</v>
      </c>
      <c r="AU80" s="170">
        <v>41</v>
      </c>
      <c r="AV80" s="240">
        <v>4334</v>
      </c>
      <c r="AW80" s="201">
        <v>1407</v>
      </c>
      <c r="AY80" s="187" t="str">
        <f t="shared" si="3"/>
        <v>45EPS003</v>
      </c>
      <c r="AZ80" s="262" t="s">
        <v>401</v>
      </c>
      <c r="BA80" s="264">
        <v>45</v>
      </c>
      <c r="BB80" s="262" t="s">
        <v>332</v>
      </c>
      <c r="BC80" s="263">
        <v>12</v>
      </c>
      <c r="BD80" s="145" t="str">
        <f t="shared" si="4"/>
        <v>45CCF002</v>
      </c>
      <c r="BE80" s="262" t="s">
        <v>401</v>
      </c>
      <c r="BF80" s="264">
        <v>45</v>
      </c>
      <c r="BG80" s="262" t="s">
        <v>1</v>
      </c>
      <c r="BH80" s="263">
        <v>48429</v>
      </c>
    </row>
    <row r="81" spans="1:60" x14ac:dyDescent="0.25">
      <c r="A81" s="6" t="s">
        <v>228</v>
      </c>
      <c r="B81" s="146" t="s">
        <v>368</v>
      </c>
      <c r="C81" s="155">
        <v>854</v>
      </c>
      <c r="D81" s="169">
        <v>193</v>
      </c>
      <c r="E81" s="5">
        <v>0</v>
      </c>
      <c r="F81" s="152">
        <v>0</v>
      </c>
      <c r="G81" s="257">
        <v>0</v>
      </c>
      <c r="H81" s="169">
        <v>0</v>
      </c>
      <c r="I81" s="152">
        <v>0</v>
      </c>
      <c r="J81" s="152">
        <v>0</v>
      </c>
      <c r="K81" s="152">
        <v>0</v>
      </c>
      <c r="L81" s="152">
        <v>0</v>
      </c>
      <c r="M81" s="152">
        <v>0</v>
      </c>
      <c r="N81" s="152">
        <v>0</v>
      </c>
      <c r="O81" s="152">
        <v>1115</v>
      </c>
      <c r="P81" s="152">
        <v>0</v>
      </c>
      <c r="Q81" s="152">
        <v>93</v>
      </c>
      <c r="R81" s="152">
        <v>0</v>
      </c>
      <c r="S81" s="152">
        <v>0</v>
      </c>
      <c r="T81" s="152">
        <v>0</v>
      </c>
      <c r="U81" s="152">
        <v>0</v>
      </c>
      <c r="V81" s="152">
        <v>0</v>
      </c>
      <c r="W81" s="152">
        <v>0</v>
      </c>
      <c r="X81" s="152">
        <v>0</v>
      </c>
      <c r="Y81" s="152">
        <v>111</v>
      </c>
      <c r="Z81" s="152">
        <v>0</v>
      </c>
      <c r="AA81" s="152">
        <v>0</v>
      </c>
      <c r="AB81" s="152">
        <v>0</v>
      </c>
      <c r="AC81" s="152">
        <v>0</v>
      </c>
      <c r="AD81" s="161">
        <v>0</v>
      </c>
      <c r="AE81" s="161">
        <v>1145</v>
      </c>
      <c r="AF81" s="161">
        <v>0</v>
      </c>
      <c r="AG81" s="161">
        <v>163</v>
      </c>
      <c r="AH81" s="161">
        <v>12307</v>
      </c>
      <c r="AI81" s="195">
        <v>0</v>
      </c>
      <c r="AJ81" s="236">
        <v>0</v>
      </c>
      <c r="AK81" s="169">
        <v>0</v>
      </c>
      <c r="AL81" s="152">
        <v>0</v>
      </c>
      <c r="AM81" s="152">
        <v>62</v>
      </c>
      <c r="AN81" s="152">
        <v>0</v>
      </c>
      <c r="AO81" s="152">
        <v>0</v>
      </c>
      <c r="AP81" s="152">
        <v>0</v>
      </c>
      <c r="AQ81" s="152">
        <v>0</v>
      </c>
      <c r="AR81" s="152">
        <v>0</v>
      </c>
      <c r="AS81" s="152">
        <v>5</v>
      </c>
      <c r="AT81" s="152">
        <v>0</v>
      </c>
      <c r="AU81" s="170">
        <v>4</v>
      </c>
      <c r="AV81" s="240">
        <v>13686</v>
      </c>
      <c r="AW81" s="201">
        <v>1512</v>
      </c>
      <c r="AY81" s="187" t="str">
        <f t="shared" si="3"/>
        <v>45EPS010</v>
      </c>
      <c r="AZ81" s="262" t="s">
        <v>401</v>
      </c>
      <c r="BA81" s="264">
        <v>45</v>
      </c>
      <c r="BB81" s="262" t="s">
        <v>324</v>
      </c>
      <c r="BC81" s="263">
        <v>7779</v>
      </c>
      <c r="BD81" s="145" t="str">
        <f t="shared" si="4"/>
        <v>45EPS020</v>
      </c>
      <c r="BE81" s="262" t="s">
        <v>401</v>
      </c>
      <c r="BF81" s="264">
        <v>45</v>
      </c>
      <c r="BG81" s="262" t="s">
        <v>2</v>
      </c>
      <c r="BH81" s="263">
        <v>2098</v>
      </c>
    </row>
    <row r="82" spans="1:60" x14ac:dyDescent="0.25">
      <c r="A82" s="6" t="s">
        <v>156</v>
      </c>
      <c r="B82" s="146" t="s">
        <v>368</v>
      </c>
      <c r="C82" s="155">
        <v>887</v>
      </c>
      <c r="D82" s="169">
        <v>939</v>
      </c>
      <c r="E82" s="5">
        <v>0</v>
      </c>
      <c r="F82" s="152">
        <v>0</v>
      </c>
      <c r="G82" s="257">
        <v>0</v>
      </c>
      <c r="H82" s="169">
        <v>0</v>
      </c>
      <c r="I82" s="152">
        <v>0</v>
      </c>
      <c r="J82" s="152">
        <v>0</v>
      </c>
      <c r="K82" s="152">
        <v>113</v>
      </c>
      <c r="L82" s="152">
        <v>30</v>
      </c>
      <c r="M82" s="152">
        <v>4</v>
      </c>
      <c r="N82" s="152">
        <v>1625</v>
      </c>
      <c r="O82" s="152">
        <v>4860</v>
      </c>
      <c r="P82" s="152">
        <v>0</v>
      </c>
      <c r="Q82" s="152">
        <v>6595</v>
      </c>
      <c r="R82" s="152">
        <v>0</v>
      </c>
      <c r="S82" s="152">
        <v>0</v>
      </c>
      <c r="T82" s="152">
        <v>1</v>
      </c>
      <c r="U82" s="152">
        <v>0</v>
      </c>
      <c r="V82" s="152">
        <v>0</v>
      </c>
      <c r="W82" s="152">
        <v>0</v>
      </c>
      <c r="X82" s="152">
        <v>0</v>
      </c>
      <c r="Y82" s="152">
        <v>480</v>
      </c>
      <c r="Z82" s="152">
        <v>0</v>
      </c>
      <c r="AA82" s="152">
        <v>0</v>
      </c>
      <c r="AB82" s="152">
        <v>1</v>
      </c>
      <c r="AC82" s="152">
        <v>0</v>
      </c>
      <c r="AD82" s="161">
        <v>22854</v>
      </c>
      <c r="AE82" s="161">
        <v>1143</v>
      </c>
      <c r="AF82" s="161">
        <v>0</v>
      </c>
      <c r="AG82" s="161">
        <v>0</v>
      </c>
      <c r="AH82" s="161">
        <v>6194</v>
      </c>
      <c r="AI82" s="195">
        <v>0</v>
      </c>
      <c r="AJ82" s="236">
        <v>221</v>
      </c>
      <c r="AK82" s="169">
        <v>19</v>
      </c>
      <c r="AL82" s="152">
        <v>4</v>
      </c>
      <c r="AM82" s="152">
        <v>199</v>
      </c>
      <c r="AN82" s="152">
        <v>0</v>
      </c>
      <c r="AO82" s="152">
        <v>0</v>
      </c>
      <c r="AP82" s="152">
        <v>0</v>
      </c>
      <c r="AQ82" s="152">
        <v>0</v>
      </c>
      <c r="AR82" s="152">
        <v>0</v>
      </c>
      <c r="AS82" s="152">
        <v>122</v>
      </c>
      <c r="AT82" s="152">
        <v>0</v>
      </c>
      <c r="AU82" s="170">
        <v>21</v>
      </c>
      <c r="AV82" s="240">
        <v>30777</v>
      </c>
      <c r="AW82" s="201">
        <v>14648</v>
      </c>
      <c r="AY82" s="187" t="str">
        <f t="shared" si="3"/>
        <v>45EPS013</v>
      </c>
      <c r="AZ82" s="262" t="s">
        <v>401</v>
      </c>
      <c r="BA82" s="264">
        <v>45</v>
      </c>
      <c r="BB82" s="262" t="s">
        <v>327</v>
      </c>
      <c r="BC82" s="263">
        <v>26396</v>
      </c>
      <c r="BD82" s="145" t="str">
        <f t="shared" si="4"/>
        <v>45EPSI03</v>
      </c>
      <c r="BE82" s="262" t="s">
        <v>401</v>
      </c>
      <c r="BF82" s="264">
        <v>45</v>
      </c>
      <c r="BG82" s="262" t="s">
        <v>18</v>
      </c>
      <c r="BH82" s="263">
        <v>904</v>
      </c>
    </row>
    <row r="83" spans="1:60" x14ac:dyDescent="0.25">
      <c r="A83" s="384" t="s">
        <v>413</v>
      </c>
      <c r="B83" s="384"/>
      <c r="C83" s="156"/>
      <c r="D83" s="165">
        <v>10021</v>
      </c>
      <c r="E83" s="108">
        <v>0</v>
      </c>
      <c r="F83" s="153">
        <v>103</v>
      </c>
      <c r="G83" s="258">
        <v>112</v>
      </c>
      <c r="H83" s="165">
        <v>554</v>
      </c>
      <c r="I83" s="153">
        <v>0</v>
      </c>
      <c r="J83" s="153">
        <v>0</v>
      </c>
      <c r="K83" s="153">
        <v>5464</v>
      </c>
      <c r="L83" s="153">
        <v>189</v>
      </c>
      <c r="M83" s="153">
        <v>1962</v>
      </c>
      <c r="N83" s="153">
        <v>84415</v>
      </c>
      <c r="O83" s="153">
        <v>48157</v>
      </c>
      <c r="P83" s="153">
        <v>0</v>
      </c>
      <c r="Q83" s="153">
        <v>108373</v>
      </c>
      <c r="R83" s="153">
        <v>25</v>
      </c>
      <c r="S83" s="153">
        <v>401</v>
      </c>
      <c r="T83" s="153">
        <v>3</v>
      </c>
      <c r="U83" s="153">
        <v>0</v>
      </c>
      <c r="V83" s="153">
        <v>1</v>
      </c>
      <c r="W83" s="153">
        <v>0</v>
      </c>
      <c r="X83" s="153">
        <v>0</v>
      </c>
      <c r="Y83" s="153">
        <v>36468</v>
      </c>
      <c r="Z83" s="153">
        <v>0</v>
      </c>
      <c r="AA83" s="153">
        <v>21</v>
      </c>
      <c r="AB83" s="153">
        <v>1</v>
      </c>
      <c r="AC83" s="153">
        <v>0</v>
      </c>
      <c r="AD83" s="159">
        <v>181001</v>
      </c>
      <c r="AE83" s="153">
        <v>29519</v>
      </c>
      <c r="AF83" s="153">
        <v>0</v>
      </c>
      <c r="AG83" s="153">
        <v>0</v>
      </c>
      <c r="AH83" s="153">
        <v>3445</v>
      </c>
      <c r="AI83" s="166">
        <v>23536</v>
      </c>
      <c r="AJ83" s="237">
        <v>398</v>
      </c>
      <c r="AK83" s="165">
        <v>803</v>
      </c>
      <c r="AL83" s="153">
        <v>49</v>
      </c>
      <c r="AM83" s="153">
        <v>1076</v>
      </c>
      <c r="AN83" s="153">
        <v>1</v>
      </c>
      <c r="AO83" s="153">
        <v>0</v>
      </c>
      <c r="AP83" s="153">
        <v>0</v>
      </c>
      <c r="AQ83" s="153">
        <v>2</v>
      </c>
      <c r="AR83" s="153">
        <v>0</v>
      </c>
      <c r="AS83" s="153">
        <v>1194</v>
      </c>
      <c r="AT83" s="153">
        <v>0</v>
      </c>
      <c r="AU83" s="166">
        <v>716</v>
      </c>
      <c r="AV83" s="239">
        <v>241740</v>
      </c>
      <c r="AW83" s="202">
        <v>296270</v>
      </c>
      <c r="AY83" s="187" t="str">
        <f t="shared" si="3"/>
        <v>45EPS016</v>
      </c>
      <c r="AZ83" s="262" t="s">
        <v>401</v>
      </c>
      <c r="BA83" s="264">
        <v>45</v>
      </c>
      <c r="BB83" s="262" t="s">
        <v>325</v>
      </c>
      <c r="BC83" s="263">
        <v>32177</v>
      </c>
      <c r="BD83" s="145" t="str">
        <f t="shared" si="4"/>
        <v>45EPSS10</v>
      </c>
      <c r="BE83" s="262" t="s">
        <v>401</v>
      </c>
      <c r="BF83" s="264">
        <v>45</v>
      </c>
      <c r="BG83" s="262" t="s">
        <v>456</v>
      </c>
      <c r="BH83" s="263">
        <v>173</v>
      </c>
    </row>
    <row r="84" spans="1:60" x14ac:dyDescent="0.25">
      <c r="A84" s="4" t="s">
        <v>158</v>
      </c>
      <c r="B84" s="146" t="s">
        <v>364</v>
      </c>
      <c r="C84" s="155">
        <v>2</v>
      </c>
      <c r="D84" s="169">
        <v>505</v>
      </c>
      <c r="E84" s="5">
        <v>0</v>
      </c>
      <c r="F84" s="152">
        <v>0</v>
      </c>
      <c r="G84" s="257">
        <v>0</v>
      </c>
      <c r="H84" s="169">
        <v>1</v>
      </c>
      <c r="I84" s="152">
        <v>0</v>
      </c>
      <c r="J84" s="152">
        <v>0</v>
      </c>
      <c r="K84" s="152">
        <v>0</v>
      </c>
      <c r="L84" s="152">
        <v>0</v>
      </c>
      <c r="M84" s="152">
        <v>2</v>
      </c>
      <c r="N84" s="152">
        <v>0</v>
      </c>
      <c r="O84" s="152">
        <v>828</v>
      </c>
      <c r="P84" s="152">
        <v>0</v>
      </c>
      <c r="Q84" s="152">
        <v>1335</v>
      </c>
      <c r="R84" s="152">
        <v>2</v>
      </c>
      <c r="S84" s="152">
        <v>0</v>
      </c>
      <c r="T84" s="152">
        <v>0</v>
      </c>
      <c r="U84" s="152">
        <v>0</v>
      </c>
      <c r="V84" s="152">
        <v>0</v>
      </c>
      <c r="W84" s="152">
        <v>0</v>
      </c>
      <c r="X84" s="152">
        <v>0</v>
      </c>
      <c r="Y84" s="152">
        <v>370</v>
      </c>
      <c r="Z84" s="152">
        <v>0</v>
      </c>
      <c r="AA84" s="152">
        <v>13</v>
      </c>
      <c r="AB84" s="152">
        <v>1</v>
      </c>
      <c r="AC84" s="152">
        <v>0</v>
      </c>
      <c r="AD84" s="161">
        <v>10611</v>
      </c>
      <c r="AE84" s="161">
        <v>93</v>
      </c>
      <c r="AF84" s="161">
        <v>0</v>
      </c>
      <c r="AG84" s="161">
        <v>0</v>
      </c>
      <c r="AH84" s="161">
        <v>3445</v>
      </c>
      <c r="AI84" s="195">
        <v>0</v>
      </c>
      <c r="AJ84" s="236">
        <v>0</v>
      </c>
      <c r="AK84" s="169">
        <v>0</v>
      </c>
      <c r="AL84" s="152">
        <v>0</v>
      </c>
      <c r="AM84" s="152">
        <v>16</v>
      </c>
      <c r="AN84" s="152">
        <v>0</v>
      </c>
      <c r="AO84" s="152">
        <v>0</v>
      </c>
      <c r="AP84" s="152">
        <v>0</v>
      </c>
      <c r="AQ84" s="152">
        <v>0</v>
      </c>
      <c r="AR84" s="152">
        <v>0</v>
      </c>
      <c r="AS84" s="152">
        <v>33</v>
      </c>
      <c r="AT84" s="152">
        <v>0</v>
      </c>
      <c r="AU84" s="170">
        <v>11</v>
      </c>
      <c r="AV84" s="240">
        <v>14209</v>
      </c>
      <c r="AW84" s="201">
        <v>3057</v>
      </c>
      <c r="AY84" s="187" t="str">
        <f t="shared" si="3"/>
        <v>45EPS018</v>
      </c>
      <c r="AZ84" s="262" t="s">
        <v>401</v>
      </c>
      <c r="BA84" s="264">
        <v>45</v>
      </c>
      <c r="BB84" s="262" t="s">
        <v>307</v>
      </c>
      <c r="BC84" s="263">
        <v>2</v>
      </c>
      <c r="BD84" s="145" t="str">
        <f t="shared" si="4"/>
        <v>45EPSS13</v>
      </c>
      <c r="BE84" s="262" t="s">
        <v>401</v>
      </c>
      <c r="BF84" s="264">
        <v>45</v>
      </c>
      <c r="BG84" s="262" t="s">
        <v>457</v>
      </c>
      <c r="BH84" s="263">
        <v>686</v>
      </c>
    </row>
    <row r="85" spans="1:60" x14ac:dyDescent="0.25">
      <c r="A85" s="6" t="s">
        <v>159</v>
      </c>
      <c r="B85" s="146" t="s">
        <v>364</v>
      </c>
      <c r="C85" s="155">
        <v>21</v>
      </c>
      <c r="D85" s="169">
        <v>48</v>
      </c>
      <c r="E85" s="5">
        <v>0</v>
      </c>
      <c r="F85" s="152">
        <v>0</v>
      </c>
      <c r="G85" s="257">
        <v>0</v>
      </c>
      <c r="H85" s="169">
        <v>1</v>
      </c>
      <c r="I85" s="152">
        <v>0</v>
      </c>
      <c r="J85" s="152">
        <v>0</v>
      </c>
      <c r="K85" s="152">
        <v>0</v>
      </c>
      <c r="L85" s="152">
        <v>0</v>
      </c>
      <c r="M85" s="152">
        <v>0</v>
      </c>
      <c r="N85" s="152">
        <v>0</v>
      </c>
      <c r="O85" s="152">
        <v>444</v>
      </c>
      <c r="P85" s="152">
        <v>0</v>
      </c>
      <c r="Q85" s="152">
        <v>161</v>
      </c>
      <c r="R85" s="152">
        <v>0</v>
      </c>
      <c r="S85" s="152">
        <v>0</v>
      </c>
      <c r="T85" s="152">
        <v>0</v>
      </c>
      <c r="U85" s="152">
        <v>0</v>
      </c>
      <c r="V85" s="152">
        <v>0</v>
      </c>
      <c r="W85" s="152">
        <v>0</v>
      </c>
      <c r="X85" s="152">
        <v>0</v>
      </c>
      <c r="Y85" s="152">
        <v>56</v>
      </c>
      <c r="Z85" s="152">
        <v>0</v>
      </c>
      <c r="AA85" s="152">
        <v>1</v>
      </c>
      <c r="AB85" s="152">
        <v>0</v>
      </c>
      <c r="AC85" s="152">
        <v>0</v>
      </c>
      <c r="AD85" s="161">
        <v>2966</v>
      </c>
      <c r="AE85" s="161">
        <v>5</v>
      </c>
      <c r="AF85" s="161">
        <v>0</v>
      </c>
      <c r="AG85" s="161">
        <v>0</v>
      </c>
      <c r="AH85" s="161">
        <v>0</v>
      </c>
      <c r="AI85" s="195">
        <v>0</v>
      </c>
      <c r="AJ85" s="236">
        <v>0</v>
      </c>
      <c r="AK85" s="169">
        <v>0</v>
      </c>
      <c r="AL85" s="152">
        <v>0</v>
      </c>
      <c r="AM85" s="152">
        <v>9</v>
      </c>
      <c r="AN85" s="152">
        <v>0</v>
      </c>
      <c r="AO85" s="152">
        <v>0</v>
      </c>
      <c r="AP85" s="152">
        <v>0</v>
      </c>
      <c r="AQ85" s="152">
        <v>0</v>
      </c>
      <c r="AR85" s="152">
        <v>0</v>
      </c>
      <c r="AS85" s="152">
        <v>3</v>
      </c>
      <c r="AT85" s="152">
        <v>0</v>
      </c>
      <c r="AU85" s="170">
        <v>4</v>
      </c>
      <c r="AV85" s="240">
        <v>2987</v>
      </c>
      <c r="AW85" s="201">
        <v>711</v>
      </c>
      <c r="AY85" s="187" t="str">
        <f t="shared" si="3"/>
        <v>45EPS023</v>
      </c>
      <c r="AZ85" s="262" t="s">
        <v>401</v>
      </c>
      <c r="BA85" s="264">
        <v>45</v>
      </c>
      <c r="BB85" s="262" t="s">
        <v>333</v>
      </c>
      <c r="BC85" s="263">
        <v>10</v>
      </c>
      <c r="BD85" s="145" t="str">
        <f t="shared" si="4"/>
        <v>45EPSS16</v>
      </c>
      <c r="BE85" s="262" t="s">
        <v>401</v>
      </c>
      <c r="BF85" s="264">
        <v>45</v>
      </c>
      <c r="BG85" s="262" t="s">
        <v>458</v>
      </c>
      <c r="BH85" s="263">
        <v>522</v>
      </c>
    </row>
    <row r="86" spans="1:60" x14ac:dyDescent="0.25">
      <c r="A86" s="6" t="s">
        <v>194</v>
      </c>
      <c r="B86" s="146" t="s">
        <v>364</v>
      </c>
      <c r="C86" s="155">
        <v>55</v>
      </c>
      <c r="D86" s="169">
        <v>182</v>
      </c>
      <c r="E86" s="5">
        <v>0</v>
      </c>
      <c r="F86" s="152">
        <v>0</v>
      </c>
      <c r="G86" s="257">
        <v>0</v>
      </c>
      <c r="H86" s="169">
        <v>0</v>
      </c>
      <c r="I86" s="152">
        <v>0</v>
      </c>
      <c r="J86" s="152">
        <v>0</v>
      </c>
      <c r="K86" s="152">
        <v>0</v>
      </c>
      <c r="L86" s="152">
        <v>0</v>
      </c>
      <c r="M86" s="152">
        <v>2</v>
      </c>
      <c r="N86" s="152">
        <v>0</v>
      </c>
      <c r="O86" s="152">
        <v>615</v>
      </c>
      <c r="P86" s="152">
        <v>0</v>
      </c>
      <c r="Q86" s="152">
        <v>10</v>
      </c>
      <c r="R86" s="152">
        <v>2</v>
      </c>
      <c r="S86" s="152">
        <v>0</v>
      </c>
      <c r="T86" s="152">
        <v>0</v>
      </c>
      <c r="U86" s="152">
        <v>0</v>
      </c>
      <c r="V86" s="152">
        <v>0</v>
      </c>
      <c r="W86" s="152">
        <v>0</v>
      </c>
      <c r="X86" s="152">
        <v>0</v>
      </c>
      <c r="Y86" s="152">
        <v>101</v>
      </c>
      <c r="Z86" s="152">
        <v>0</v>
      </c>
      <c r="AA86" s="152">
        <v>0</v>
      </c>
      <c r="AB86" s="152">
        <v>0</v>
      </c>
      <c r="AC86" s="152">
        <v>0</v>
      </c>
      <c r="AD86" s="161">
        <v>6273</v>
      </c>
      <c r="AE86" s="161">
        <v>588</v>
      </c>
      <c r="AF86" s="161">
        <v>0</v>
      </c>
      <c r="AG86" s="161">
        <v>0</v>
      </c>
      <c r="AH86" s="161">
        <v>0</v>
      </c>
      <c r="AI86" s="195">
        <v>0</v>
      </c>
      <c r="AJ86" s="236">
        <v>0</v>
      </c>
      <c r="AK86" s="169">
        <v>0</v>
      </c>
      <c r="AL86" s="152">
        <v>0</v>
      </c>
      <c r="AM86" s="152">
        <v>33</v>
      </c>
      <c r="AN86" s="152">
        <v>0</v>
      </c>
      <c r="AO86" s="152">
        <v>0</v>
      </c>
      <c r="AP86" s="152">
        <v>0</v>
      </c>
      <c r="AQ86" s="152">
        <v>0</v>
      </c>
      <c r="AR86" s="152">
        <v>0</v>
      </c>
      <c r="AS86" s="152">
        <v>0</v>
      </c>
      <c r="AT86" s="152">
        <v>0</v>
      </c>
      <c r="AU86" s="170">
        <v>6</v>
      </c>
      <c r="AV86" s="240">
        <v>6900</v>
      </c>
      <c r="AW86" s="201">
        <v>912</v>
      </c>
      <c r="AY86" s="187" t="str">
        <f t="shared" si="3"/>
        <v>45EPS033</v>
      </c>
      <c r="AZ86" s="262" t="s">
        <v>401</v>
      </c>
      <c r="BA86" s="264">
        <v>45</v>
      </c>
      <c r="BB86" s="262" t="s">
        <v>343</v>
      </c>
      <c r="BC86" s="263">
        <v>1</v>
      </c>
      <c r="BD86" s="145" t="str">
        <f t="shared" si="4"/>
        <v>45EPSS17</v>
      </c>
      <c r="BE86" s="262" t="s">
        <v>401</v>
      </c>
      <c r="BF86" s="264">
        <v>45</v>
      </c>
      <c r="BG86" s="262" t="s">
        <v>459</v>
      </c>
      <c r="BH86" s="263">
        <v>1</v>
      </c>
    </row>
    <row r="87" spans="1:60" x14ac:dyDescent="0.25">
      <c r="A87" s="190" t="s">
        <v>267</v>
      </c>
      <c r="B87" s="146" t="s">
        <v>364</v>
      </c>
      <c r="C87" s="155">
        <v>148</v>
      </c>
      <c r="D87" s="169">
        <v>841</v>
      </c>
      <c r="E87" s="5">
        <v>0</v>
      </c>
      <c r="F87" s="152">
        <v>7</v>
      </c>
      <c r="G87" s="257">
        <v>3</v>
      </c>
      <c r="H87" s="169">
        <v>13</v>
      </c>
      <c r="I87" s="152">
        <v>0</v>
      </c>
      <c r="J87" s="152">
        <v>0</v>
      </c>
      <c r="K87" s="152">
        <v>2</v>
      </c>
      <c r="L87" s="152">
        <v>0</v>
      </c>
      <c r="M87" s="152">
        <v>1</v>
      </c>
      <c r="N87" s="152">
        <v>4</v>
      </c>
      <c r="O87" s="152">
        <v>3452</v>
      </c>
      <c r="P87" s="152">
        <v>0</v>
      </c>
      <c r="Q87" s="152">
        <v>12348</v>
      </c>
      <c r="R87" s="152">
        <v>0</v>
      </c>
      <c r="S87" s="152">
        <v>0</v>
      </c>
      <c r="T87" s="152">
        <v>0</v>
      </c>
      <c r="U87" s="152">
        <v>0</v>
      </c>
      <c r="V87" s="152">
        <v>1</v>
      </c>
      <c r="W87" s="152">
        <v>0</v>
      </c>
      <c r="X87" s="152">
        <v>0</v>
      </c>
      <c r="Y87" s="152">
        <v>4804</v>
      </c>
      <c r="Z87" s="152">
        <v>0</v>
      </c>
      <c r="AA87" s="152">
        <v>0</v>
      </c>
      <c r="AB87" s="152">
        <v>0</v>
      </c>
      <c r="AC87" s="152">
        <v>0</v>
      </c>
      <c r="AD87" s="161">
        <v>11312</v>
      </c>
      <c r="AE87" s="161">
        <v>0</v>
      </c>
      <c r="AF87" s="161">
        <v>0</v>
      </c>
      <c r="AG87" s="161">
        <v>0</v>
      </c>
      <c r="AH87" s="161">
        <v>0</v>
      </c>
      <c r="AI87" s="195">
        <v>2413</v>
      </c>
      <c r="AJ87" s="236">
        <v>0</v>
      </c>
      <c r="AK87" s="169">
        <v>23</v>
      </c>
      <c r="AL87" s="152">
        <v>0</v>
      </c>
      <c r="AM87" s="152">
        <v>24</v>
      </c>
      <c r="AN87" s="152">
        <v>0</v>
      </c>
      <c r="AO87" s="152">
        <v>0</v>
      </c>
      <c r="AP87" s="152">
        <v>0</v>
      </c>
      <c r="AQ87" s="152">
        <v>0</v>
      </c>
      <c r="AR87" s="152">
        <v>0</v>
      </c>
      <c r="AS87" s="152">
        <v>175</v>
      </c>
      <c r="AT87" s="152">
        <v>0</v>
      </c>
      <c r="AU87" s="170">
        <v>80</v>
      </c>
      <c r="AV87" s="240">
        <v>14027</v>
      </c>
      <c r="AW87" s="201">
        <v>21476</v>
      </c>
      <c r="AY87" s="187" t="str">
        <f t="shared" si="3"/>
        <v>45EPS037</v>
      </c>
      <c r="AZ87" s="262" t="s">
        <v>401</v>
      </c>
      <c r="BA87" s="264">
        <v>45</v>
      </c>
      <c r="BB87" s="262" t="s">
        <v>329</v>
      </c>
      <c r="BC87" s="263">
        <v>13105</v>
      </c>
      <c r="BD87" s="145" t="str">
        <f t="shared" si="4"/>
        <v>45EPSS37</v>
      </c>
      <c r="BE87" s="262" t="s">
        <v>401</v>
      </c>
      <c r="BF87" s="264">
        <v>45</v>
      </c>
      <c r="BG87" s="262" t="s">
        <v>462</v>
      </c>
      <c r="BH87" s="263">
        <v>362</v>
      </c>
    </row>
    <row r="88" spans="1:60" x14ac:dyDescent="0.25">
      <c r="A88" s="6" t="s">
        <v>239</v>
      </c>
      <c r="B88" s="146" t="s">
        <v>364</v>
      </c>
      <c r="C88" s="155">
        <v>197</v>
      </c>
      <c r="D88" s="169">
        <v>276</v>
      </c>
      <c r="E88" s="5">
        <v>0</v>
      </c>
      <c r="F88" s="152">
        <v>0</v>
      </c>
      <c r="G88" s="257">
        <v>1</v>
      </c>
      <c r="H88" s="169">
        <v>1</v>
      </c>
      <c r="I88" s="152">
        <v>0</v>
      </c>
      <c r="J88" s="152">
        <v>0</v>
      </c>
      <c r="K88" s="152">
        <v>3</v>
      </c>
      <c r="L88" s="152">
        <v>0</v>
      </c>
      <c r="M88" s="152">
        <v>0</v>
      </c>
      <c r="N88" s="152">
        <v>0</v>
      </c>
      <c r="O88" s="152">
        <v>1314</v>
      </c>
      <c r="P88" s="152">
        <v>0</v>
      </c>
      <c r="Q88" s="152">
        <v>672</v>
      </c>
      <c r="R88" s="152">
        <v>0</v>
      </c>
      <c r="S88" s="152">
        <v>0</v>
      </c>
      <c r="T88" s="152">
        <v>0</v>
      </c>
      <c r="U88" s="152">
        <v>0</v>
      </c>
      <c r="V88" s="152">
        <v>0</v>
      </c>
      <c r="W88" s="152">
        <v>0</v>
      </c>
      <c r="X88" s="152">
        <v>0</v>
      </c>
      <c r="Y88" s="152">
        <v>549</v>
      </c>
      <c r="Z88" s="152">
        <v>0</v>
      </c>
      <c r="AA88" s="152">
        <v>0</v>
      </c>
      <c r="AB88" s="152">
        <v>0</v>
      </c>
      <c r="AC88" s="152">
        <v>0</v>
      </c>
      <c r="AD88" s="161">
        <v>8325</v>
      </c>
      <c r="AE88" s="161">
        <v>0</v>
      </c>
      <c r="AF88" s="161">
        <v>0</v>
      </c>
      <c r="AG88" s="161">
        <v>0</v>
      </c>
      <c r="AH88" s="161">
        <v>0</v>
      </c>
      <c r="AI88" s="195">
        <v>2525</v>
      </c>
      <c r="AJ88" s="236">
        <v>0</v>
      </c>
      <c r="AK88" s="169">
        <v>0</v>
      </c>
      <c r="AL88" s="152">
        <v>0</v>
      </c>
      <c r="AM88" s="152">
        <v>51</v>
      </c>
      <c r="AN88" s="152">
        <v>0</v>
      </c>
      <c r="AO88" s="152">
        <v>0</v>
      </c>
      <c r="AP88" s="152">
        <v>0</v>
      </c>
      <c r="AQ88" s="152">
        <v>0</v>
      </c>
      <c r="AR88" s="152">
        <v>0</v>
      </c>
      <c r="AS88" s="152">
        <v>15</v>
      </c>
      <c r="AT88" s="152">
        <v>0</v>
      </c>
      <c r="AU88" s="170">
        <v>30</v>
      </c>
      <c r="AV88" s="240">
        <v>10946</v>
      </c>
      <c r="AW88" s="201">
        <v>2816</v>
      </c>
      <c r="AY88" s="187" t="str">
        <f t="shared" si="3"/>
        <v>51EPS013</v>
      </c>
      <c r="AZ88" s="262" t="s">
        <v>401</v>
      </c>
      <c r="BA88" s="264">
        <v>51</v>
      </c>
      <c r="BB88" s="262" t="s">
        <v>327</v>
      </c>
      <c r="BC88" s="263">
        <v>1400</v>
      </c>
      <c r="BD88" s="145" t="str">
        <f t="shared" si="4"/>
        <v>51CCF002</v>
      </c>
      <c r="BE88" s="262" t="s">
        <v>401</v>
      </c>
      <c r="BF88" s="264">
        <v>51</v>
      </c>
      <c r="BG88" s="262" t="s">
        <v>1</v>
      </c>
      <c r="BH88" s="263">
        <v>22716</v>
      </c>
    </row>
    <row r="89" spans="1:60" x14ac:dyDescent="0.25">
      <c r="A89" s="32" t="s">
        <v>266</v>
      </c>
      <c r="B89" s="146" t="s">
        <v>364</v>
      </c>
      <c r="C89" s="155">
        <v>206</v>
      </c>
      <c r="D89" s="169">
        <v>65</v>
      </c>
      <c r="E89" s="5">
        <v>0</v>
      </c>
      <c r="F89" s="152">
        <v>0</v>
      </c>
      <c r="G89" s="257">
        <v>0</v>
      </c>
      <c r="H89" s="169">
        <v>2</v>
      </c>
      <c r="I89" s="152">
        <v>0</v>
      </c>
      <c r="J89" s="152">
        <v>0</v>
      </c>
      <c r="K89" s="152">
        <v>0</v>
      </c>
      <c r="L89" s="152">
        <v>0</v>
      </c>
      <c r="M89" s="152">
        <v>0</v>
      </c>
      <c r="N89" s="152">
        <v>0</v>
      </c>
      <c r="O89" s="152">
        <v>580</v>
      </c>
      <c r="P89" s="152">
        <v>0</v>
      </c>
      <c r="Q89" s="152">
        <v>4</v>
      </c>
      <c r="R89" s="152">
        <v>0</v>
      </c>
      <c r="S89" s="152">
        <v>0</v>
      </c>
      <c r="T89" s="152">
        <v>0</v>
      </c>
      <c r="U89" s="152">
        <v>0</v>
      </c>
      <c r="V89" s="152">
        <v>0</v>
      </c>
      <c r="W89" s="152">
        <v>0</v>
      </c>
      <c r="X89" s="152">
        <v>0</v>
      </c>
      <c r="Y89" s="152">
        <v>87</v>
      </c>
      <c r="Z89" s="152">
        <v>0</v>
      </c>
      <c r="AA89" s="152">
        <v>0</v>
      </c>
      <c r="AB89" s="152">
        <v>0</v>
      </c>
      <c r="AC89" s="152">
        <v>0</v>
      </c>
      <c r="AD89" s="161">
        <v>2414</v>
      </c>
      <c r="AE89" s="161">
        <v>14</v>
      </c>
      <c r="AF89" s="161">
        <v>0</v>
      </c>
      <c r="AG89" s="161">
        <v>0</v>
      </c>
      <c r="AH89" s="161">
        <v>0</v>
      </c>
      <c r="AI89" s="195">
        <v>657</v>
      </c>
      <c r="AJ89" s="236">
        <v>0</v>
      </c>
      <c r="AK89" s="169">
        <v>0</v>
      </c>
      <c r="AL89" s="152">
        <v>0</v>
      </c>
      <c r="AM89" s="152">
        <v>16</v>
      </c>
      <c r="AN89" s="152">
        <v>0</v>
      </c>
      <c r="AO89" s="152">
        <v>0</v>
      </c>
      <c r="AP89" s="152">
        <v>0</v>
      </c>
      <c r="AQ89" s="152">
        <v>0</v>
      </c>
      <c r="AR89" s="152">
        <v>0</v>
      </c>
      <c r="AS89" s="152">
        <v>0</v>
      </c>
      <c r="AT89" s="152">
        <v>0</v>
      </c>
      <c r="AU89" s="170">
        <v>2</v>
      </c>
      <c r="AV89" s="240">
        <v>3103</v>
      </c>
      <c r="AW89" s="201">
        <v>738</v>
      </c>
      <c r="AY89" s="187" t="str">
        <f t="shared" si="3"/>
        <v>51EPS016</v>
      </c>
      <c r="AZ89" s="262" t="s">
        <v>401</v>
      </c>
      <c r="BA89" s="264">
        <v>51</v>
      </c>
      <c r="BB89" s="262" t="s">
        <v>325</v>
      </c>
      <c r="BC89" s="263">
        <v>2219</v>
      </c>
      <c r="BD89" s="145" t="str">
        <f t="shared" si="4"/>
        <v>51EPS020</v>
      </c>
      <c r="BE89" s="262" t="s">
        <v>401</v>
      </c>
      <c r="BF89" s="264">
        <v>51</v>
      </c>
      <c r="BG89" s="262" t="s">
        <v>2</v>
      </c>
      <c r="BH89" s="263">
        <v>328</v>
      </c>
    </row>
    <row r="90" spans="1:60" x14ac:dyDescent="0.25">
      <c r="A90" s="4" t="s">
        <v>207</v>
      </c>
      <c r="B90" s="146" t="s">
        <v>364</v>
      </c>
      <c r="C90" s="155">
        <v>313</v>
      </c>
      <c r="D90" s="169">
        <v>209</v>
      </c>
      <c r="E90" s="5">
        <v>0</v>
      </c>
      <c r="F90" s="152">
        <v>0</v>
      </c>
      <c r="G90" s="257">
        <v>0</v>
      </c>
      <c r="H90" s="169">
        <v>0</v>
      </c>
      <c r="I90" s="152">
        <v>0</v>
      </c>
      <c r="J90" s="152">
        <v>0</v>
      </c>
      <c r="K90" s="152">
        <v>0</v>
      </c>
      <c r="L90" s="152">
        <v>0</v>
      </c>
      <c r="M90" s="152">
        <v>0</v>
      </c>
      <c r="N90" s="152">
        <v>0</v>
      </c>
      <c r="O90" s="152">
        <v>1009</v>
      </c>
      <c r="P90" s="152">
        <v>0</v>
      </c>
      <c r="Q90" s="152">
        <v>316</v>
      </c>
      <c r="R90" s="152">
        <v>4</v>
      </c>
      <c r="S90" s="152">
        <v>0</v>
      </c>
      <c r="T90" s="152">
        <v>0</v>
      </c>
      <c r="U90" s="152">
        <v>0</v>
      </c>
      <c r="V90" s="152">
        <v>0</v>
      </c>
      <c r="W90" s="152">
        <v>0</v>
      </c>
      <c r="X90" s="152">
        <v>0</v>
      </c>
      <c r="Y90" s="152">
        <v>120</v>
      </c>
      <c r="Z90" s="152">
        <v>0</v>
      </c>
      <c r="AA90" s="152">
        <v>0</v>
      </c>
      <c r="AB90" s="152">
        <v>0</v>
      </c>
      <c r="AC90" s="152">
        <v>0</v>
      </c>
      <c r="AD90" s="161">
        <v>4559</v>
      </c>
      <c r="AE90" s="161">
        <v>0</v>
      </c>
      <c r="AF90" s="161">
        <v>0</v>
      </c>
      <c r="AG90" s="161">
        <v>0</v>
      </c>
      <c r="AH90" s="161">
        <v>0</v>
      </c>
      <c r="AI90" s="195">
        <v>2248</v>
      </c>
      <c r="AJ90" s="236">
        <v>0</v>
      </c>
      <c r="AK90" s="169">
        <v>0</v>
      </c>
      <c r="AL90" s="152">
        <v>0</v>
      </c>
      <c r="AM90" s="152">
        <v>61</v>
      </c>
      <c r="AN90" s="152">
        <v>0</v>
      </c>
      <c r="AO90" s="152">
        <v>0</v>
      </c>
      <c r="AP90" s="152">
        <v>0</v>
      </c>
      <c r="AQ90" s="152">
        <v>0</v>
      </c>
      <c r="AR90" s="152">
        <v>0</v>
      </c>
      <c r="AS90" s="152">
        <v>15</v>
      </c>
      <c r="AT90" s="152">
        <v>0</v>
      </c>
      <c r="AU90" s="170">
        <v>19</v>
      </c>
      <c r="AV90" s="240">
        <v>6902</v>
      </c>
      <c r="AW90" s="201">
        <v>1658</v>
      </c>
      <c r="AY90" s="187" t="str">
        <f t="shared" si="3"/>
        <v>51EPS017</v>
      </c>
      <c r="AZ90" s="262" t="s">
        <v>401</v>
      </c>
      <c r="BA90" s="264">
        <v>51</v>
      </c>
      <c r="BB90" s="262" t="s">
        <v>344</v>
      </c>
      <c r="BC90" s="263">
        <v>1</v>
      </c>
      <c r="BD90" s="145" t="str">
        <f t="shared" si="4"/>
        <v>51EPSI03</v>
      </c>
      <c r="BE90" s="262" t="s">
        <v>401</v>
      </c>
      <c r="BF90" s="264">
        <v>51</v>
      </c>
      <c r="BG90" s="262" t="s">
        <v>18</v>
      </c>
      <c r="BH90" s="263">
        <v>1656</v>
      </c>
    </row>
    <row r="91" spans="1:60" x14ac:dyDescent="0.25">
      <c r="A91" s="4" t="s">
        <v>170</v>
      </c>
      <c r="B91" s="146" t="s">
        <v>364</v>
      </c>
      <c r="C91" s="155">
        <v>318</v>
      </c>
      <c r="D91" s="169">
        <v>416</v>
      </c>
      <c r="E91" s="5">
        <v>0</v>
      </c>
      <c r="F91" s="152">
        <v>12</v>
      </c>
      <c r="G91" s="257">
        <v>20</v>
      </c>
      <c r="H91" s="169">
        <v>68</v>
      </c>
      <c r="I91" s="152">
        <v>0</v>
      </c>
      <c r="J91" s="152">
        <v>0</v>
      </c>
      <c r="K91" s="152">
        <v>265</v>
      </c>
      <c r="L91" s="152">
        <v>0</v>
      </c>
      <c r="M91" s="152">
        <v>5</v>
      </c>
      <c r="N91" s="152">
        <v>4844</v>
      </c>
      <c r="O91" s="152">
        <v>2163</v>
      </c>
      <c r="P91" s="152">
        <v>0</v>
      </c>
      <c r="Q91" s="152">
        <v>9121</v>
      </c>
      <c r="R91" s="152">
        <v>3</v>
      </c>
      <c r="S91" s="152">
        <v>5</v>
      </c>
      <c r="T91" s="152">
        <v>0</v>
      </c>
      <c r="U91" s="152">
        <v>0</v>
      </c>
      <c r="V91" s="152">
        <v>0</v>
      </c>
      <c r="W91" s="152">
        <v>0</v>
      </c>
      <c r="X91" s="152">
        <v>0</v>
      </c>
      <c r="Y91" s="152">
        <v>3196</v>
      </c>
      <c r="Z91" s="152">
        <v>0</v>
      </c>
      <c r="AA91" s="152">
        <v>1</v>
      </c>
      <c r="AB91" s="152">
        <v>0</v>
      </c>
      <c r="AC91" s="152">
        <v>0</v>
      </c>
      <c r="AD91" s="161">
        <v>10084</v>
      </c>
      <c r="AE91" s="161">
        <v>1797</v>
      </c>
      <c r="AF91" s="161">
        <v>0</v>
      </c>
      <c r="AG91" s="161">
        <v>0</v>
      </c>
      <c r="AH91" s="161">
        <v>0</v>
      </c>
      <c r="AI91" s="195">
        <v>0</v>
      </c>
      <c r="AJ91" s="236">
        <v>0</v>
      </c>
      <c r="AK91" s="169">
        <v>87</v>
      </c>
      <c r="AL91" s="152">
        <v>2</v>
      </c>
      <c r="AM91" s="152">
        <v>39</v>
      </c>
      <c r="AN91" s="152">
        <v>0</v>
      </c>
      <c r="AO91" s="152">
        <v>0</v>
      </c>
      <c r="AP91" s="152">
        <v>0</v>
      </c>
      <c r="AQ91" s="152">
        <v>0</v>
      </c>
      <c r="AR91" s="152">
        <v>0</v>
      </c>
      <c r="AS91" s="152">
        <v>95</v>
      </c>
      <c r="AT91" s="152">
        <v>0</v>
      </c>
      <c r="AU91" s="170">
        <v>51</v>
      </c>
      <c r="AV91" s="240">
        <v>12155</v>
      </c>
      <c r="AW91" s="201">
        <v>20119</v>
      </c>
      <c r="AY91" s="187" t="str">
        <f t="shared" si="3"/>
        <v>51EPS037</v>
      </c>
      <c r="AZ91" s="262" t="s">
        <v>401</v>
      </c>
      <c r="BA91" s="264">
        <v>51</v>
      </c>
      <c r="BB91" s="262" t="s">
        <v>329</v>
      </c>
      <c r="BC91" s="263">
        <v>202</v>
      </c>
      <c r="BD91" s="145" t="str">
        <f t="shared" si="4"/>
        <v>51EPSS13</v>
      </c>
      <c r="BE91" s="262" t="s">
        <v>401</v>
      </c>
      <c r="BF91" s="264">
        <v>51</v>
      </c>
      <c r="BG91" s="262" t="s">
        <v>457</v>
      </c>
      <c r="BH91" s="263">
        <v>68</v>
      </c>
    </row>
    <row r="92" spans="1:60" x14ac:dyDescent="0.25">
      <c r="A92" s="6" t="s">
        <v>235</v>
      </c>
      <c r="B92" s="146" t="s">
        <v>364</v>
      </c>
      <c r="C92" s="155">
        <v>321</v>
      </c>
      <c r="D92" s="169">
        <v>95</v>
      </c>
      <c r="E92" s="5">
        <v>0</v>
      </c>
      <c r="F92" s="152">
        <v>0</v>
      </c>
      <c r="G92" s="257">
        <v>0</v>
      </c>
      <c r="H92" s="169">
        <v>145</v>
      </c>
      <c r="I92" s="152">
        <v>0</v>
      </c>
      <c r="J92" s="152">
        <v>0</v>
      </c>
      <c r="K92" s="152">
        <v>2</v>
      </c>
      <c r="L92" s="152">
        <v>0</v>
      </c>
      <c r="M92" s="152">
        <v>0</v>
      </c>
      <c r="N92" s="152">
        <v>0</v>
      </c>
      <c r="O92" s="152">
        <v>1373</v>
      </c>
      <c r="P92" s="152">
        <v>0</v>
      </c>
      <c r="Q92" s="152">
        <v>399</v>
      </c>
      <c r="R92" s="152">
        <v>0</v>
      </c>
      <c r="S92" s="152">
        <v>0</v>
      </c>
      <c r="T92" s="152">
        <v>0</v>
      </c>
      <c r="U92" s="152">
        <v>0</v>
      </c>
      <c r="V92" s="152">
        <v>0</v>
      </c>
      <c r="W92" s="152">
        <v>0</v>
      </c>
      <c r="X92" s="152">
        <v>0</v>
      </c>
      <c r="Y92" s="152">
        <v>466</v>
      </c>
      <c r="Z92" s="152">
        <v>0</v>
      </c>
      <c r="AA92" s="152">
        <v>2</v>
      </c>
      <c r="AB92" s="152">
        <v>0</v>
      </c>
      <c r="AC92" s="152">
        <v>0</v>
      </c>
      <c r="AD92" s="161">
        <v>2651</v>
      </c>
      <c r="AE92" s="161">
        <v>0</v>
      </c>
      <c r="AF92" s="161">
        <v>0</v>
      </c>
      <c r="AG92" s="161">
        <v>0</v>
      </c>
      <c r="AH92" s="161">
        <v>0</v>
      </c>
      <c r="AI92" s="195">
        <v>0</v>
      </c>
      <c r="AJ92" s="236">
        <v>0</v>
      </c>
      <c r="AK92" s="169">
        <v>0</v>
      </c>
      <c r="AL92" s="152">
        <v>0</v>
      </c>
      <c r="AM92" s="152">
        <v>34</v>
      </c>
      <c r="AN92" s="152">
        <v>0</v>
      </c>
      <c r="AO92" s="152">
        <v>0</v>
      </c>
      <c r="AP92" s="152">
        <v>0</v>
      </c>
      <c r="AQ92" s="152">
        <v>0</v>
      </c>
      <c r="AR92" s="152">
        <v>0</v>
      </c>
      <c r="AS92" s="152">
        <v>4</v>
      </c>
      <c r="AT92" s="152">
        <v>0</v>
      </c>
      <c r="AU92" s="170">
        <v>14</v>
      </c>
      <c r="AV92" s="240">
        <v>2703</v>
      </c>
      <c r="AW92" s="201">
        <v>2482</v>
      </c>
      <c r="AY92" s="187" t="str">
        <f t="shared" si="3"/>
        <v>147EPS002</v>
      </c>
      <c r="AZ92" s="262" t="s">
        <v>401</v>
      </c>
      <c r="BA92" s="264">
        <v>147</v>
      </c>
      <c r="BB92" s="262" t="s">
        <v>331</v>
      </c>
      <c r="BC92" s="263">
        <v>1</v>
      </c>
      <c r="BD92" s="145" t="str">
        <f t="shared" si="4"/>
        <v>51EPSS16</v>
      </c>
      <c r="BE92" s="262" t="s">
        <v>401</v>
      </c>
      <c r="BF92" s="264">
        <v>51</v>
      </c>
      <c r="BG92" s="262" t="s">
        <v>458</v>
      </c>
      <c r="BH92" s="263">
        <v>80</v>
      </c>
    </row>
    <row r="93" spans="1:60" x14ac:dyDescent="0.25">
      <c r="A93" s="4" t="s">
        <v>209</v>
      </c>
      <c r="B93" s="146" t="s">
        <v>364</v>
      </c>
      <c r="C93" s="155">
        <v>376</v>
      </c>
      <c r="D93" s="169">
        <v>805</v>
      </c>
      <c r="E93" s="5">
        <v>0</v>
      </c>
      <c r="F93" s="152">
        <v>11</v>
      </c>
      <c r="G93" s="257">
        <v>6</v>
      </c>
      <c r="H93" s="169">
        <v>44</v>
      </c>
      <c r="I93" s="152">
        <v>0</v>
      </c>
      <c r="J93" s="152">
        <v>0</v>
      </c>
      <c r="K93" s="152">
        <v>12</v>
      </c>
      <c r="L93" s="152">
        <v>43</v>
      </c>
      <c r="M93" s="152">
        <v>148</v>
      </c>
      <c r="N93" s="152">
        <v>19936</v>
      </c>
      <c r="O93" s="152">
        <v>2419</v>
      </c>
      <c r="P93" s="152">
        <v>0</v>
      </c>
      <c r="Q93" s="152">
        <v>21234</v>
      </c>
      <c r="R93" s="152">
        <v>1</v>
      </c>
      <c r="S93" s="152">
        <v>7</v>
      </c>
      <c r="T93" s="152">
        <v>0</v>
      </c>
      <c r="U93" s="152">
        <v>0</v>
      </c>
      <c r="V93" s="152">
        <v>0</v>
      </c>
      <c r="W93" s="152">
        <v>0</v>
      </c>
      <c r="X93" s="152">
        <v>0</v>
      </c>
      <c r="Y93" s="152">
        <v>3332</v>
      </c>
      <c r="Z93" s="152">
        <v>0</v>
      </c>
      <c r="AA93" s="152">
        <v>0</v>
      </c>
      <c r="AB93" s="152">
        <v>0</v>
      </c>
      <c r="AC93" s="152">
        <v>0</v>
      </c>
      <c r="AD93" s="161">
        <v>3633</v>
      </c>
      <c r="AE93" s="161">
        <v>2327</v>
      </c>
      <c r="AF93" s="161">
        <v>0</v>
      </c>
      <c r="AG93" s="161">
        <v>0</v>
      </c>
      <c r="AH93" s="161">
        <v>0</v>
      </c>
      <c r="AI93" s="195">
        <v>4151</v>
      </c>
      <c r="AJ93" s="236">
        <v>199</v>
      </c>
      <c r="AK93" s="169">
        <v>224</v>
      </c>
      <c r="AL93" s="152">
        <v>0</v>
      </c>
      <c r="AM93" s="152">
        <v>32</v>
      </c>
      <c r="AN93" s="152">
        <v>0</v>
      </c>
      <c r="AO93" s="152">
        <v>0</v>
      </c>
      <c r="AP93" s="152">
        <v>0</v>
      </c>
      <c r="AQ93" s="152">
        <v>0</v>
      </c>
      <c r="AR93" s="152">
        <v>0</v>
      </c>
      <c r="AS93" s="152">
        <v>198</v>
      </c>
      <c r="AT93" s="152">
        <v>0</v>
      </c>
      <c r="AU93" s="170">
        <v>51</v>
      </c>
      <c r="AV93" s="240">
        <v>10815</v>
      </c>
      <c r="AW93" s="201">
        <v>47998</v>
      </c>
      <c r="AY93" s="187" t="str">
        <f t="shared" si="3"/>
        <v>147EPS003</v>
      </c>
      <c r="AZ93" s="262" t="s">
        <v>401</v>
      </c>
      <c r="BA93" s="264">
        <v>147</v>
      </c>
      <c r="BB93" s="262" t="s">
        <v>332</v>
      </c>
      <c r="BC93" s="263">
        <v>2</v>
      </c>
      <c r="BD93" s="145" t="str">
        <f t="shared" si="4"/>
        <v>51EPSS37</v>
      </c>
      <c r="BE93" s="262" t="s">
        <v>401</v>
      </c>
      <c r="BF93" s="264">
        <v>51</v>
      </c>
      <c r="BG93" s="262" t="s">
        <v>462</v>
      </c>
      <c r="BH93" s="263">
        <v>13</v>
      </c>
    </row>
    <row r="94" spans="1:60" x14ac:dyDescent="0.25">
      <c r="A94" s="32" t="s">
        <v>269</v>
      </c>
      <c r="B94" s="146" t="s">
        <v>364</v>
      </c>
      <c r="C94" s="155">
        <v>400</v>
      </c>
      <c r="D94" s="169">
        <v>247</v>
      </c>
      <c r="E94" s="5">
        <v>0</v>
      </c>
      <c r="F94" s="152">
        <v>0</v>
      </c>
      <c r="G94" s="257">
        <v>0</v>
      </c>
      <c r="H94" s="169">
        <v>2</v>
      </c>
      <c r="I94" s="152">
        <v>0</v>
      </c>
      <c r="J94" s="152">
        <v>0</v>
      </c>
      <c r="K94" s="152">
        <v>469</v>
      </c>
      <c r="L94" s="152">
        <v>1</v>
      </c>
      <c r="M94" s="152">
        <v>0</v>
      </c>
      <c r="N94" s="152">
        <v>0</v>
      </c>
      <c r="O94" s="152">
        <v>2488</v>
      </c>
      <c r="P94" s="152">
        <v>0</v>
      </c>
      <c r="Q94" s="152">
        <v>6025</v>
      </c>
      <c r="R94" s="152">
        <v>0</v>
      </c>
      <c r="S94" s="152">
        <v>0</v>
      </c>
      <c r="T94" s="152">
        <v>3</v>
      </c>
      <c r="U94" s="152">
        <v>0</v>
      </c>
      <c r="V94" s="152">
        <v>0</v>
      </c>
      <c r="W94" s="152">
        <v>0</v>
      </c>
      <c r="X94" s="152">
        <v>0</v>
      </c>
      <c r="Y94" s="152">
        <v>384</v>
      </c>
      <c r="Z94" s="152">
        <v>0</v>
      </c>
      <c r="AA94" s="152">
        <v>0</v>
      </c>
      <c r="AB94" s="152">
        <v>0</v>
      </c>
      <c r="AC94" s="152">
        <v>0</v>
      </c>
      <c r="AD94" s="161">
        <v>5685</v>
      </c>
      <c r="AE94" s="161">
        <v>3119</v>
      </c>
      <c r="AF94" s="161">
        <v>0</v>
      </c>
      <c r="AG94" s="161">
        <v>0</v>
      </c>
      <c r="AH94" s="161">
        <v>0</v>
      </c>
      <c r="AI94" s="195">
        <v>0</v>
      </c>
      <c r="AJ94" s="236">
        <v>0</v>
      </c>
      <c r="AK94" s="169">
        <v>6</v>
      </c>
      <c r="AL94" s="152">
        <v>0</v>
      </c>
      <c r="AM94" s="152">
        <v>29</v>
      </c>
      <c r="AN94" s="152">
        <v>0</v>
      </c>
      <c r="AO94" s="152">
        <v>0</v>
      </c>
      <c r="AP94" s="152">
        <v>0</v>
      </c>
      <c r="AQ94" s="152">
        <v>0</v>
      </c>
      <c r="AR94" s="152">
        <v>0</v>
      </c>
      <c r="AS94" s="152">
        <v>85</v>
      </c>
      <c r="AT94" s="152">
        <v>0</v>
      </c>
      <c r="AU94" s="170">
        <v>9</v>
      </c>
      <c r="AV94" s="240">
        <v>8933</v>
      </c>
      <c r="AW94" s="201">
        <v>9619</v>
      </c>
      <c r="AY94" s="187" t="str">
        <f t="shared" si="3"/>
        <v>147EPS010</v>
      </c>
      <c r="AZ94" s="262" t="s">
        <v>401</v>
      </c>
      <c r="BA94" s="264">
        <v>147</v>
      </c>
      <c r="BB94" s="262" t="s">
        <v>324</v>
      </c>
      <c r="BC94" s="263">
        <v>859</v>
      </c>
      <c r="BD94" s="145" t="str">
        <f t="shared" si="4"/>
        <v>51ESS002</v>
      </c>
      <c r="BE94" s="262" t="s">
        <v>401</v>
      </c>
      <c r="BF94" s="264">
        <v>51</v>
      </c>
      <c r="BG94" s="262" t="s">
        <v>3</v>
      </c>
      <c r="BH94" s="263">
        <v>1917</v>
      </c>
    </row>
    <row r="95" spans="1:60" x14ac:dyDescent="0.25">
      <c r="A95" s="6" t="s">
        <v>210</v>
      </c>
      <c r="B95" s="146" t="s">
        <v>364</v>
      </c>
      <c r="C95" s="155">
        <v>440</v>
      </c>
      <c r="D95" s="169">
        <v>1002</v>
      </c>
      <c r="E95" s="5">
        <v>0</v>
      </c>
      <c r="F95" s="152">
        <v>12</v>
      </c>
      <c r="G95" s="257">
        <v>5</v>
      </c>
      <c r="H95" s="169">
        <v>26</v>
      </c>
      <c r="I95" s="152">
        <v>0</v>
      </c>
      <c r="J95" s="152">
        <v>0</v>
      </c>
      <c r="K95" s="152">
        <v>921</v>
      </c>
      <c r="L95" s="152">
        <v>0</v>
      </c>
      <c r="M95" s="152">
        <v>7</v>
      </c>
      <c r="N95" s="152">
        <v>6308</v>
      </c>
      <c r="O95" s="152">
        <v>3482</v>
      </c>
      <c r="P95" s="152">
        <v>0</v>
      </c>
      <c r="Q95" s="152">
        <v>12702</v>
      </c>
      <c r="R95" s="152">
        <v>1</v>
      </c>
      <c r="S95" s="152">
        <v>2</v>
      </c>
      <c r="T95" s="152">
        <v>0</v>
      </c>
      <c r="U95" s="152">
        <v>0</v>
      </c>
      <c r="V95" s="152">
        <v>0</v>
      </c>
      <c r="W95" s="152">
        <v>0</v>
      </c>
      <c r="X95" s="152">
        <v>0</v>
      </c>
      <c r="Y95" s="152">
        <v>3773</v>
      </c>
      <c r="Z95" s="152">
        <v>0</v>
      </c>
      <c r="AA95" s="152">
        <v>0</v>
      </c>
      <c r="AB95" s="152">
        <v>0</v>
      </c>
      <c r="AC95" s="152">
        <v>0</v>
      </c>
      <c r="AD95" s="161">
        <v>0</v>
      </c>
      <c r="AE95" s="161">
        <v>15996</v>
      </c>
      <c r="AF95" s="161">
        <v>0</v>
      </c>
      <c r="AG95" s="161">
        <v>0</v>
      </c>
      <c r="AH95" s="161">
        <v>0</v>
      </c>
      <c r="AI95" s="195">
        <v>0</v>
      </c>
      <c r="AJ95" s="236">
        <v>0</v>
      </c>
      <c r="AK95" s="169">
        <v>63</v>
      </c>
      <c r="AL95" s="152">
        <v>8</v>
      </c>
      <c r="AM95" s="152">
        <v>44</v>
      </c>
      <c r="AN95" s="152">
        <v>0</v>
      </c>
      <c r="AO95" s="152">
        <v>0</v>
      </c>
      <c r="AP95" s="152">
        <v>0</v>
      </c>
      <c r="AQ95" s="152">
        <v>0</v>
      </c>
      <c r="AR95" s="152">
        <v>0</v>
      </c>
      <c r="AS95" s="152">
        <v>100</v>
      </c>
      <c r="AT95" s="152">
        <v>0</v>
      </c>
      <c r="AU95" s="170">
        <v>36</v>
      </c>
      <c r="AV95" s="240">
        <v>16247</v>
      </c>
      <c r="AW95" s="201">
        <v>28241</v>
      </c>
      <c r="AY95" s="187" t="str">
        <f t="shared" si="3"/>
        <v>147EPS013</v>
      </c>
      <c r="AZ95" s="262" t="s">
        <v>401</v>
      </c>
      <c r="BA95" s="264">
        <v>147</v>
      </c>
      <c r="BB95" s="262" t="s">
        <v>327</v>
      </c>
      <c r="BC95" s="263">
        <v>5562</v>
      </c>
      <c r="BD95" s="145" t="str">
        <f t="shared" si="4"/>
        <v>147CCF002</v>
      </c>
      <c r="BE95" s="262" t="s">
        <v>401</v>
      </c>
      <c r="BF95" s="264">
        <v>147</v>
      </c>
      <c r="BG95" s="262" t="s">
        <v>1</v>
      </c>
      <c r="BH95" s="263">
        <v>22184</v>
      </c>
    </row>
    <row r="96" spans="1:60" x14ac:dyDescent="0.25">
      <c r="A96" s="4" t="s">
        <v>242</v>
      </c>
      <c r="B96" s="146" t="s">
        <v>364</v>
      </c>
      <c r="C96" s="155">
        <v>483</v>
      </c>
      <c r="D96" s="169">
        <v>145</v>
      </c>
      <c r="E96" s="5">
        <v>0</v>
      </c>
      <c r="F96" s="152">
        <v>0</v>
      </c>
      <c r="G96" s="257">
        <v>0</v>
      </c>
      <c r="H96" s="169">
        <v>0</v>
      </c>
      <c r="I96" s="152">
        <v>0</v>
      </c>
      <c r="J96" s="152">
        <v>0</v>
      </c>
      <c r="K96" s="152">
        <v>0</v>
      </c>
      <c r="L96" s="152">
        <v>0</v>
      </c>
      <c r="M96" s="152">
        <v>0</v>
      </c>
      <c r="N96" s="152">
        <v>0</v>
      </c>
      <c r="O96" s="152">
        <v>692</v>
      </c>
      <c r="P96" s="152">
        <v>0</v>
      </c>
      <c r="Q96" s="152">
        <v>7</v>
      </c>
      <c r="R96" s="152">
        <v>1</v>
      </c>
      <c r="S96" s="152">
        <v>0</v>
      </c>
      <c r="T96" s="152">
        <v>0</v>
      </c>
      <c r="U96" s="152">
        <v>0</v>
      </c>
      <c r="V96" s="152">
        <v>0</v>
      </c>
      <c r="W96" s="152">
        <v>0</v>
      </c>
      <c r="X96" s="152">
        <v>0</v>
      </c>
      <c r="Y96" s="152">
        <v>206</v>
      </c>
      <c r="Z96" s="152">
        <v>0</v>
      </c>
      <c r="AA96" s="152">
        <v>0</v>
      </c>
      <c r="AB96" s="152">
        <v>0</v>
      </c>
      <c r="AC96" s="152">
        <v>0</v>
      </c>
      <c r="AD96" s="161">
        <v>8547</v>
      </c>
      <c r="AE96" s="161">
        <v>0</v>
      </c>
      <c r="AF96" s="161">
        <v>0</v>
      </c>
      <c r="AG96" s="161">
        <v>0</v>
      </c>
      <c r="AH96" s="161">
        <v>0</v>
      </c>
      <c r="AI96" s="195">
        <v>412</v>
      </c>
      <c r="AJ96" s="236">
        <v>0</v>
      </c>
      <c r="AK96" s="169">
        <v>0</v>
      </c>
      <c r="AL96" s="152">
        <v>0</v>
      </c>
      <c r="AM96" s="152">
        <v>29</v>
      </c>
      <c r="AN96" s="152">
        <v>0</v>
      </c>
      <c r="AO96" s="152">
        <v>0</v>
      </c>
      <c r="AP96" s="152">
        <v>0</v>
      </c>
      <c r="AQ96" s="152">
        <v>0</v>
      </c>
      <c r="AR96" s="152">
        <v>0</v>
      </c>
      <c r="AS96" s="152">
        <v>0</v>
      </c>
      <c r="AT96" s="152">
        <v>0</v>
      </c>
      <c r="AU96" s="170">
        <v>26</v>
      </c>
      <c r="AV96" s="240">
        <v>9014</v>
      </c>
      <c r="AW96" s="201">
        <v>1051</v>
      </c>
      <c r="AY96" s="187" t="str">
        <f t="shared" si="3"/>
        <v>147EPS016</v>
      </c>
      <c r="AZ96" s="262" t="s">
        <v>401</v>
      </c>
      <c r="BA96" s="264">
        <v>147</v>
      </c>
      <c r="BB96" s="262" t="s">
        <v>325</v>
      </c>
      <c r="BC96" s="263">
        <v>10217</v>
      </c>
      <c r="BD96" s="145" t="str">
        <f t="shared" si="4"/>
        <v>147EPS020</v>
      </c>
      <c r="BE96" s="262" t="s">
        <v>401</v>
      </c>
      <c r="BF96" s="264">
        <v>147</v>
      </c>
      <c r="BG96" s="262" t="s">
        <v>2</v>
      </c>
      <c r="BH96" s="263">
        <v>1728</v>
      </c>
    </row>
    <row r="97" spans="1:60" x14ac:dyDescent="0.25">
      <c r="A97" s="31" t="s">
        <v>213</v>
      </c>
      <c r="B97" s="146" t="s">
        <v>364</v>
      </c>
      <c r="C97" s="155">
        <v>541</v>
      </c>
      <c r="D97" s="169">
        <v>320</v>
      </c>
      <c r="E97" s="5">
        <v>0</v>
      </c>
      <c r="F97" s="152">
        <v>3</v>
      </c>
      <c r="G97" s="257">
        <v>0</v>
      </c>
      <c r="H97" s="169">
        <v>50</v>
      </c>
      <c r="I97" s="152">
        <v>0</v>
      </c>
      <c r="J97" s="152">
        <v>0</v>
      </c>
      <c r="K97" s="152">
        <v>282</v>
      </c>
      <c r="L97" s="152">
        <v>0</v>
      </c>
      <c r="M97" s="152">
        <v>0</v>
      </c>
      <c r="N97" s="152">
        <v>0</v>
      </c>
      <c r="O97" s="152">
        <v>2216</v>
      </c>
      <c r="P97" s="152">
        <v>0</v>
      </c>
      <c r="Q97" s="152">
        <v>936</v>
      </c>
      <c r="R97" s="152">
        <v>0</v>
      </c>
      <c r="S97" s="152">
        <v>1</v>
      </c>
      <c r="T97" s="152">
        <v>0</v>
      </c>
      <c r="U97" s="152">
        <v>0</v>
      </c>
      <c r="V97" s="152">
        <v>0</v>
      </c>
      <c r="W97" s="152">
        <v>0</v>
      </c>
      <c r="X97" s="152">
        <v>0</v>
      </c>
      <c r="Y97" s="152">
        <v>1119</v>
      </c>
      <c r="Z97" s="152">
        <v>0</v>
      </c>
      <c r="AA97" s="152">
        <v>0</v>
      </c>
      <c r="AB97" s="152">
        <v>0</v>
      </c>
      <c r="AC97" s="152">
        <v>0</v>
      </c>
      <c r="AD97" s="161">
        <v>7448</v>
      </c>
      <c r="AE97" s="161">
        <v>0</v>
      </c>
      <c r="AF97" s="161">
        <v>0</v>
      </c>
      <c r="AG97" s="161">
        <v>0</v>
      </c>
      <c r="AH97" s="161">
        <v>0</v>
      </c>
      <c r="AI97" s="195">
        <v>3800</v>
      </c>
      <c r="AJ97" s="236">
        <v>0</v>
      </c>
      <c r="AK97" s="169">
        <v>0</v>
      </c>
      <c r="AL97" s="152">
        <v>1</v>
      </c>
      <c r="AM97" s="152">
        <v>44</v>
      </c>
      <c r="AN97" s="152">
        <v>0</v>
      </c>
      <c r="AO97" s="152">
        <v>0</v>
      </c>
      <c r="AP97" s="152">
        <v>0</v>
      </c>
      <c r="AQ97" s="152">
        <v>0</v>
      </c>
      <c r="AR97" s="152">
        <v>0</v>
      </c>
      <c r="AS97" s="152">
        <v>13</v>
      </c>
      <c r="AT97" s="152">
        <v>0</v>
      </c>
      <c r="AU97" s="170">
        <v>22</v>
      </c>
      <c r="AV97" s="240">
        <v>11328</v>
      </c>
      <c r="AW97" s="201">
        <v>4927</v>
      </c>
      <c r="AY97" s="187" t="str">
        <f t="shared" si="3"/>
        <v>147EPS017</v>
      </c>
      <c r="AZ97" s="262" t="s">
        <v>401</v>
      </c>
      <c r="BA97" s="264">
        <v>147</v>
      </c>
      <c r="BB97" s="262" t="s">
        <v>344</v>
      </c>
      <c r="BC97" s="263">
        <v>1</v>
      </c>
      <c r="BD97" s="145" t="str">
        <f t="shared" si="4"/>
        <v>147EPSS02</v>
      </c>
      <c r="BE97" s="262" t="s">
        <v>401</v>
      </c>
      <c r="BF97" s="264">
        <v>147</v>
      </c>
      <c r="BG97" s="262" t="s">
        <v>453</v>
      </c>
      <c r="BH97" s="263">
        <v>1</v>
      </c>
    </row>
    <row r="98" spans="1:60" x14ac:dyDescent="0.25">
      <c r="A98" s="106" t="s">
        <v>361</v>
      </c>
      <c r="B98" s="146" t="s">
        <v>364</v>
      </c>
      <c r="C98" s="155">
        <v>607</v>
      </c>
      <c r="D98" s="169">
        <v>163</v>
      </c>
      <c r="E98" s="5">
        <v>0</v>
      </c>
      <c r="F98" s="152">
        <v>18</v>
      </c>
      <c r="G98" s="257">
        <v>9</v>
      </c>
      <c r="H98" s="169">
        <v>24</v>
      </c>
      <c r="I98" s="152">
        <v>0</v>
      </c>
      <c r="J98" s="152">
        <v>0</v>
      </c>
      <c r="K98" s="152">
        <v>0</v>
      </c>
      <c r="L98" s="152">
        <v>0</v>
      </c>
      <c r="M98" s="152">
        <v>8</v>
      </c>
      <c r="N98" s="152">
        <v>2</v>
      </c>
      <c r="O98" s="152">
        <v>1684</v>
      </c>
      <c r="P98" s="152">
        <v>0</v>
      </c>
      <c r="Q98" s="152">
        <v>3212</v>
      </c>
      <c r="R98" s="152">
        <v>0</v>
      </c>
      <c r="S98" s="152">
        <v>0</v>
      </c>
      <c r="T98" s="152">
        <v>0</v>
      </c>
      <c r="U98" s="152">
        <v>0</v>
      </c>
      <c r="V98" s="152">
        <v>0</v>
      </c>
      <c r="W98" s="152">
        <v>0</v>
      </c>
      <c r="X98" s="152">
        <v>0</v>
      </c>
      <c r="Y98" s="152">
        <v>2426</v>
      </c>
      <c r="Z98" s="152">
        <v>0</v>
      </c>
      <c r="AA98" s="152">
        <v>1</v>
      </c>
      <c r="AB98" s="152">
        <v>0</v>
      </c>
      <c r="AC98" s="152">
        <v>0</v>
      </c>
      <c r="AD98" s="161">
        <v>3672</v>
      </c>
      <c r="AE98" s="161">
        <v>0</v>
      </c>
      <c r="AF98" s="161">
        <v>0</v>
      </c>
      <c r="AG98" s="161">
        <v>0</v>
      </c>
      <c r="AH98" s="161">
        <v>0</v>
      </c>
      <c r="AI98" s="195">
        <v>348</v>
      </c>
      <c r="AJ98" s="236">
        <v>0</v>
      </c>
      <c r="AK98" s="169">
        <v>3</v>
      </c>
      <c r="AL98" s="152">
        <v>0</v>
      </c>
      <c r="AM98" s="152">
        <v>26</v>
      </c>
      <c r="AN98" s="152">
        <v>0</v>
      </c>
      <c r="AO98" s="152">
        <v>0</v>
      </c>
      <c r="AP98" s="152">
        <v>0</v>
      </c>
      <c r="AQ98" s="152">
        <v>0</v>
      </c>
      <c r="AR98" s="152">
        <v>0</v>
      </c>
      <c r="AS98" s="152">
        <v>21</v>
      </c>
      <c r="AT98" s="152">
        <v>0</v>
      </c>
      <c r="AU98" s="170">
        <v>30</v>
      </c>
      <c r="AV98" s="240">
        <v>4100</v>
      </c>
      <c r="AW98" s="201">
        <v>7547</v>
      </c>
      <c r="AY98" s="187" t="str">
        <f t="shared" si="3"/>
        <v>147EPS023</v>
      </c>
      <c r="AZ98" s="262" t="s">
        <v>401</v>
      </c>
      <c r="BA98" s="264">
        <v>147</v>
      </c>
      <c r="BB98" s="262" t="s">
        <v>333</v>
      </c>
      <c r="BC98" s="263">
        <v>2</v>
      </c>
      <c r="BD98" s="145" t="str">
        <f t="shared" si="4"/>
        <v>147EPSS10</v>
      </c>
      <c r="BE98" s="262" t="s">
        <v>401</v>
      </c>
      <c r="BF98" s="264">
        <v>147</v>
      </c>
      <c r="BG98" s="262" t="s">
        <v>456</v>
      </c>
      <c r="BH98" s="263">
        <v>12</v>
      </c>
    </row>
    <row r="99" spans="1:60" x14ac:dyDescent="0.25">
      <c r="A99" s="4" t="s">
        <v>177</v>
      </c>
      <c r="B99" s="146" t="s">
        <v>364</v>
      </c>
      <c r="C99" s="155">
        <v>615</v>
      </c>
      <c r="D99" s="169">
        <v>2309</v>
      </c>
      <c r="E99" s="5">
        <v>0</v>
      </c>
      <c r="F99" s="152">
        <v>38</v>
      </c>
      <c r="G99" s="257">
        <v>61</v>
      </c>
      <c r="H99" s="169">
        <v>109</v>
      </c>
      <c r="I99" s="152">
        <v>0</v>
      </c>
      <c r="J99" s="152">
        <v>0</v>
      </c>
      <c r="K99" s="152">
        <v>3460</v>
      </c>
      <c r="L99" s="152">
        <v>142</v>
      </c>
      <c r="M99" s="152">
        <v>1781</v>
      </c>
      <c r="N99" s="152">
        <v>53321</v>
      </c>
      <c r="O99" s="152">
        <v>12048</v>
      </c>
      <c r="P99" s="152">
        <v>0</v>
      </c>
      <c r="Q99" s="152">
        <v>28637</v>
      </c>
      <c r="R99" s="152">
        <v>2</v>
      </c>
      <c r="S99" s="152">
        <v>379</v>
      </c>
      <c r="T99" s="152">
        <v>0</v>
      </c>
      <c r="U99" s="152">
        <v>0</v>
      </c>
      <c r="V99" s="152">
        <v>0</v>
      </c>
      <c r="W99" s="152">
        <v>0</v>
      </c>
      <c r="X99" s="152">
        <v>0</v>
      </c>
      <c r="Y99" s="152">
        <v>11155</v>
      </c>
      <c r="Z99" s="152">
        <v>0</v>
      </c>
      <c r="AA99" s="152">
        <v>1</v>
      </c>
      <c r="AB99" s="152">
        <v>0</v>
      </c>
      <c r="AC99" s="152">
        <v>0</v>
      </c>
      <c r="AD99" s="161">
        <v>16044</v>
      </c>
      <c r="AE99" s="161">
        <v>1</v>
      </c>
      <c r="AF99" s="161">
        <v>0</v>
      </c>
      <c r="AG99" s="161">
        <v>0</v>
      </c>
      <c r="AH99" s="161">
        <v>0</v>
      </c>
      <c r="AI99" s="195">
        <v>2041</v>
      </c>
      <c r="AJ99" s="236">
        <v>0</v>
      </c>
      <c r="AK99" s="169">
        <v>391</v>
      </c>
      <c r="AL99" s="152">
        <v>34</v>
      </c>
      <c r="AM99" s="152">
        <v>212</v>
      </c>
      <c r="AN99" s="152">
        <v>1</v>
      </c>
      <c r="AO99" s="152">
        <v>0</v>
      </c>
      <c r="AP99" s="152">
        <v>0</v>
      </c>
      <c r="AQ99" s="152">
        <v>1</v>
      </c>
      <c r="AR99" s="152">
        <v>0</v>
      </c>
      <c r="AS99" s="152">
        <v>143</v>
      </c>
      <c r="AT99" s="152">
        <v>0</v>
      </c>
      <c r="AU99" s="170">
        <v>154</v>
      </c>
      <c r="AV99" s="240">
        <v>19022</v>
      </c>
      <c r="AW99" s="201">
        <v>113443</v>
      </c>
      <c r="AY99" s="187" t="str">
        <f t="shared" si="3"/>
        <v>147EPS037</v>
      </c>
      <c r="AZ99" s="262" t="s">
        <v>401</v>
      </c>
      <c r="BA99" s="264">
        <v>147</v>
      </c>
      <c r="BB99" s="262" t="s">
        <v>329</v>
      </c>
      <c r="BC99" s="263">
        <v>4736</v>
      </c>
      <c r="BD99" s="145" t="str">
        <f t="shared" si="4"/>
        <v>147EPSS13</v>
      </c>
      <c r="BE99" s="262" t="s">
        <v>401</v>
      </c>
      <c r="BF99" s="264">
        <v>147</v>
      </c>
      <c r="BG99" s="262" t="s">
        <v>457</v>
      </c>
      <c r="BH99" s="263">
        <v>136</v>
      </c>
    </row>
    <row r="100" spans="1:60" x14ac:dyDescent="0.25">
      <c r="A100" s="4" t="s">
        <v>217</v>
      </c>
      <c r="B100" s="146" t="s">
        <v>364</v>
      </c>
      <c r="C100" s="155">
        <v>649</v>
      </c>
      <c r="D100" s="169">
        <v>250</v>
      </c>
      <c r="E100" s="5">
        <v>0</v>
      </c>
      <c r="F100" s="152">
        <v>0</v>
      </c>
      <c r="G100" s="257">
        <v>0</v>
      </c>
      <c r="H100" s="169">
        <v>2</v>
      </c>
      <c r="I100" s="152">
        <v>0</v>
      </c>
      <c r="J100" s="152">
        <v>0</v>
      </c>
      <c r="K100" s="152">
        <v>0</v>
      </c>
      <c r="L100" s="152">
        <v>0</v>
      </c>
      <c r="M100" s="152">
        <v>0</v>
      </c>
      <c r="N100" s="152">
        <v>0</v>
      </c>
      <c r="O100" s="152">
        <v>1731</v>
      </c>
      <c r="P100" s="152">
        <v>0</v>
      </c>
      <c r="Q100" s="152">
        <v>631</v>
      </c>
      <c r="R100" s="152">
        <v>0</v>
      </c>
      <c r="S100" s="152">
        <v>2</v>
      </c>
      <c r="T100" s="152">
        <v>0</v>
      </c>
      <c r="U100" s="152">
        <v>0</v>
      </c>
      <c r="V100" s="152">
        <v>0</v>
      </c>
      <c r="W100" s="152">
        <v>0</v>
      </c>
      <c r="X100" s="152">
        <v>0</v>
      </c>
      <c r="Y100" s="152">
        <v>286</v>
      </c>
      <c r="Z100" s="152">
        <v>0</v>
      </c>
      <c r="AA100" s="152">
        <v>0</v>
      </c>
      <c r="AB100" s="152">
        <v>0</v>
      </c>
      <c r="AC100" s="152">
        <v>0</v>
      </c>
      <c r="AD100" s="161">
        <v>6262</v>
      </c>
      <c r="AE100" s="161">
        <v>0</v>
      </c>
      <c r="AF100" s="161">
        <v>0</v>
      </c>
      <c r="AG100" s="161">
        <v>0</v>
      </c>
      <c r="AH100" s="161">
        <v>0</v>
      </c>
      <c r="AI100" s="195">
        <v>3598</v>
      </c>
      <c r="AJ100" s="236">
        <v>0</v>
      </c>
      <c r="AK100" s="169">
        <v>0</v>
      </c>
      <c r="AL100" s="152">
        <v>0</v>
      </c>
      <c r="AM100" s="152">
        <v>46</v>
      </c>
      <c r="AN100" s="152">
        <v>0</v>
      </c>
      <c r="AO100" s="152">
        <v>0</v>
      </c>
      <c r="AP100" s="152">
        <v>0</v>
      </c>
      <c r="AQ100" s="152">
        <v>0</v>
      </c>
      <c r="AR100" s="152">
        <v>0</v>
      </c>
      <c r="AS100" s="152">
        <v>32</v>
      </c>
      <c r="AT100" s="152">
        <v>0</v>
      </c>
      <c r="AU100" s="170">
        <v>15</v>
      </c>
      <c r="AV100" s="240">
        <v>9953</v>
      </c>
      <c r="AW100" s="201">
        <v>2902</v>
      </c>
      <c r="AY100" s="187" t="str">
        <f t="shared" si="3"/>
        <v>172EPS005</v>
      </c>
      <c r="AZ100" s="262" t="s">
        <v>401</v>
      </c>
      <c r="BA100" s="264">
        <v>172</v>
      </c>
      <c r="BB100" s="262" t="s">
        <v>334</v>
      </c>
      <c r="BC100" s="263">
        <v>1</v>
      </c>
      <c r="BD100" s="145" t="str">
        <f t="shared" si="4"/>
        <v>147EPSS16</v>
      </c>
      <c r="BE100" s="262" t="s">
        <v>401</v>
      </c>
      <c r="BF100" s="264">
        <v>147</v>
      </c>
      <c r="BG100" s="262" t="s">
        <v>458</v>
      </c>
      <c r="BH100" s="263">
        <v>211</v>
      </c>
    </row>
    <row r="101" spans="1:60" x14ac:dyDescent="0.25">
      <c r="A101" s="4" t="s">
        <v>180</v>
      </c>
      <c r="B101" s="146" t="s">
        <v>364</v>
      </c>
      <c r="C101" s="155">
        <v>652</v>
      </c>
      <c r="D101" s="169">
        <v>85</v>
      </c>
      <c r="E101" s="5">
        <v>0</v>
      </c>
      <c r="F101" s="152">
        <v>0</v>
      </c>
      <c r="G101" s="257">
        <v>0</v>
      </c>
      <c r="H101" s="169">
        <v>0</v>
      </c>
      <c r="I101" s="152">
        <v>0</v>
      </c>
      <c r="J101" s="152">
        <v>0</v>
      </c>
      <c r="K101" s="152">
        <v>0</v>
      </c>
      <c r="L101" s="152">
        <v>0</v>
      </c>
      <c r="M101" s="152">
        <v>0</v>
      </c>
      <c r="N101" s="152">
        <v>0</v>
      </c>
      <c r="O101" s="152">
        <v>409</v>
      </c>
      <c r="P101" s="152">
        <v>0</v>
      </c>
      <c r="Q101" s="152">
        <v>17</v>
      </c>
      <c r="R101" s="152">
        <v>2</v>
      </c>
      <c r="S101" s="152">
        <v>0</v>
      </c>
      <c r="T101" s="152">
        <v>0</v>
      </c>
      <c r="U101" s="152">
        <v>0</v>
      </c>
      <c r="V101" s="152">
        <v>0</v>
      </c>
      <c r="W101" s="152">
        <v>0</v>
      </c>
      <c r="X101" s="152">
        <v>0</v>
      </c>
      <c r="Y101" s="152">
        <v>90</v>
      </c>
      <c r="Z101" s="152">
        <v>0</v>
      </c>
      <c r="AA101" s="152">
        <v>0</v>
      </c>
      <c r="AB101" s="152">
        <v>0</v>
      </c>
      <c r="AC101" s="152">
        <v>0</v>
      </c>
      <c r="AD101" s="161">
        <v>4974</v>
      </c>
      <c r="AE101" s="161">
        <v>45</v>
      </c>
      <c r="AF101" s="161">
        <v>0</v>
      </c>
      <c r="AG101" s="161">
        <v>0</v>
      </c>
      <c r="AH101" s="161">
        <v>0</v>
      </c>
      <c r="AI101" s="195">
        <v>0</v>
      </c>
      <c r="AJ101" s="236">
        <v>0</v>
      </c>
      <c r="AK101" s="169">
        <v>0</v>
      </c>
      <c r="AL101" s="152">
        <v>0</v>
      </c>
      <c r="AM101" s="152">
        <v>31</v>
      </c>
      <c r="AN101" s="152">
        <v>0</v>
      </c>
      <c r="AO101" s="152">
        <v>0</v>
      </c>
      <c r="AP101" s="152">
        <v>0</v>
      </c>
      <c r="AQ101" s="152">
        <v>0</v>
      </c>
      <c r="AR101" s="152">
        <v>0</v>
      </c>
      <c r="AS101" s="152">
        <v>1</v>
      </c>
      <c r="AT101" s="152">
        <v>0</v>
      </c>
      <c r="AU101" s="170">
        <v>8</v>
      </c>
      <c r="AV101" s="240">
        <v>5059</v>
      </c>
      <c r="AW101" s="201">
        <v>603</v>
      </c>
      <c r="AY101" s="187" t="str">
        <f t="shared" si="3"/>
        <v>172EPS010</v>
      </c>
      <c r="AZ101" s="262" t="s">
        <v>401</v>
      </c>
      <c r="BA101" s="264">
        <v>172</v>
      </c>
      <c r="BB101" s="262" t="s">
        <v>324</v>
      </c>
      <c r="BC101" s="263">
        <v>1332</v>
      </c>
      <c r="BD101" s="145" t="str">
        <f t="shared" si="4"/>
        <v>147EPSS37</v>
      </c>
      <c r="BE101" s="262" t="s">
        <v>401</v>
      </c>
      <c r="BF101" s="264">
        <v>147</v>
      </c>
      <c r="BG101" s="262" t="s">
        <v>462</v>
      </c>
      <c r="BH101" s="263">
        <v>93</v>
      </c>
    </row>
    <row r="102" spans="1:60" x14ac:dyDescent="0.25">
      <c r="A102" s="6" t="s">
        <v>181</v>
      </c>
      <c r="B102" s="146" t="s">
        <v>364</v>
      </c>
      <c r="C102" s="155">
        <v>660</v>
      </c>
      <c r="D102" s="169">
        <v>216</v>
      </c>
      <c r="E102" s="5">
        <v>0</v>
      </c>
      <c r="F102" s="152">
        <v>0</v>
      </c>
      <c r="G102" s="257">
        <v>0</v>
      </c>
      <c r="H102" s="169">
        <v>0</v>
      </c>
      <c r="I102" s="152">
        <v>0</v>
      </c>
      <c r="J102" s="152">
        <v>0</v>
      </c>
      <c r="K102" s="152">
        <v>8</v>
      </c>
      <c r="L102" s="152">
        <v>0</v>
      </c>
      <c r="M102" s="152">
        <v>0</v>
      </c>
      <c r="N102" s="152">
        <v>0</v>
      </c>
      <c r="O102" s="152">
        <v>2676</v>
      </c>
      <c r="P102" s="152">
        <v>0</v>
      </c>
      <c r="Q102" s="152">
        <v>19</v>
      </c>
      <c r="R102" s="152">
        <v>1</v>
      </c>
      <c r="S102" s="152">
        <v>2</v>
      </c>
      <c r="T102" s="152">
        <v>0</v>
      </c>
      <c r="U102" s="152">
        <v>0</v>
      </c>
      <c r="V102" s="152">
        <v>0</v>
      </c>
      <c r="W102" s="152">
        <v>0</v>
      </c>
      <c r="X102" s="152">
        <v>0</v>
      </c>
      <c r="Y102" s="152">
        <v>580</v>
      </c>
      <c r="Z102" s="152">
        <v>0</v>
      </c>
      <c r="AA102" s="152">
        <v>0</v>
      </c>
      <c r="AB102" s="152">
        <v>0</v>
      </c>
      <c r="AC102" s="152">
        <v>0</v>
      </c>
      <c r="AD102" s="161">
        <v>9504</v>
      </c>
      <c r="AE102" s="161">
        <v>157</v>
      </c>
      <c r="AF102" s="161">
        <v>0</v>
      </c>
      <c r="AG102" s="161">
        <v>0</v>
      </c>
      <c r="AH102" s="161">
        <v>0</v>
      </c>
      <c r="AI102" s="195">
        <v>0</v>
      </c>
      <c r="AJ102" s="236">
        <v>0</v>
      </c>
      <c r="AK102" s="169">
        <v>0</v>
      </c>
      <c r="AL102" s="152">
        <v>4</v>
      </c>
      <c r="AM102" s="152">
        <v>97</v>
      </c>
      <c r="AN102" s="152">
        <v>0</v>
      </c>
      <c r="AO102" s="152">
        <v>0</v>
      </c>
      <c r="AP102" s="152">
        <v>0</v>
      </c>
      <c r="AQ102" s="152">
        <v>0</v>
      </c>
      <c r="AR102" s="152">
        <v>0</v>
      </c>
      <c r="AS102" s="152">
        <v>0</v>
      </c>
      <c r="AT102" s="152">
        <v>0</v>
      </c>
      <c r="AU102" s="170">
        <v>46</v>
      </c>
      <c r="AV102" s="240">
        <v>9808</v>
      </c>
      <c r="AW102" s="201">
        <v>3502</v>
      </c>
      <c r="AY102" s="187" t="str">
        <f t="shared" si="3"/>
        <v>172EPS013</v>
      </c>
      <c r="AZ102" s="262" t="s">
        <v>401</v>
      </c>
      <c r="BA102" s="264">
        <v>172</v>
      </c>
      <c r="BB102" s="262" t="s">
        <v>327</v>
      </c>
      <c r="BC102" s="263">
        <v>7719</v>
      </c>
      <c r="BD102" s="145" t="str">
        <f t="shared" si="4"/>
        <v>147ESS002</v>
      </c>
      <c r="BE102" s="262" t="s">
        <v>401</v>
      </c>
      <c r="BF102" s="264">
        <v>147</v>
      </c>
      <c r="BG102" s="262" t="s">
        <v>3</v>
      </c>
      <c r="BH102" s="263">
        <v>1857</v>
      </c>
    </row>
    <row r="103" spans="1:60" x14ac:dyDescent="0.25">
      <c r="A103" s="6" t="s">
        <v>182</v>
      </c>
      <c r="B103" s="146" t="s">
        <v>364</v>
      </c>
      <c r="C103" s="155">
        <v>667</v>
      </c>
      <c r="D103" s="169">
        <v>257</v>
      </c>
      <c r="E103" s="5">
        <v>0</v>
      </c>
      <c r="F103" s="152">
        <v>0</v>
      </c>
      <c r="G103" s="257">
        <v>2</v>
      </c>
      <c r="H103" s="169">
        <v>56</v>
      </c>
      <c r="I103" s="152">
        <v>0</v>
      </c>
      <c r="J103" s="152">
        <v>0</v>
      </c>
      <c r="K103" s="152">
        <v>2</v>
      </c>
      <c r="L103" s="152">
        <v>0</v>
      </c>
      <c r="M103" s="152">
        <v>0</v>
      </c>
      <c r="N103" s="152">
        <v>0</v>
      </c>
      <c r="O103" s="152">
        <v>708</v>
      </c>
      <c r="P103" s="152">
        <v>0</v>
      </c>
      <c r="Q103" s="152">
        <v>2126</v>
      </c>
      <c r="R103" s="152">
        <v>0</v>
      </c>
      <c r="S103" s="152">
        <v>1</v>
      </c>
      <c r="T103" s="152">
        <v>0</v>
      </c>
      <c r="U103" s="152">
        <v>0</v>
      </c>
      <c r="V103" s="152">
        <v>0</v>
      </c>
      <c r="W103" s="152">
        <v>0</v>
      </c>
      <c r="X103" s="152">
        <v>0</v>
      </c>
      <c r="Y103" s="152">
        <v>181</v>
      </c>
      <c r="Z103" s="152">
        <v>0</v>
      </c>
      <c r="AA103" s="152">
        <v>0</v>
      </c>
      <c r="AB103" s="152">
        <v>0</v>
      </c>
      <c r="AC103" s="152">
        <v>0</v>
      </c>
      <c r="AD103" s="161">
        <v>8681</v>
      </c>
      <c r="AE103" s="161">
        <v>0</v>
      </c>
      <c r="AF103" s="161">
        <v>0</v>
      </c>
      <c r="AG103" s="161">
        <v>0</v>
      </c>
      <c r="AH103" s="161">
        <v>0</v>
      </c>
      <c r="AI103" s="195">
        <v>670</v>
      </c>
      <c r="AJ103" s="236">
        <v>0</v>
      </c>
      <c r="AK103" s="169">
        <v>0</v>
      </c>
      <c r="AL103" s="152">
        <v>0</v>
      </c>
      <c r="AM103" s="152">
        <v>51</v>
      </c>
      <c r="AN103" s="152">
        <v>0</v>
      </c>
      <c r="AO103" s="152">
        <v>0</v>
      </c>
      <c r="AP103" s="152">
        <v>0</v>
      </c>
      <c r="AQ103" s="152">
        <v>0</v>
      </c>
      <c r="AR103" s="152">
        <v>0</v>
      </c>
      <c r="AS103" s="152">
        <v>75</v>
      </c>
      <c r="AT103" s="152">
        <v>0</v>
      </c>
      <c r="AU103" s="170">
        <v>24</v>
      </c>
      <c r="AV103" s="240">
        <v>9501</v>
      </c>
      <c r="AW103" s="201">
        <v>3333</v>
      </c>
      <c r="AY103" s="187" t="str">
        <f t="shared" si="3"/>
        <v>172EPS016</v>
      </c>
      <c r="AZ103" s="262" t="s">
        <v>401</v>
      </c>
      <c r="BA103" s="264">
        <v>172</v>
      </c>
      <c r="BB103" s="262" t="s">
        <v>325</v>
      </c>
      <c r="BC103" s="263">
        <v>11553</v>
      </c>
      <c r="BD103" s="145" t="str">
        <f t="shared" si="4"/>
        <v>172CCF002</v>
      </c>
      <c r="BE103" s="262" t="s">
        <v>401</v>
      </c>
      <c r="BF103" s="264">
        <v>172</v>
      </c>
      <c r="BG103" s="262" t="s">
        <v>1</v>
      </c>
      <c r="BH103" s="263">
        <v>30240</v>
      </c>
    </row>
    <row r="104" spans="1:60" x14ac:dyDescent="0.25">
      <c r="A104" s="6" t="s">
        <v>222</v>
      </c>
      <c r="B104" s="146" t="s">
        <v>364</v>
      </c>
      <c r="C104" s="155">
        <v>674</v>
      </c>
      <c r="D104" s="169">
        <v>306</v>
      </c>
      <c r="E104" s="5">
        <v>0</v>
      </c>
      <c r="F104" s="152">
        <v>0</v>
      </c>
      <c r="G104" s="257">
        <v>1</v>
      </c>
      <c r="H104" s="169">
        <v>2</v>
      </c>
      <c r="I104" s="152">
        <v>0</v>
      </c>
      <c r="J104" s="152">
        <v>0</v>
      </c>
      <c r="K104" s="152">
        <v>0</v>
      </c>
      <c r="L104" s="152">
        <v>0</v>
      </c>
      <c r="M104" s="152">
        <v>1</v>
      </c>
      <c r="N104" s="152">
        <v>0</v>
      </c>
      <c r="O104" s="152">
        <v>1223</v>
      </c>
      <c r="P104" s="152">
        <v>0</v>
      </c>
      <c r="Q104" s="152">
        <v>134</v>
      </c>
      <c r="R104" s="152">
        <v>0</v>
      </c>
      <c r="S104" s="152">
        <v>2</v>
      </c>
      <c r="T104" s="152">
        <v>0</v>
      </c>
      <c r="U104" s="152">
        <v>0</v>
      </c>
      <c r="V104" s="152">
        <v>0</v>
      </c>
      <c r="W104" s="152">
        <v>0</v>
      </c>
      <c r="X104" s="152">
        <v>0</v>
      </c>
      <c r="Y104" s="152">
        <v>593</v>
      </c>
      <c r="Z104" s="152">
        <v>0</v>
      </c>
      <c r="AA104" s="152">
        <v>0</v>
      </c>
      <c r="AB104" s="152">
        <v>0</v>
      </c>
      <c r="AC104" s="152">
        <v>0</v>
      </c>
      <c r="AD104" s="161">
        <v>12850</v>
      </c>
      <c r="AE104" s="161">
        <v>593</v>
      </c>
      <c r="AF104" s="161">
        <v>0</v>
      </c>
      <c r="AG104" s="161">
        <v>0</v>
      </c>
      <c r="AH104" s="161">
        <v>0</v>
      </c>
      <c r="AI104" s="195">
        <v>0</v>
      </c>
      <c r="AJ104" s="236">
        <v>0</v>
      </c>
      <c r="AK104" s="169">
        <v>0</v>
      </c>
      <c r="AL104" s="152">
        <v>0</v>
      </c>
      <c r="AM104" s="152">
        <v>53</v>
      </c>
      <c r="AN104" s="152">
        <v>0</v>
      </c>
      <c r="AO104" s="152">
        <v>0</v>
      </c>
      <c r="AP104" s="152">
        <v>0</v>
      </c>
      <c r="AQ104" s="152">
        <v>0</v>
      </c>
      <c r="AR104" s="152">
        <v>0</v>
      </c>
      <c r="AS104" s="152">
        <v>0</v>
      </c>
      <c r="AT104" s="152">
        <v>0</v>
      </c>
      <c r="AU104" s="170">
        <v>18</v>
      </c>
      <c r="AV104" s="240">
        <v>13514</v>
      </c>
      <c r="AW104" s="201">
        <v>2262</v>
      </c>
      <c r="AY104" s="187" t="str">
        <f t="shared" si="3"/>
        <v>172EPS023</v>
      </c>
      <c r="AZ104" s="262" t="s">
        <v>401</v>
      </c>
      <c r="BA104" s="264">
        <v>172</v>
      </c>
      <c r="BB104" s="262" t="s">
        <v>333</v>
      </c>
      <c r="BC104" s="263">
        <v>3</v>
      </c>
      <c r="BD104" s="145" t="str">
        <f t="shared" si="4"/>
        <v>172EPS020</v>
      </c>
      <c r="BE104" s="262" t="s">
        <v>401</v>
      </c>
      <c r="BF104" s="264">
        <v>172</v>
      </c>
      <c r="BG104" s="262" t="s">
        <v>2</v>
      </c>
      <c r="BH104" s="263">
        <v>3641</v>
      </c>
    </row>
    <row r="105" spans="1:60" x14ac:dyDescent="0.25">
      <c r="A105" s="41" t="s">
        <v>303</v>
      </c>
      <c r="B105" s="146" t="s">
        <v>364</v>
      </c>
      <c r="C105" s="155">
        <v>697</v>
      </c>
      <c r="D105" s="169">
        <v>481</v>
      </c>
      <c r="E105" s="5">
        <v>0</v>
      </c>
      <c r="F105" s="152">
        <v>2</v>
      </c>
      <c r="G105" s="257">
        <v>4</v>
      </c>
      <c r="H105" s="169">
        <v>8</v>
      </c>
      <c r="I105" s="152">
        <v>0</v>
      </c>
      <c r="J105" s="152">
        <v>0</v>
      </c>
      <c r="K105" s="152">
        <v>35</v>
      </c>
      <c r="L105" s="152">
        <v>0</v>
      </c>
      <c r="M105" s="152">
        <v>7</v>
      </c>
      <c r="N105" s="152">
        <v>0</v>
      </c>
      <c r="O105" s="152">
        <v>2644</v>
      </c>
      <c r="P105" s="152">
        <v>0</v>
      </c>
      <c r="Q105" s="152">
        <v>5645</v>
      </c>
      <c r="R105" s="152">
        <v>5</v>
      </c>
      <c r="S105" s="152">
        <v>0</v>
      </c>
      <c r="T105" s="152">
        <v>0</v>
      </c>
      <c r="U105" s="152">
        <v>0</v>
      </c>
      <c r="V105" s="152">
        <v>0</v>
      </c>
      <c r="W105" s="152">
        <v>0</v>
      </c>
      <c r="X105" s="152">
        <v>0</v>
      </c>
      <c r="Y105" s="152">
        <v>2161</v>
      </c>
      <c r="Z105" s="152">
        <v>0</v>
      </c>
      <c r="AA105" s="152">
        <v>0</v>
      </c>
      <c r="AB105" s="152">
        <v>0</v>
      </c>
      <c r="AC105" s="152">
        <v>0</v>
      </c>
      <c r="AD105" s="161">
        <v>12593</v>
      </c>
      <c r="AE105" s="161">
        <v>2439</v>
      </c>
      <c r="AF105" s="161">
        <v>0</v>
      </c>
      <c r="AG105" s="161">
        <v>0</v>
      </c>
      <c r="AH105" s="161">
        <v>0</v>
      </c>
      <c r="AI105" s="195">
        <v>0</v>
      </c>
      <c r="AJ105" s="236">
        <v>0</v>
      </c>
      <c r="AK105" s="169">
        <v>6</v>
      </c>
      <c r="AL105" s="152">
        <v>0</v>
      </c>
      <c r="AM105" s="152">
        <v>33</v>
      </c>
      <c r="AN105" s="152">
        <v>0</v>
      </c>
      <c r="AO105" s="152">
        <v>0</v>
      </c>
      <c r="AP105" s="152">
        <v>0</v>
      </c>
      <c r="AQ105" s="152">
        <v>0</v>
      </c>
      <c r="AR105" s="152">
        <v>0</v>
      </c>
      <c r="AS105" s="152">
        <v>93</v>
      </c>
      <c r="AT105" s="152">
        <v>0</v>
      </c>
      <c r="AU105" s="170">
        <v>41</v>
      </c>
      <c r="AV105" s="240">
        <v>15205</v>
      </c>
      <c r="AW105" s="201">
        <v>10992</v>
      </c>
      <c r="AY105" s="187" t="str">
        <f t="shared" si="3"/>
        <v>172EPS037</v>
      </c>
      <c r="AZ105" s="262" t="s">
        <v>401</v>
      </c>
      <c r="BA105" s="264">
        <v>172</v>
      </c>
      <c r="BB105" s="262" t="s">
        <v>329</v>
      </c>
      <c r="BC105" s="263">
        <v>4957</v>
      </c>
      <c r="BD105" s="145" t="str">
        <f t="shared" si="4"/>
        <v>172EPSI03</v>
      </c>
      <c r="BE105" s="262" t="s">
        <v>401</v>
      </c>
      <c r="BF105" s="264">
        <v>172</v>
      </c>
      <c r="BG105" s="262" t="s">
        <v>18</v>
      </c>
      <c r="BH105" s="263">
        <v>2106</v>
      </c>
    </row>
    <row r="106" spans="1:60" x14ac:dyDescent="0.25">
      <c r="A106" s="6" t="s">
        <v>183</v>
      </c>
      <c r="B106" s="146" t="s">
        <v>364</v>
      </c>
      <c r="C106" s="155">
        <v>756</v>
      </c>
      <c r="D106" s="169">
        <v>798</v>
      </c>
      <c r="E106" s="5">
        <v>0</v>
      </c>
      <c r="F106" s="152">
        <v>0</v>
      </c>
      <c r="G106" s="257">
        <v>0</v>
      </c>
      <c r="H106" s="169">
        <v>0</v>
      </c>
      <c r="I106" s="152">
        <v>0</v>
      </c>
      <c r="J106" s="152">
        <v>0</v>
      </c>
      <c r="K106" s="152">
        <v>3</v>
      </c>
      <c r="L106" s="152">
        <v>3</v>
      </c>
      <c r="M106" s="152">
        <v>0</v>
      </c>
      <c r="N106" s="152">
        <v>0</v>
      </c>
      <c r="O106" s="152">
        <v>1959</v>
      </c>
      <c r="P106" s="152">
        <v>0</v>
      </c>
      <c r="Q106" s="152">
        <v>2682</v>
      </c>
      <c r="R106" s="152">
        <v>1</v>
      </c>
      <c r="S106" s="152">
        <v>0</v>
      </c>
      <c r="T106" s="152">
        <v>0</v>
      </c>
      <c r="U106" s="152">
        <v>0</v>
      </c>
      <c r="V106" s="152">
        <v>0</v>
      </c>
      <c r="W106" s="152">
        <v>0</v>
      </c>
      <c r="X106" s="152">
        <v>0</v>
      </c>
      <c r="Y106" s="152">
        <v>433</v>
      </c>
      <c r="Z106" s="152">
        <v>0</v>
      </c>
      <c r="AA106" s="152">
        <v>2</v>
      </c>
      <c r="AB106" s="152">
        <v>0</v>
      </c>
      <c r="AC106" s="152">
        <v>0</v>
      </c>
      <c r="AD106" s="161">
        <v>21913</v>
      </c>
      <c r="AE106" s="161">
        <v>2345</v>
      </c>
      <c r="AF106" s="161">
        <v>0</v>
      </c>
      <c r="AG106" s="161">
        <v>0</v>
      </c>
      <c r="AH106" s="161">
        <v>0</v>
      </c>
      <c r="AI106" s="195">
        <v>673</v>
      </c>
      <c r="AJ106" s="236">
        <v>199</v>
      </c>
      <c r="AK106" s="169">
        <v>0</v>
      </c>
      <c r="AL106" s="152">
        <v>0</v>
      </c>
      <c r="AM106" s="152">
        <v>66</v>
      </c>
      <c r="AN106" s="152">
        <v>0</v>
      </c>
      <c r="AO106" s="152">
        <v>0</v>
      </c>
      <c r="AP106" s="152">
        <v>0</v>
      </c>
      <c r="AQ106" s="152">
        <v>1</v>
      </c>
      <c r="AR106" s="152">
        <v>0</v>
      </c>
      <c r="AS106" s="152">
        <v>93</v>
      </c>
      <c r="AT106" s="152">
        <v>0</v>
      </c>
      <c r="AU106" s="170">
        <v>19</v>
      </c>
      <c r="AV106" s="240">
        <v>25309</v>
      </c>
      <c r="AW106" s="201">
        <v>5881</v>
      </c>
      <c r="AY106" s="187" t="str">
        <f t="shared" si="3"/>
        <v>475EPS016</v>
      </c>
      <c r="AZ106" s="262" t="s">
        <v>401</v>
      </c>
      <c r="BA106" s="264">
        <v>475</v>
      </c>
      <c r="BB106" s="262" t="s">
        <v>325</v>
      </c>
      <c r="BC106" s="263">
        <v>135</v>
      </c>
      <c r="BD106" s="145" t="str">
        <f t="shared" si="4"/>
        <v>172EPSS10</v>
      </c>
      <c r="BE106" s="262" t="s">
        <v>401</v>
      </c>
      <c r="BF106" s="264">
        <v>172</v>
      </c>
      <c r="BG106" s="262" t="s">
        <v>456</v>
      </c>
      <c r="BH106" s="263">
        <v>24</v>
      </c>
    </row>
    <row r="107" spans="1:60" x14ac:dyDescent="0.25">
      <c r="A107" s="384" t="s">
        <v>414</v>
      </c>
      <c r="B107" s="384"/>
      <c r="C107" s="156"/>
      <c r="D107" s="165">
        <v>6291</v>
      </c>
      <c r="E107" s="108">
        <v>0</v>
      </c>
      <c r="F107" s="153">
        <v>13</v>
      </c>
      <c r="G107" s="258">
        <v>3</v>
      </c>
      <c r="H107" s="165">
        <v>13</v>
      </c>
      <c r="I107" s="153">
        <v>56</v>
      </c>
      <c r="J107" s="153">
        <v>0</v>
      </c>
      <c r="K107" s="153">
        <v>2400</v>
      </c>
      <c r="L107" s="153">
        <v>7986</v>
      </c>
      <c r="M107" s="153">
        <v>3</v>
      </c>
      <c r="N107" s="153">
        <v>0</v>
      </c>
      <c r="O107" s="153">
        <v>33936</v>
      </c>
      <c r="P107" s="153">
        <v>0</v>
      </c>
      <c r="Q107" s="153">
        <v>25454</v>
      </c>
      <c r="R107" s="153">
        <v>4</v>
      </c>
      <c r="S107" s="153">
        <v>24</v>
      </c>
      <c r="T107" s="153">
        <v>8</v>
      </c>
      <c r="U107" s="153">
        <v>0</v>
      </c>
      <c r="V107" s="153">
        <v>0</v>
      </c>
      <c r="W107" s="153">
        <v>0</v>
      </c>
      <c r="X107" s="153">
        <v>0</v>
      </c>
      <c r="Y107" s="153">
        <v>11165</v>
      </c>
      <c r="Z107" s="153">
        <v>0</v>
      </c>
      <c r="AA107" s="153">
        <v>13</v>
      </c>
      <c r="AB107" s="153">
        <v>34</v>
      </c>
      <c r="AC107" s="153">
        <v>0</v>
      </c>
      <c r="AD107" s="159">
        <v>141692</v>
      </c>
      <c r="AE107" s="153">
        <v>21608</v>
      </c>
      <c r="AF107" s="153">
        <v>1768</v>
      </c>
      <c r="AG107" s="153">
        <v>0</v>
      </c>
      <c r="AH107" s="153">
        <v>42277</v>
      </c>
      <c r="AI107" s="166">
        <v>18799</v>
      </c>
      <c r="AJ107" s="237">
        <v>1121</v>
      </c>
      <c r="AK107" s="165">
        <v>0</v>
      </c>
      <c r="AL107" s="153">
        <v>40</v>
      </c>
      <c r="AM107" s="153">
        <v>1168</v>
      </c>
      <c r="AN107" s="153">
        <v>0</v>
      </c>
      <c r="AO107" s="153">
        <v>0</v>
      </c>
      <c r="AP107" s="153">
        <v>0</v>
      </c>
      <c r="AQ107" s="153">
        <v>90</v>
      </c>
      <c r="AR107" s="153">
        <v>0</v>
      </c>
      <c r="AS107" s="153">
        <v>621</v>
      </c>
      <c r="AT107" s="153">
        <v>0</v>
      </c>
      <c r="AU107" s="166">
        <v>500</v>
      </c>
      <c r="AV107" s="239">
        <v>229684</v>
      </c>
      <c r="AW107" s="202">
        <v>87403</v>
      </c>
      <c r="AY107" s="187" t="str">
        <f t="shared" si="3"/>
        <v>475EPS037</v>
      </c>
      <c r="AZ107" s="262" t="s">
        <v>401</v>
      </c>
      <c r="BA107" s="264">
        <v>475</v>
      </c>
      <c r="BB107" s="262" t="s">
        <v>329</v>
      </c>
      <c r="BC107" s="263">
        <v>98</v>
      </c>
      <c r="BD107" s="145" t="str">
        <f t="shared" si="4"/>
        <v>172EPSS13</v>
      </c>
      <c r="BE107" s="262" t="s">
        <v>401</v>
      </c>
      <c r="BF107" s="264">
        <v>172</v>
      </c>
      <c r="BG107" s="262" t="s">
        <v>457</v>
      </c>
      <c r="BH107" s="263">
        <v>175</v>
      </c>
    </row>
    <row r="108" spans="1:60" x14ac:dyDescent="0.25">
      <c r="A108" s="6" t="s">
        <v>132</v>
      </c>
      <c r="B108" s="146" t="s">
        <v>366</v>
      </c>
      <c r="C108" s="155">
        <v>30</v>
      </c>
      <c r="D108" s="169">
        <v>525</v>
      </c>
      <c r="E108" s="5">
        <v>0</v>
      </c>
      <c r="F108" s="152">
        <v>2</v>
      </c>
      <c r="G108" s="257">
        <v>0</v>
      </c>
      <c r="H108" s="169">
        <v>0</v>
      </c>
      <c r="I108" s="152">
        <v>42</v>
      </c>
      <c r="J108" s="152">
        <v>0</v>
      </c>
      <c r="K108" s="152">
        <v>2354</v>
      </c>
      <c r="L108" s="152">
        <v>888</v>
      </c>
      <c r="M108" s="152">
        <v>1</v>
      </c>
      <c r="N108" s="152">
        <v>0</v>
      </c>
      <c r="O108" s="152">
        <v>1767</v>
      </c>
      <c r="P108" s="152">
        <v>0</v>
      </c>
      <c r="Q108" s="152">
        <v>5501</v>
      </c>
      <c r="R108" s="152">
        <v>1</v>
      </c>
      <c r="S108" s="152">
        <v>4</v>
      </c>
      <c r="T108" s="152">
        <v>0</v>
      </c>
      <c r="U108" s="152">
        <v>0</v>
      </c>
      <c r="V108" s="152">
        <v>0</v>
      </c>
      <c r="W108" s="152">
        <v>0</v>
      </c>
      <c r="X108" s="152">
        <v>0</v>
      </c>
      <c r="Y108" s="152">
        <v>1643</v>
      </c>
      <c r="Z108" s="152">
        <v>0</v>
      </c>
      <c r="AA108" s="152">
        <v>1</v>
      </c>
      <c r="AB108" s="152">
        <v>4</v>
      </c>
      <c r="AC108" s="152">
        <v>0</v>
      </c>
      <c r="AD108" s="161">
        <v>3759</v>
      </c>
      <c r="AE108" s="161">
        <v>0</v>
      </c>
      <c r="AF108" s="161">
        <v>0</v>
      </c>
      <c r="AG108" s="161">
        <v>0</v>
      </c>
      <c r="AH108" s="161">
        <v>6697</v>
      </c>
      <c r="AI108" s="195">
        <v>0</v>
      </c>
      <c r="AJ108" s="236">
        <v>0</v>
      </c>
      <c r="AK108" s="169">
        <v>0</v>
      </c>
      <c r="AL108" s="152">
        <v>40</v>
      </c>
      <c r="AM108" s="152">
        <v>71</v>
      </c>
      <c r="AN108" s="152">
        <v>0</v>
      </c>
      <c r="AO108" s="152">
        <v>0</v>
      </c>
      <c r="AP108" s="152">
        <v>0</v>
      </c>
      <c r="AQ108" s="152">
        <v>2</v>
      </c>
      <c r="AR108" s="152">
        <v>0</v>
      </c>
      <c r="AS108" s="152">
        <v>141</v>
      </c>
      <c r="AT108" s="152">
        <v>0</v>
      </c>
      <c r="AU108" s="170">
        <v>47</v>
      </c>
      <c r="AV108" s="240">
        <v>10757</v>
      </c>
      <c r="AW108" s="201">
        <v>12733</v>
      </c>
      <c r="AY108" s="187" t="str">
        <f t="shared" si="3"/>
        <v>480EPS013</v>
      </c>
      <c r="AZ108" s="262" t="s">
        <v>401</v>
      </c>
      <c r="BA108" s="264">
        <v>480</v>
      </c>
      <c r="BB108" s="262" t="s">
        <v>327</v>
      </c>
      <c r="BC108" s="263">
        <v>1201</v>
      </c>
      <c r="BD108" s="145" t="str">
        <f t="shared" si="4"/>
        <v>172EPSS16</v>
      </c>
      <c r="BE108" s="262" t="s">
        <v>401</v>
      </c>
      <c r="BF108" s="264">
        <v>172</v>
      </c>
      <c r="BG108" s="262" t="s">
        <v>458</v>
      </c>
      <c r="BH108" s="263">
        <v>158</v>
      </c>
    </row>
    <row r="109" spans="1:60" x14ac:dyDescent="0.25">
      <c r="A109" s="6" t="s">
        <v>189</v>
      </c>
      <c r="B109" s="146" t="s">
        <v>366</v>
      </c>
      <c r="C109" s="155">
        <v>34</v>
      </c>
      <c r="D109" s="169">
        <v>717</v>
      </c>
      <c r="E109" s="5">
        <v>0</v>
      </c>
      <c r="F109" s="152">
        <v>5</v>
      </c>
      <c r="G109" s="257">
        <v>0</v>
      </c>
      <c r="H109" s="169">
        <v>0</v>
      </c>
      <c r="I109" s="152">
        <v>0</v>
      </c>
      <c r="J109" s="152">
        <v>0</v>
      </c>
      <c r="K109" s="152">
        <v>4</v>
      </c>
      <c r="L109" s="152">
        <v>1400</v>
      </c>
      <c r="M109" s="152">
        <v>0</v>
      </c>
      <c r="N109" s="152">
        <v>0</v>
      </c>
      <c r="O109" s="152">
        <v>3797</v>
      </c>
      <c r="P109" s="152">
        <v>0</v>
      </c>
      <c r="Q109" s="152">
        <v>1822</v>
      </c>
      <c r="R109" s="152">
        <v>0</v>
      </c>
      <c r="S109" s="152">
        <v>1</v>
      </c>
      <c r="T109" s="152">
        <v>0</v>
      </c>
      <c r="U109" s="152">
        <v>0</v>
      </c>
      <c r="V109" s="152">
        <v>0</v>
      </c>
      <c r="W109" s="152">
        <v>0</v>
      </c>
      <c r="X109" s="152">
        <v>0</v>
      </c>
      <c r="Y109" s="152">
        <v>1158</v>
      </c>
      <c r="Z109" s="152">
        <v>0</v>
      </c>
      <c r="AA109" s="152">
        <v>0</v>
      </c>
      <c r="AB109" s="152">
        <v>0</v>
      </c>
      <c r="AC109" s="152">
        <v>0</v>
      </c>
      <c r="AD109" s="161">
        <v>21457</v>
      </c>
      <c r="AE109" s="161">
        <v>5348</v>
      </c>
      <c r="AF109" s="161">
        <v>0</v>
      </c>
      <c r="AG109" s="161">
        <v>0</v>
      </c>
      <c r="AH109" s="161">
        <v>0</v>
      </c>
      <c r="AI109" s="195">
        <v>2522</v>
      </c>
      <c r="AJ109" s="236">
        <v>508</v>
      </c>
      <c r="AK109" s="169">
        <v>0</v>
      </c>
      <c r="AL109" s="152">
        <v>0</v>
      </c>
      <c r="AM109" s="152">
        <v>115</v>
      </c>
      <c r="AN109" s="152">
        <v>0</v>
      </c>
      <c r="AO109" s="152">
        <v>0</v>
      </c>
      <c r="AP109" s="152">
        <v>0</v>
      </c>
      <c r="AQ109" s="152">
        <v>14</v>
      </c>
      <c r="AR109" s="152">
        <v>0</v>
      </c>
      <c r="AS109" s="152">
        <v>72</v>
      </c>
      <c r="AT109" s="152">
        <v>0</v>
      </c>
      <c r="AU109" s="170">
        <v>32</v>
      </c>
      <c r="AV109" s="240">
        <v>30068</v>
      </c>
      <c r="AW109" s="201">
        <v>8904</v>
      </c>
      <c r="AY109" s="187" t="str">
        <f t="shared" si="3"/>
        <v>480EPS016</v>
      </c>
      <c r="AZ109" s="262" t="s">
        <v>401</v>
      </c>
      <c r="BA109" s="264">
        <v>480</v>
      </c>
      <c r="BB109" s="262" t="s">
        <v>325</v>
      </c>
      <c r="BC109" s="263">
        <v>660</v>
      </c>
      <c r="BD109" s="145" t="str">
        <f t="shared" si="4"/>
        <v>172EPSS37</v>
      </c>
      <c r="BE109" s="262" t="s">
        <v>401</v>
      </c>
      <c r="BF109" s="264">
        <v>172</v>
      </c>
      <c r="BG109" s="262" t="s">
        <v>462</v>
      </c>
      <c r="BH109" s="263">
        <v>130</v>
      </c>
    </row>
    <row r="110" spans="1:60" x14ac:dyDescent="0.25">
      <c r="A110" s="6" t="s">
        <v>190</v>
      </c>
      <c r="B110" s="146" t="s">
        <v>366</v>
      </c>
      <c r="C110" s="155">
        <v>36</v>
      </c>
      <c r="D110" s="169">
        <v>77</v>
      </c>
      <c r="E110" s="5">
        <v>0</v>
      </c>
      <c r="F110" s="152">
        <v>0</v>
      </c>
      <c r="G110" s="257">
        <v>0</v>
      </c>
      <c r="H110" s="169">
        <v>0</v>
      </c>
      <c r="I110" s="152">
        <v>0</v>
      </c>
      <c r="J110" s="152">
        <v>0</v>
      </c>
      <c r="K110" s="152">
        <v>0</v>
      </c>
      <c r="L110" s="152">
        <v>0</v>
      </c>
      <c r="M110" s="152">
        <v>0</v>
      </c>
      <c r="N110" s="152">
        <v>0</v>
      </c>
      <c r="O110" s="152">
        <v>390</v>
      </c>
      <c r="P110" s="152">
        <v>0</v>
      </c>
      <c r="Q110" s="152">
        <v>911</v>
      </c>
      <c r="R110" s="152">
        <v>0</v>
      </c>
      <c r="S110" s="152">
        <v>0</v>
      </c>
      <c r="T110" s="152">
        <v>0</v>
      </c>
      <c r="U110" s="152">
        <v>0</v>
      </c>
      <c r="V110" s="152">
        <v>0</v>
      </c>
      <c r="W110" s="152">
        <v>0</v>
      </c>
      <c r="X110" s="152">
        <v>0</v>
      </c>
      <c r="Y110" s="152">
        <v>142</v>
      </c>
      <c r="Z110" s="152">
        <v>0</v>
      </c>
      <c r="AA110" s="152">
        <v>0</v>
      </c>
      <c r="AB110" s="152">
        <v>0</v>
      </c>
      <c r="AC110" s="152">
        <v>0</v>
      </c>
      <c r="AD110" s="161">
        <v>0</v>
      </c>
      <c r="AE110" s="161">
        <v>11</v>
      </c>
      <c r="AF110" s="161">
        <v>0</v>
      </c>
      <c r="AG110" s="161">
        <v>0</v>
      </c>
      <c r="AH110" s="161">
        <v>0</v>
      </c>
      <c r="AI110" s="195">
        <v>3230</v>
      </c>
      <c r="AJ110" s="236">
        <v>0</v>
      </c>
      <c r="AK110" s="169">
        <v>0</v>
      </c>
      <c r="AL110" s="152">
        <v>0</v>
      </c>
      <c r="AM110" s="152">
        <v>15</v>
      </c>
      <c r="AN110" s="152">
        <v>0</v>
      </c>
      <c r="AO110" s="152">
        <v>0</v>
      </c>
      <c r="AP110" s="152">
        <v>0</v>
      </c>
      <c r="AQ110" s="152">
        <v>0</v>
      </c>
      <c r="AR110" s="152">
        <v>0</v>
      </c>
      <c r="AS110" s="152">
        <v>43</v>
      </c>
      <c r="AT110" s="152">
        <v>0</v>
      </c>
      <c r="AU110" s="170">
        <v>19</v>
      </c>
      <c r="AV110" s="240">
        <v>3318</v>
      </c>
      <c r="AW110" s="201">
        <v>1520</v>
      </c>
      <c r="AY110" s="187" t="str">
        <f t="shared" si="3"/>
        <v>480EPS037</v>
      </c>
      <c r="AZ110" s="262" t="s">
        <v>401</v>
      </c>
      <c r="BA110" s="264">
        <v>480</v>
      </c>
      <c r="BB110" s="262" t="s">
        <v>329</v>
      </c>
      <c r="BC110" s="263">
        <v>159</v>
      </c>
      <c r="BD110" s="145" t="str">
        <f t="shared" si="4"/>
        <v>172ESS002</v>
      </c>
      <c r="BE110" s="262" t="s">
        <v>401</v>
      </c>
      <c r="BF110" s="264">
        <v>172</v>
      </c>
      <c r="BG110" s="262" t="s">
        <v>3</v>
      </c>
      <c r="BH110" s="263">
        <v>1570</v>
      </c>
    </row>
    <row r="111" spans="1:60" x14ac:dyDescent="0.25">
      <c r="A111" s="6" t="s">
        <v>135</v>
      </c>
      <c r="B111" s="146" t="s">
        <v>366</v>
      </c>
      <c r="C111" s="155">
        <v>91</v>
      </c>
      <c r="D111" s="169">
        <v>126</v>
      </c>
      <c r="E111" s="5">
        <v>0</v>
      </c>
      <c r="F111" s="152">
        <v>0</v>
      </c>
      <c r="G111" s="257">
        <v>0</v>
      </c>
      <c r="H111" s="169">
        <v>0</v>
      </c>
      <c r="I111" s="152">
        <v>0</v>
      </c>
      <c r="J111" s="152">
        <v>0</v>
      </c>
      <c r="K111" s="152">
        <v>0</v>
      </c>
      <c r="L111" s="152">
        <v>5</v>
      </c>
      <c r="M111" s="152">
        <v>0</v>
      </c>
      <c r="N111" s="152">
        <v>0</v>
      </c>
      <c r="O111" s="152">
        <v>651</v>
      </c>
      <c r="P111" s="152">
        <v>0</v>
      </c>
      <c r="Q111" s="152">
        <v>40</v>
      </c>
      <c r="R111" s="152">
        <v>1</v>
      </c>
      <c r="S111" s="152">
        <v>0</v>
      </c>
      <c r="T111" s="152">
        <v>0</v>
      </c>
      <c r="U111" s="152">
        <v>0</v>
      </c>
      <c r="V111" s="152">
        <v>0</v>
      </c>
      <c r="W111" s="152">
        <v>0</v>
      </c>
      <c r="X111" s="152">
        <v>0</v>
      </c>
      <c r="Y111" s="152">
        <v>42</v>
      </c>
      <c r="Z111" s="152">
        <v>0</v>
      </c>
      <c r="AA111" s="152">
        <v>1</v>
      </c>
      <c r="AB111" s="152">
        <v>0</v>
      </c>
      <c r="AC111" s="152">
        <v>0</v>
      </c>
      <c r="AD111" s="161">
        <v>3990</v>
      </c>
      <c r="AE111" s="161">
        <v>0</v>
      </c>
      <c r="AF111" s="161">
        <v>0</v>
      </c>
      <c r="AG111" s="161">
        <v>0</v>
      </c>
      <c r="AH111" s="161">
        <v>0</v>
      </c>
      <c r="AI111" s="195">
        <v>3181</v>
      </c>
      <c r="AJ111" s="236">
        <v>0</v>
      </c>
      <c r="AK111" s="169">
        <v>0</v>
      </c>
      <c r="AL111" s="152">
        <v>0</v>
      </c>
      <c r="AM111" s="152">
        <v>29</v>
      </c>
      <c r="AN111" s="152">
        <v>0</v>
      </c>
      <c r="AO111" s="152">
        <v>0</v>
      </c>
      <c r="AP111" s="152">
        <v>0</v>
      </c>
      <c r="AQ111" s="152">
        <v>1</v>
      </c>
      <c r="AR111" s="152">
        <v>0</v>
      </c>
      <c r="AS111" s="152">
        <v>2</v>
      </c>
      <c r="AT111" s="152">
        <v>0</v>
      </c>
      <c r="AU111" s="170">
        <v>1</v>
      </c>
      <c r="AV111" s="240">
        <v>7204</v>
      </c>
      <c r="AW111" s="201">
        <v>866</v>
      </c>
      <c r="AY111" s="187" t="str">
        <f t="shared" si="3"/>
        <v>490EAS016</v>
      </c>
      <c r="AZ111" s="262" t="s">
        <v>401</v>
      </c>
      <c r="BA111" s="264">
        <v>490</v>
      </c>
      <c r="BB111" s="262" t="s">
        <v>339</v>
      </c>
      <c r="BC111" s="263">
        <v>2</v>
      </c>
      <c r="BD111" s="145" t="str">
        <f t="shared" si="4"/>
        <v>475CCF002</v>
      </c>
      <c r="BE111" s="262" t="s">
        <v>401</v>
      </c>
      <c r="BF111" s="264">
        <v>475</v>
      </c>
      <c r="BG111" s="262" t="s">
        <v>1</v>
      </c>
      <c r="BH111" s="263">
        <v>2200</v>
      </c>
    </row>
    <row r="112" spans="1:60" x14ac:dyDescent="0.25">
      <c r="A112" s="6" t="s">
        <v>196</v>
      </c>
      <c r="B112" s="146" t="s">
        <v>366</v>
      </c>
      <c r="C112" s="155">
        <v>93</v>
      </c>
      <c r="D112" s="169">
        <v>285</v>
      </c>
      <c r="E112" s="5">
        <v>0</v>
      </c>
      <c r="F112" s="152">
        <v>0</v>
      </c>
      <c r="G112" s="257">
        <v>0</v>
      </c>
      <c r="H112" s="169">
        <v>0</v>
      </c>
      <c r="I112" s="152">
        <v>0</v>
      </c>
      <c r="J112" s="152">
        <v>0</v>
      </c>
      <c r="K112" s="152">
        <v>2</v>
      </c>
      <c r="L112" s="152">
        <v>127</v>
      </c>
      <c r="M112" s="152">
        <v>0</v>
      </c>
      <c r="N112" s="152">
        <v>0</v>
      </c>
      <c r="O112" s="152">
        <v>962</v>
      </c>
      <c r="P112" s="152">
        <v>0</v>
      </c>
      <c r="Q112" s="152">
        <v>26</v>
      </c>
      <c r="R112" s="152">
        <v>0</v>
      </c>
      <c r="S112" s="152">
        <v>0</v>
      </c>
      <c r="T112" s="152">
        <v>0</v>
      </c>
      <c r="U112" s="152">
        <v>0</v>
      </c>
      <c r="V112" s="152">
        <v>0</v>
      </c>
      <c r="W112" s="152">
        <v>0</v>
      </c>
      <c r="X112" s="152">
        <v>0</v>
      </c>
      <c r="Y112" s="152">
        <v>152</v>
      </c>
      <c r="Z112" s="152">
        <v>0</v>
      </c>
      <c r="AA112" s="152">
        <v>0</v>
      </c>
      <c r="AB112" s="152">
        <v>0</v>
      </c>
      <c r="AC112" s="152">
        <v>0</v>
      </c>
      <c r="AD112" s="161">
        <v>13971</v>
      </c>
      <c r="AE112" s="161">
        <v>353</v>
      </c>
      <c r="AF112" s="161">
        <v>0</v>
      </c>
      <c r="AG112" s="161">
        <v>0</v>
      </c>
      <c r="AH112" s="161">
        <v>0</v>
      </c>
      <c r="AI112" s="195">
        <v>0</v>
      </c>
      <c r="AJ112" s="236">
        <v>0</v>
      </c>
      <c r="AK112" s="169">
        <v>0</v>
      </c>
      <c r="AL112" s="152">
        <v>0</v>
      </c>
      <c r="AM112" s="152">
        <v>70</v>
      </c>
      <c r="AN112" s="152">
        <v>0</v>
      </c>
      <c r="AO112" s="152">
        <v>0</v>
      </c>
      <c r="AP112" s="152">
        <v>0</v>
      </c>
      <c r="AQ112" s="152">
        <v>2</v>
      </c>
      <c r="AR112" s="152">
        <v>0</v>
      </c>
      <c r="AS112" s="152">
        <v>0</v>
      </c>
      <c r="AT112" s="152">
        <v>0</v>
      </c>
      <c r="AU112" s="170">
        <v>29</v>
      </c>
      <c r="AV112" s="240">
        <v>14425</v>
      </c>
      <c r="AW112" s="201">
        <v>1554</v>
      </c>
      <c r="AY112" s="187" t="str">
        <f t="shared" si="3"/>
        <v>490EPS002</v>
      </c>
      <c r="AZ112" s="262" t="s">
        <v>401</v>
      </c>
      <c r="BA112" s="264">
        <v>490</v>
      </c>
      <c r="BB112" s="262" t="s">
        <v>331</v>
      </c>
      <c r="BC112" s="263">
        <v>7</v>
      </c>
      <c r="BD112" s="145" t="str">
        <f t="shared" si="4"/>
        <v>475EPSI03</v>
      </c>
      <c r="BE112" s="262" t="s">
        <v>401</v>
      </c>
      <c r="BF112" s="264">
        <v>475</v>
      </c>
      <c r="BG112" s="262" t="s">
        <v>18</v>
      </c>
      <c r="BH112" s="263">
        <v>1618</v>
      </c>
    </row>
    <row r="113" spans="1:60" x14ac:dyDescent="0.25">
      <c r="A113" s="1" t="s">
        <v>197</v>
      </c>
      <c r="B113" s="146" t="s">
        <v>366</v>
      </c>
      <c r="C113" s="155">
        <v>101</v>
      </c>
      <c r="D113" s="169">
        <v>413</v>
      </c>
      <c r="E113" s="5">
        <v>0</v>
      </c>
      <c r="F113" s="152">
        <v>0</v>
      </c>
      <c r="G113" s="257">
        <v>0</v>
      </c>
      <c r="H113" s="169">
        <v>0</v>
      </c>
      <c r="I113" s="152">
        <v>0</v>
      </c>
      <c r="J113" s="152">
        <v>0</v>
      </c>
      <c r="K113" s="152">
        <v>0</v>
      </c>
      <c r="L113" s="152">
        <v>1107</v>
      </c>
      <c r="M113" s="152">
        <v>0</v>
      </c>
      <c r="N113" s="152">
        <v>0</v>
      </c>
      <c r="O113" s="152">
        <v>2541</v>
      </c>
      <c r="P113" s="152">
        <v>0</v>
      </c>
      <c r="Q113" s="152">
        <v>3129</v>
      </c>
      <c r="R113" s="152">
        <v>0</v>
      </c>
      <c r="S113" s="152">
        <v>3</v>
      </c>
      <c r="T113" s="152">
        <v>0</v>
      </c>
      <c r="U113" s="152">
        <v>0</v>
      </c>
      <c r="V113" s="152">
        <v>0</v>
      </c>
      <c r="W113" s="152">
        <v>0</v>
      </c>
      <c r="X113" s="152">
        <v>0</v>
      </c>
      <c r="Y113" s="152">
        <v>440</v>
      </c>
      <c r="Z113" s="152">
        <v>0</v>
      </c>
      <c r="AA113" s="152">
        <v>0</v>
      </c>
      <c r="AB113" s="152">
        <v>3</v>
      </c>
      <c r="AC113" s="152">
        <v>0</v>
      </c>
      <c r="AD113" s="161">
        <v>8688</v>
      </c>
      <c r="AE113" s="161">
        <v>1849</v>
      </c>
      <c r="AF113" s="161">
        <v>0</v>
      </c>
      <c r="AG113" s="161">
        <v>0</v>
      </c>
      <c r="AH113" s="161">
        <v>9470</v>
      </c>
      <c r="AI113" s="195">
        <v>0</v>
      </c>
      <c r="AJ113" s="236">
        <v>150</v>
      </c>
      <c r="AK113" s="169">
        <v>0</v>
      </c>
      <c r="AL113" s="152">
        <v>0</v>
      </c>
      <c r="AM113" s="152">
        <v>96</v>
      </c>
      <c r="AN113" s="152">
        <v>0</v>
      </c>
      <c r="AO113" s="152">
        <v>0</v>
      </c>
      <c r="AP113" s="152">
        <v>0</v>
      </c>
      <c r="AQ113" s="152">
        <v>4</v>
      </c>
      <c r="AR113" s="152">
        <v>0</v>
      </c>
      <c r="AS113" s="152">
        <v>87</v>
      </c>
      <c r="AT113" s="152">
        <v>0</v>
      </c>
      <c r="AU113" s="170">
        <v>36</v>
      </c>
      <c r="AV113" s="240">
        <v>20380</v>
      </c>
      <c r="AW113" s="201">
        <v>7636</v>
      </c>
      <c r="AY113" s="187" t="str">
        <f t="shared" si="3"/>
        <v>490EPS013</v>
      </c>
      <c r="AZ113" s="262" t="s">
        <v>401</v>
      </c>
      <c r="BA113" s="264">
        <v>490</v>
      </c>
      <c r="BB113" s="262" t="s">
        <v>327</v>
      </c>
      <c r="BC113" s="263">
        <v>1285</v>
      </c>
      <c r="BD113" s="145" t="str">
        <f t="shared" si="4"/>
        <v>475EPSS16</v>
      </c>
      <c r="BE113" s="262" t="s">
        <v>401</v>
      </c>
      <c r="BF113" s="264">
        <v>475</v>
      </c>
      <c r="BG113" s="262" t="s">
        <v>458</v>
      </c>
      <c r="BH113" s="263">
        <v>2</v>
      </c>
    </row>
    <row r="114" spans="1:60" x14ac:dyDescent="0.25">
      <c r="A114" s="6" t="s">
        <v>137</v>
      </c>
      <c r="B114" s="146" t="s">
        <v>366</v>
      </c>
      <c r="C114" s="155">
        <v>145</v>
      </c>
      <c r="D114" s="169">
        <v>153</v>
      </c>
      <c r="E114" s="5">
        <v>0</v>
      </c>
      <c r="F114" s="152">
        <v>0</v>
      </c>
      <c r="G114" s="257">
        <v>0</v>
      </c>
      <c r="H114" s="169">
        <v>0</v>
      </c>
      <c r="I114" s="152">
        <v>0</v>
      </c>
      <c r="J114" s="152">
        <v>0</v>
      </c>
      <c r="K114" s="152">
        <v>0</v>
      </c>
      <c r="L114" s="152">
        <v>0</v>
      </c>
      <c r="M114" s="152">
        <v>0</v>
      </c>
      <c r="N114" s="152">
        <v>0</v>
      </c>
      <c r="O114" s="152">
        <v>501</v>
      </c>
      <c r="P114" s="152">
        <v>0</v>
      </c>
      <c r="Q114" s="152">
        <v>142</v>
      </c>
      <c r="R114" s="152">
        <v>0</v>
      </c>
      <c r="S114" s="152">
        <v>0</v>
      </c>
      <c r="T114" s="152">
        <v>0</v>
      </c>
      <c r="U114" s="152">
        <v>0</v>
      </c>
      <c r="V114" s="152">
        <v>0</v>
      </c>
      <c r="W114" s="152">
        <v>0</v>
      </c>
      <c r="X114" s="152">
        <v>0</v>
      </c>
      <c r="Y114" s="152">
        <v>131</v>
      </c>
      <c r="Z114" s="152">
        <v>0</v>
      </c>
      <c r="AA114" s="152">
        <v>8</v>
      </c>
      <c r="AB114" s="152">
        <v>0</v>
      </c>
      <c r="AC114" s="152">
        <v>0</v>
      </c>
      <c r="AD114" s="161">
        <v>3638</v>
      </c>
      <c r="AE114" s="161">
        <v>0</v>
      </c>
      <c r="AF114" s="161">
        <v>0</v>
      </c>
      <c r="AG114" s="161">
        <v>0</v>
      </c>
      <c r="AH114" s="161">
        <v>0</v>
      </c>
      <c r="AI114" s="195">
        <v>0</v>
      </c>
      <c r="AJ114" s="236">
        <v>0</v>
      </c>
      <c r="AK114" s="169">
        <v>0</v>
      </c>
      <c r="AL114" s="152">
        <v>0</v>
      </c>
      <c r="AM114" s="152">
        <v>7</v>
      </c>
      <c r="AN114" s="152">
        <v>0</v>
      </c>
      <c r="AO114" s="152">
        <v>0</v>
      </c>
      <c r="AP114" s="152">
        <v>0</v>
      </c>
      <c r="AQ114" s="152">
        <v>0</v>
      </c>
      <c r="AR114" s="152">
        <v>0</v>
      </c>
      <c r="AS114" s="152">
        <v>6</v>
      </c>
      <c r="AT114" s="152">
        <v>0</v>
      </c>
      <c r="AU114" s="170">
        <v>13</v>
      </c>
      <c r="AV114" s="240">
        <v>3664</v>
      </c>
      <c r="AW114" s="201">
        <v>935</v>
      </c>
      <c r="AY114" s="187" t="str">
        <f t="shared" si="3"/>
        <v>490EPS016</v>
      </c>
      <c r="AZ114" s="262" t="s">
        <v>401</v>
      </c>
      <c r="BA114" s="264">
        <v>490</v>
      </c>
      <c r="BB114" s="262" t="s">
        <v>325</v>
      </c>
      <c r="BC114" s="263">
        <v>2763</v>
      </c>
      <c r="BD114" s="145" t="str">
        <f t="shared" si="4"/>
        <v>475EPSS37</v>
      </c>
      <c r="BE114" s="262" t="s">
        <v>401</v>
      </c>
      <c r="BF114" s="264">
        <v>475</v>
      </c>
      <c r="BG114" s="262" t="s">
        <v>462</v>
      </c>
      <c r="BH114" s="263">
        <v>11</v>
      </c>
    </row>
    <row r="115" spans="1:60" x14ac:dyDescent="0.25">
      <c r="A115" s="6" t="s">
        <v>203</v>
      </c>
      <c r="B115" s="146" t="s">
        <v>366</v>
      </c>
      <c r="C115" s="155">
        <v>209</v>
      </c>
      <c r="D115" s="169">
        <v>256</v>
      </c>
      <c r="E115" s="5">
        <v>0</v>
      </c>
      <c r="F115" s="152">
        <v>2</v>
      </c>
      <c r="G115" s="257">
        <v>0</v>
      </c>
      <c r="H115" s="169">
        <v>0</v>
      </c>
      <c r="I115" s="152">
        <v>0</v>
      </c>
      <c r="J115" s="152">
        <v>0</v>
      </c>
      <c r="K115" s="152">
        <v>2</v>
      </c>
      <c r="L115" s="152">
        <v>989</v>
      </c>
      <c r="M115" s="152">
        <v>0</v>
      </c>
      <c r="N115" s="152">
        <v>0</v>
      </c>
      <c r="O115" s="152">
        <v>2076</v>
      </c>
      <c r="P115" s="152">
        <v>0</v>
      </c>
      <c r="Q115" s="152">
        <v>24</v>
      </c>
      <c r="R115" s="152">
        <v>0</v>
      </c>
      <c r="S115" s="152">
        <v>0</v>
      </c>
      <c r="T115" s="152">
        <v>0</v>
      </c>
      <c r="U115" s="152">
        <v>0</v>
      </c>
      <c r="V115" s="152">
        <v>0</v>
      </c>
      <c r="W115" s="152">
        <v>0</v>
      </c>
      <c r="X115" s="152">
        <v>0</v>
      </c>
      <c r="Y115" s="152">
        <v>559</v>
      </c>
      <c r="Z115" s="152">
        <v>0</v>
      </c>
      <c r="AA115" s="152">
        <v>0</v>
      </c>
      <c r="AB115" s="152">
        <v>0</v>
      </c>
      <c r="AC115" s="152">
        <v>0</v>
      </c>
      <c r="AD115" s="161">
        <v>12458</v>
      </c>
      <c r="AE115" s="161">
        <v>3</v>
      </c>
      <c r="AF115" s="161">
        <v>0</v>
      </c>
      <c r="AG115" s="161">
        <v>0</v>
      </c>
      <c r="AH115" s="161">
        <v>0</v>
      </c>
      <c r="AI115" s="195">
        <v>1703</v>
      </c>
      <c r="AJ115" s="236">
        <v>0</v>
      </c>
      <c r="AK115" s="169">
        <v>0</v>
      </c>
      <c r="AL115" s="152">
        <v>0</v>
      </c>
      <c r="AM115" s="152">
        <v>80</v>
      </c>
      <c r="AN115" s="152">
        <v>0</v>
      </c>
      <c r="AO115" s="152">
        <v>0</v>
      </c>
      <c r="AP115" s="152">
        <v>0</v>
      </c>
      <c r="AQ115" s="152">
        <v>20</v>
      </c>
      <c r="AR115" s="152">
        <v>0</v>
      </c>
      <c r="AS115" s="152">
        <v>0</v>
      </c>
      <c r="AT115" s="152">
        <v>0</v>
      </c>
      <c r="AU115" s="170">
        <v>20</v>
      </c>
      <c r="AV115" s="240">
        <v>14284</v>
      </c>
      <c r="AW115" s="201">
        <v>3908</v>
      </c>
      <c r="AY115" s="187" t="str">
        <f t="shared" si="3"/>
        <v>490EPS033</v>
      </c>
      <c r="AZ115" s="262" t="s">
        <v>401</v>
      </c>
      <c r="BA115" s="264">
        <v>490</v>
      </c>
      <c r="BB115" s="262" t="s">
        <v>343</v>
      </c>
      <c r="BC115" s="263">
        <v>1</v>
      </c>
      <c r="BD115" s="145" t="str">
        <f t="shared" si="4"/>
        <v>480CCF002</v>
      </c>
      <c r="BE115" s="262" t="s">
        <v>401</v>
      </c>
      <c r="BF115" s="264">
        <v>480</v>
      </c>
      <c r="BG115" s="262" t="s">
        <v>1</v>
      </c>
      <c r="BH115" s="263">
        <v>13388</v>
      </c>
    </row>
    <row r="116" spans="1:60" x14ac:dyDescent="0.25">
      <c r="A116" s="6" t="s">
        <v>205</v>
      </c>
      <c r="B116" s="146" t="s">
        <v>366</v>
      </c>
      <c r="C116" s="155">
        <v>282</v>
      </c>
      <c r="D116" s="169">
        <v>609</v>
      </c>
      <c r="E116" s="5">
        <v>0</v>
      </c>
      <c r="F116" s="152">
        <v>0</v>
      </c>
      <c r="G116" s="257">
        <v>2</v>
      </c>
      <c r="H116" s="169">
        <v>2</v>
      </c>
      <c r="I116" s="152">
        <v>14</v>
      </c>
      <c r="J116" s="152">
        <v>0</v>
      </c>
      <c r="K116" s="152">
        <v>3</v>
      </c>
      <c r="L116" s="152">
        <v>1659</v>
      </c>
      <c r="M116" s="152">
        <v>0</v>
      </c>
      <c r="N116" s="152">
        <v>0</v>
      </c>
      <c r="O116" s="152">
        <v>2396</v>
      </c>
      <c r="P116" s="152">
        <v>0</v>
      </c>
      <c r="Q116" s="152">
        <v>2060</v>
      </c>
      <c r="R116" s="152">
        <v>0</v>
      </c>
      <c r="S116" s="152">
        <v>1</v>
      </c>
      <c r="T116" s="152">
        <v>2</v>
      </c>
      <c r="U116" s="152">
        <v>0</v>
      </c>
      <c r="V116" s="152">
        <v>0</v>
      </c>
      <c r="W116" s="152">
        <v>0</v>
      </c>
      <c r="X116" s="152">
        <v>0</v>
      </c>
      <c r="Y116" s="152">
        <v>1001</v>
      </c>
      <c r="Z116" s="152">
        <v>0</v>
      </c>
      <c r="AA116" s="152">
        <v>0</v>
      </c>
      <c r="AB116" s="152">
        <v>0</v>
      </c>
      <c r="AC116" s="152">
        <v>0</v>
      </c>
      <c r="AD116" s="161">
        <v>7286</v>
      </c>
      <c r="AE116" s="161">
        <v>1261</v>
      </c>
      <c r="AF116" s="161">
        <v>0</v>
      </c>
      <c r="AG116" s="161">
        <v>0</v>
      </c>
      <c r="AH116" s="161">
        <v>0</v>
      </c>
      <c r="AI116" s="195">
        <v>0</v>
      </c>
      <c r="AJ116" s="236">
        <v>0</v>
      </c>
      <c r="AK116" s="169">
        <v>0</v>
      </c>
      <c r="AL116" s="152">
        <v>0</v>
      </c>
      <c r="AM116" s="152">
        <v>93</v>
      </c>
      <c r="AN116" s="152">
        <v>0</v>
      </c>
      <c r="AO116" s="152">
        <v>0</v>
      </c>
      <c r="AP116" s="152">
        <v>0</v>
      </c>
      <c r="AQ116" s="152">
        <v>13</v>
      </c>
      <c r="AR116" s="152">
        <v>0</v>
      </c>
      <c r="AS116" s="152">
        <v>48</v>
      </c>
      <c r="AT116" s="152">
        <v>0</v>
      </c>
      <c r="AU116" s="170">
        <v>27</v>
      </c>
      <c r="AV116" s="240">
        <v>8728</v>
      </c>
      <c r="AW116" s="201">
        <v>7749</v>
      </c>
      <c r="AY116" s="187" t="str">
        <f t="shared" si="3"/>
        <v>490EPS037</v>
      </c>
      <c r="AZ116" s="262" t="s">
        <v>401</v>
      </c>
      <c r="BA116" s="264">
        <v>490</v>
      </c>
      <c r="BB116" s="262" t="s">
        <v>329</v>
      </c>
      <c r="BC116" s="263">
        <v>321</v>
      </c>
      <c r="BD116" s="145" t="str">
        <f t="shared" si="4"/>
        <v>480EPS020</v>
      </c>
      <c r="BE116" s="262" t="s">
        <v>401</v>
      </c>
      <c r="BF116" s="264">
        <v>480</v>
      </c>
      <c r="BG116" s="262" t="s">
        <v>2</v>
      </c>
      <c r="BH116" s="263">
        <v>1493</v>
      </c>
    </row>
    <row r="117" spans="1:60" x14ac:dyDescent="0.25">
      <c r="A117" s="6" t="s">
        <v>240</v>
      </c>
      <c r="B117" s="146" t="s">
        <v>366</v>
      </c>
      <c r="C117" s="155">
        <v>353</v>
      </c>
      <c r="D117" s="169">
        <v>86</v>
      </c>
      <c r="E117" s="5">
        <v>0</v>
      </c>
      <c r="F117" s="152">
        <v>0</v>
      </c>
      <c r="G117" s="257">
        <v>0</v>
      </c>
      <c r="H117" s="169">
        <v>1</v>
      </c>
      <c r="I117" s="152">
        <v>0</v>
      </c>
      <c r="J117" s="152">
        <v>0</v>
      </c>
      <c r="K117" s="152">
        <v>0</v>
      </c>
      <c r="L117" s="152">
        <v>0</v>
      </c>
      <c r="M117" s="152">
        <v>0</v>
      </c>
      <c r="N117" s="152">
        <v>0</v>
      </c>
      <c r="O117" s="152">
        <v>502</v>
      </c>
      <c r="P117" s="152">
        <v>0</v>
      </c>
      <c r="Q117" s="152">
        <v>206</v>
      </c>
      <c r="R117" s="152">
        <v>0</v>
      </c>
      <c r="S117" s="152">
        <v>0</v>
      </c>
      <c r="T117" s="152">
        <v>0</v>
      </c>
      <c r="U117" s="152">
        <v>0</v>
      </c>
      <c r="V117" s="152">
        <v>0</v>
      </c>
      <c r="W117" s="152">
        <v>0</v>
      </c>
      <c r="X117" s="152">
        <v>0</v>
      </c>
      <c r="Y117" s="152">
        <v>137</v>
      </c>
      <c r="Z117" s="152">
        <v>0</v>
      </c>
      <c r="AA117" s="152">
        <v>1</v>
      </c>
      <c r="AB117" s="152">
        <v>0</v>
      </c>
      <c r="AC117" s="152">
        <v>0</v>
      </c>
      <c r="AD117" s="161">
        <v>364</v>
      </c>
      <c r="AE117" s="161">
        <v>0</v>
      </c>
      <c r="AF117" s="161">
        <v>0</v>
      </c>
      <c r="AG117" s="161">
        <v>0</v>
      </c>
      <c r="AH117" s="161">
        <v>2663</v>
      </c>
      <c r="AI117" s="195">
        <v>0</v>
      </c>
      <c r="AJ117" s="236">
        <v>0</v>
      </c>
      <c r="AK117" s="169">
        <v>0</v>
      </c>
      <c r="AL117" s="152">
        <v>0</v>
      </c>
      <c r="AM117" s="152">
        <v>31</v>
      </c>
      <c r="AN117" s="152">
        <v>0</v>
      </c>
      <c r="AO117" s="152">
        <v>0</v>
      </c>
      <c r="AP117" s="152">
        <v>0</v>
      </c>
      <c r="AQ117" s="152">
        <v>0</v>
      </c>
      <c r="AR117" s="152">
        <v>0</v>
      </c>
      <c r="AS117" s="152">
        <v>8</v>
      </c>
      <c r="AT117" s="152">
        <v>0</v>
      </c>
      <c r="AU117" s="170">
        <v>17</v>
      </c>
      <c r="AV117" s="240">
        <v>3083</v>
      </c>
      <c r="AW117" s="201">
        <v>933</v>
      </c>
      <c r="AY117" s="187" t="str">
        <f t="shared" si="3"/>
        <v>659EPS013</v>
      </c>
      <c r="AZ117" s="262" t="s">
        <v>401</v>
      </c>
      <c r="BA117" s="264">
        <v>659</v>
      </c>
      <c r="BB117" s="262" t="s">
        <v>327</v>
      </c>
      <c r="BC117" s="263">
        <v>627</v>
      </c>
      <c r="BD117" s="145" t="str">
        <f t="shared" si="4"/>
        <v>480EPSI03</v>
      </c>
      <c r="BE117" s="262" t="s">
        <v>401</v>
      </c>
      <c r="BF117" s="264">
        <v>480</v>
      </c>
      <c r="BG117" s="262" t="s">
        <v>18</v>
      </c>
      <c r="BH117" s="263">
        <v>1994</v>
      </c>
    </row>
    <row r="118" spans="1:60" x14ac:dyDescent="0.25">
      <c r="A118" s="4" t="s">
        <v>143</v>
      </c>
      <c r="B118" s="146" t="s">
        <v>366</v>
      </c>
      <c r="C118" s="155">
        <v>364</v>
      </c>
      <c r="D118" s="169">
        <v>307</v>
      </c>
      <c r="E118" s="5">
        <v>0</v>
      </c>
      <c r="F118" s="152">
        <v>0</v>
      </c>
      <c r="G118" s="257">
        <v>0</v>
      </c>
      <c r="H118" s="169">
        <v>0</v>
      </c>
      <c r="I118" s="152">
        <v>0</v>
      </c>
      <c r="J118" s="152">
        <v>0</v>
      </c>
      <c r="K118" s="152">
        <v>0</v>
      </c>
      <c r="L118" s="152">
        <v>269</v>
      </c>
      <c r="M118" s="152">
        <v>0</v>
      </c>
      <c r="N118" s="152">
        <v>0</v>
      </c>
      <c r="O118" s="152">
        <v>1559</v>
      </c>
      <c r="P118" s="152">
        <v>0</v>
      </c>
      <c r="Q118" s="152">
        <v>549</v>
      </c>
      <c r="R118" s="152">
        <v>0</v>
      </c>
      <c r="S118" s="152">
        <v>0</v>
      </c>
      <c r="T118" s="152">
        <v>0</v>
      </c>
      <c r="U118" s="152">
        <v>0</v>
      </c>
      <c r="V118" s="152">
        <v>0</v>
      </c>
      <c r="W118" s="152">
        <v>0</v>
      </c>
      <c r="X118" s="152">
        <v>0</v>
      </c>
      <c r="Y118" s="152">
        <v>568</v>
      </c>
      <c r="Z118" s="152">
        <v>0</v>
      </c>
      <c r="AA118" s="152">
        <v>0</v>
      </c>
      <c r="AB118" s="152">
        <v>0</v>
      </c>
      <c r="AC118" s="152">
        <v>0</v>
      </c>
      <c r="AD118" s="161">
        <v>8192</v>
      </c>
      <c r="AE118" s="161">
        <v>347</v>
      </c>
      <c r="AF118" s="161">
        <v>1522</v>
      </c>
      <c r="AG118" s="161">
        <v>0</v>
      </c>
      <c r="AH118" s="161">
        <v>0</v>
      </c>
      <c r="AI118" s="195">
        <v>0</v>
      </c>
      <c r="AJ118" s="236">
        <v>0</v>
      </c>
      <c r="AK118" s="169">
        <v>0</v>
      </c>
      <c r="AL118" s="152">
        <v>0</v>
      </c>
      <c r="AM118" s="152">
        <v>30</v>
      </c>
      <c r="AN118" s="152">
        <v>0</v>
      </c>
      <c r="AO118" s="152">
        <v>0</v>
      </c>
      <c r="AP118" s="152">
        <v>0</v>
      </c>
      <c r="AQ118" s="152">
        <v>1</v>
      </c>
      <c r="AR118" s="152">
        <v>0</v>
      </c>
      <c r="AS118" s="152">
        <v>6</v>
      </c>
      <c r="AT118" s="152">
        <v>0</v>
      </c>
      <c r="AU118" s="170">
        <v>28</v>
      </c>
      <c r="AV118" s="240">
        <v>10126</v>
      </c>
      <c r="AW118" s="201">
        <v>3252</v>
      </c>
      <c r="AY118" s="187" t="str">
        <f t="shared" si="3"/>
        <v>659EPS016</v>
      </c>
      <c r="AZ118" s="262" t="s">
        <v>401</v>
      </c>
      <c r="BA118" s="264">
        <v>659</v>
      </c>
      <c r="BB118" s="262" t="s">
        <v>325</v>
      </c>
      <c r="BC118" s="263">
        <v>748</v>
      </c>
      <c r="BD118" s="145" t="str">
        <f t="shared" si="4"/>
        <v>480EPSS13</v>
      </c>
      <c r="BE118" s="262" t="s">
        <v>401</v>
      </c>
      <c r="BF118" s="264">
        <v>480</v>
      </c>
      <c r="BG118" s="262" t="s">
        <v>457</v>
      </c>
      <c r="BH118" s="263">
        <v>54</v>
      </c>
    </row>
    <row r="119" spans="1:60" x14ac:dyDescent="0.25">
      <c r="A119" s="6" t="s">
        <v>236</v>
      </c>
      <c r="B119" s="146" t="s">
        <v>366</v>
      </c>
      <c r="C119" s="155">
        <v>368</v>
      </c>
      <c r="D119" s="169">
        <v>408</v>
      </c>
      <c r="E119" s="5">
        <v>0</v>
      </c>
      <c r="F119" s="152">
        <v>1</v>
      </c>
      <c r="G119" s="257">
        <v>0</v>
      </c>
      <c r="H119" s="169">
        <v>1</v>
      </c>
      <c r="I119" s="152">
        <v>0</v>
      </c>
      <c r="J119" s="152">
        <v>0</v>
      </c>
      <c r="K119" s="152">
        <v>15</v>
      </c>
      <c r="L119" s="152">
        <v>180</v>
      </c>
      <c r="M119" s="152">
        <v>0</v>
      </c>
      <c r="N119" s="152">
        <v>0</v>
      </c>
      <c r="O119" s="152">
        <v>963</v>
      </c>
      <c r="P119" s="152">
        <v>0</v>
      </c>
      <c r="Q119" s="152">
        <v>2149</v>
      </c>
      <c r="R119" s="152">
        <v>0</v>
      </c>
      <c r="S119" s="152">
        <v>1</v>
      </c>
      <c r="T119" s="152">
        <v>0</v>
      </c>
      <c r="U119" s="152">
        <v>0</v>
      </c>
      <c r="V119" s="152">
        <v>0</v>
      </c>
      <c r="W119" s="152">
        <v>0</v>
      </c>
      <c r="X119" s="152">
        <v>0</v>
      </c>
      <c r="Y119" s="152">
        <v>449</v>
      </c>
      <c r="Z119" s="152">
        <v>0</v>
      </c>
      <c r="AA119" s="152">
        <v>0</v>
      </c>
      <c r="AB119" s="152">
        <v>2</v>
      </c>
      <c r="AC119" s="152">
        <v>0</v>
      </c>
      <c r="AD119" s="161">
        <v>0</v>
      </c>
      <c r="AE119" s="161">
        <v>0</v>
      </c>
      <c r="AF119" s="161">
        <v>0</v>
      </c>
      <c r="AG119" s="161">
        <v>0</v>
      </c>
      <c r="AH119" s="161">
        <v>6809</v>
      </c>
      <c r="AI119" s="195">
        <v>0</v>
      </c>
      <c r="AJ119" s="236">
        <v>105</v>
      </c>
      <c r="AK119" s="169">
        <v>0</v>
      </c>
      <c r="AL119" s="152">
        <v>0</v>
      </c>
      <c r="AM119" s="152">
        <v>32</v>
      </c>
      <c r="AN119" s="152">
        <v>0</v>
      </c>
      <c r="AO119" s="152">
        <v>0</v>
      </c>
      <c r="AP119" s="152">
        <v>0</v>
      </c>
      <c r="AQ119" s="152">
        <v>2</v>
      </c>
      <c r="AR119" s="152">
        <v>0</v>
      </c>
      <c r="AS119" s="152">
        <v>34</v>
      </c>
      <c r="AT119" s="152">
        <v>0</v>
      </c>
      <c r="AU119" s="170">
        <v>22</v>
      </c>
      <c r="AV119" s="240">
        <v>7004</v>
      </c>
      <c r="AW119" s="201">
        <v>4169</v>
      </c>
      <c r="AY119" s="187" t="str">
        <f t="shared" si="3"/>
        <v>659EPS037</v>
      </c>
      <c r="AZ119" s="262" t="s">
        <v>401</v>
      </c>
      <c r="BA119" s="264">
        <v>659</v>
      </c>
      <c r="BB119" s="262" t="s">
        <v>329</v>
      </c>
      <c r="BC119" s="263">
        <v>66</v>
      </c>
      <c r="BD119" s="145" t="str">
        <f t="shared" si="4"/>
        <v>480EPSS16</v>
      </c>
      <c r="BE119" s="262" t="s">
        <v>401</v>
      </c>
      <c r="BF119" s="264">
        <v>480</v>
      </c>
      <c r="BG119" s="262" t="s">
        <v>458</v>
      </c>
      <c r="BH119" s="263">
        <v>11</v>
      </c>
    </row>
    <row r="120" spans="1:60" x14ac:dyDescent="0.25">
      <c r="A120" s="4" t="s">
        <v>144</v>
      </c>
      <c r="B120" s="146" t="s">
        <v>366</v>
      </c>
      <c r="C120" s="155">
        <v>390</v>
      </c>
      <c r="D120" s="169">
        <v>92</v>
      </c>
      <c r="E120" s="5">
        <v>0</v>
      </c>
      <c r="F120" s="152">
        <v>0</v>
      </c>
      <c r="G120" s="257">
        <v>0</v>
      </c>
      <c r="H120" s="169">
        <v>0</v>
      </c>
      <c r="I120" s="152">
        <v>0</v>
      </c>
      <c r="J120" s="152">
        <v>0</v>
      </c>
      <c r="K120" s="152">
        <v>0</v>
      </c>
      <c r="L120" s="152">
        <v>0</v>
      </c>
      <c r="M120" s="152">
        <v>0</v>
      </c>
      <c r="N120" s="152">
        <v>0</v>
      </c>
      <c r="O120" s="152">
        <v>1387</v>
      </c>
      <c r="P120" s="152">
        <v>0</v>
      </c>
      <c r="Q120" s="152">
        <v>587</v>
      </c>
      <c r="R120" s="152">
        <v>0</v>
      </c>
      <c r="S120" s="152">
        <v>10</v>
      </c>
      <c r="T120" s="152">
        <v>0</v>
      </c>
      <c r="U120" s="152">
        <v>0</v>
      </c>
      <c r="V120" s="152">
        <v>0</v>
      </c>
      <c r="W120" s="152">
        <v>0</v>
      </c>
      <c r="X120" s="152">
        <v>0</v>
      </c>
      <c r="Y120" s="152">
        <v>718</v>
      </c>
      <c r="Z120" s="152">
        <v>0</v>
      </c>
      <c r="AA120" s="152">
        <v>1</v>
      </c>
      <c r="AB120" s="152">
        <v>0</v>
      </c>
      <c r="AC120" s="152">
        <v>0</v>
      </c>
      <c r="AD120" s="161">
        <v>4551</v>
      </c>
      <c r="AE120" s="161">
        <v>0</v>
      </c>
      <c r="AF120" s="161">
        <v>0</v>
      </c>
      <c r="AG120" s="161">
        <v>0</v>
      </c>
      <c r="AH120" s="161">
        <v>0</v>
      </c>
      <c r="AI120" s="195">
        <v>0</v>
      </c>
      <c r="AJ120" s="236">
        <v>0</v>
      </c>
      <c r="AK120" s="169">
        <v>0</v>
      </c>
      <c r="AL120" s="152">
        <v>0</v>
      </c>
      <c r="AM120" s="152">
        <v>52</v>
      </c>
      <c r="AN120" s="152">
        <v>0</v>
      </c>
      <c r="AO120" s="152">
        <v>0</v>
      </c>
      <c r="AP120" s="152">
        <v>0</v>
      </c>
      <c r="AQ120" s="152">
        <v>0</v>
      </c>
      <c r="AR120" s="152">
        <v>0</v>
      </c>
      <c r="AS120" s="152">
        <v>27</v>
      </c>
      <c r="AT120" s="152">
        <v>0</v>
      </c>
      <c r="AU120" s="170">
        <v>36</v>
      </c>
      <c r="AV120" s="240">
        <v>4666</v>
      </c>
      <c r="AW120" s="201">
        <v>2795</v>
      </c>
      <c r="AY120" s="187" t="str">
        <f t="shared" si="3"/>
        <v>665EPS002</v>
      </c>
      <c r="AZ120" s="262" t="s">
        <v>401</v>
      </c>
      <c r="BA120" s="264">
        <v>665</v>
      </c>
      <c r="BB120" s="262" t="s">
        <v>331</v>
      </c>
      <c r="BC120" s="263">
        <v>2</v>
      </c>
      <c r="BD120" s="145" t="str">
        <f t="shared" si="4"/>
        <v>480EPSS37</v>
      </c>
      <c r="BE120" s="262" t="s">
        <v>401</v>
      </c>
      <c r="BF120" s="264">
        <v>480</v>
      </c>
      <c r="BG120" s="262" t="s">
        <v>462</v>
      </c>
      <c r="BH120" s="263">
        <v>26</v>
      </c>
    </row>
    <row r="121" spans="1:60" x14ac:dyDescent="0.25">
      <c r="A121" s="6" t="s">
        <v>211</v>
      </c>
      <c r="B121" s="146" t="s">
        <v>366</v>
      </c>
      <c r="C121" s="155">
        <v>467</v>
      </c>
      <c r="D121" s="169">
        <v>86</v>
      </c>
      <c r="E121" s="5">
        <v>0</v>
      </c>
      <c r="F121" s="152">
        <v>0</v>
      </c>
      <c r="G121" s="257">
        <v>0</v>
      </c>
      <c r="H121" s="169">
        <v>0</v>
      </c>
      <c r="I121" s="152">
        <v>0</v>
      </c>
      <c r="J121" s="152">
        <v>0</v>
      </c>
      <c r="K121" s="152">
        <v>0</v>
      </c>
      <c r="L121" s="152">
        <v>0</v>
      </c>
      <c r="M121" s="152">
        <v>0</v>
      </c>
      <c r="N121" s="152">
        <v>0</v>
      </c>
      <c r="O121" s="152">
        <v>757</v>
      </c>
      <c r="P121" s="152">
        <v>0</v>
      </c>
      <c r="Q121" s="152">
        <v>47</v>
      </c>
      <c r="R121" s="152">
        <v>0</v>
      </c>
      <c r="S121" s="152">
        <v>2</v>
      </c>
      <c r="T121" s="152">
        <v>0</v>
      </c>
      <c r="U121" s="152">
        <v>0</v>
      </c>
      <c r="V121" s="152">
        <v>0</v>
      </c>
      <c r="W121" s="152">
        <v>0</v>
      </c>
      <c r="X121" s="152">
        <v>0</v>
      </c>
      <c r="Y121" s="152">
        <v>146</v>
      </c>
      <c r="Z121" s="152">
        <v>0</v>
      </c>
      <c r="AA121" s="152">
        <v>0</v>
      </c>
      <c r="AB121" s="152">
        <v>0</v>
      </c>
      <c r="AC121" s="152">
        <v>0</v>
      </c>
      <c r="AD121" s="161">
        <v>0</v>
      </c>
      <c r="AE121" s="161">
        <v>4651</v>
      </c>
      <c r="AF121" s="161">
        <v>0</v>
      </c>
      <c r="AG121" s="161">
        <v>0</v>
      </c>
      <c r="AH121" s="161">
        <v>0</v>
      </c>
      <c r="AI121" s="195">
        <v>0</v>
      </c>
      <c r="AJ121" s="236">
        <v>0</v>
      </c>
      <c r="AK121" s="169">
        <v>0</v>
      </c>
      <c r="AL121" s="152">
        <v>0</v>
      </c>
      <c r="AM121" s="152">
        <v>42</v>
      </c>
      <c r="AN121" s="152">
        <v>0</v>
      </c>
      <c r="AO121" s="152">
        <v>0</v>
      </c>
      <c r="AP121" s="152">
        <v>0</v>
      </c>
      <c r="AQ121" s="152">
        <v>0</v>
      </c>
      <c r="AR121" s="152">
        <v>0</v>
      </c>
      <c r="AS121" s="152">
        <v>0</v>
      </c>
      <c r="AT121" s="152">
        <v>0</v>
      </c>
      <c r="AU121" s="170">
        <v>10</v>
      </c>
      <c r="AV121" s="240">
        <v>4703</v>
      </c>
      <c r="AW121" s="201">
        <v>1038</v>
      </c>
      <c r="AY121" s="187" t="str">
        <f t="shared" si="3"/>
        <v>665EPS013</v>
      </c>
      <c r="AZ121" s="262" t="s">
        <v>401</v>
      </c>
      <c r="BA121" s="264">
        <v>665</v>
      </c>
      <c r="BB121" s="262" t="s">
        <v>327</v>
      </c>
      <c r="BC121" s="263">
        <v>1771</v>
      </c>
      <c r="BD121" s="145" t="str">
        <f t="shared" si="4"/>
        <v>480ESS002</v>
      </c>
      <c r="BE121" s="262" t="s">
        <v>401</v>
      </c>
      <c r="BF121" s="264">
        <v>480</v>
      </c>
      <c r="BG121" s="262" t="s">
        <v>3</v>
      </c>
      <c r="BH121" s="263">
        <v>721</v>
      </c>
    </row>
    <row r="122" spans="1:60" x14ac:dyDescent="0.25">
      <c r="A122" s="4" t="s">
        <v>215</v>
      </c>
      <c r="B122" s="146" t="s">
        <v>366</v>
      </c>
      <c r="C122" s="155">
        <v>576</v>
      </c>
      <c r="D122" s="169">
        <v>110</v>
      </c>
      <c r="E122" s="5">
        <v>0</v>
      </c>
      <c r="F122" s="152">
        <v>0</v>
      </c>
      <c r="G122" s="257">
        <v>0</v>
      </c>
      <c r="H122" s="169">
        <v>1</v>
      </c>
      <c r="I122" s="152">
        <v>0</v>
      </c>
      <c r="J122" s="152">
        <v>0</v>
      </c>
      <c r="K122" s="152">
        <v>0</v>
      </c>
      <c r="L122" s="152">
        <v>110</v>
      </c>
      <c r="M122" s="152">
        <v>0</v>
      </c>
      <c r="N122" s="152">
        <v>0</v>
      </c>
      <c r="O122" s="152">
        <v>526</v>
      </c>
      <c r="P122" s="152">
        <v>0</v>
      </c>
      <c r="Q122" s="152">
        <v>440</v>
      </c>
      <c r="R122" s="152">
        <v>1</v>
      </c>
      <c r="S122" s="152">
        <v>0</v>
      </c>
      <c r="T122" s="152">
        <v>0</v>
      </c>
      <c r="U122" s="152">
        <v>0</v>
      </c>
      <c r="V122" s="152">
        <v>0</v>
      </c>
      <c r="W122" s="152">
        <v>0</v>
      </c>
      <c r="X122" s="152">
        <v>0</v>
      </c>
      <c r="Y122" s="152">
        <v>79</v>
      </c>
      <c r="Z122" s="152">
        <v>0</v>
      </c>
      <c r="AA122" s="152">
        <v>0</v>
      </c>
      <c r="AB122" s="152">
        <v>0</v>
      </c>
      <c r="AC122" s="152">
        <v>0</v>
      </c>
      <c r="AD122" s="161">
        <v>980</v>
      </c>
      <c r="AE122" s="161">
        <v>1374</v>
      </c>
      <c r="AF122" s="161">
        <v>0</v>
      </c>
      <c r="AG122" s="161">
        <v>0</v>
      </c>
      <c r="AH122" s="161">
        <v>3460</v>
      </c>
      <c r="AI122" s="195">
        <v>228</v>
      </c>
      <c r="AJ122" s="236">
        <v>0</v>
      </c>
      <c r="AK122" s="169">
        <v>0</v>
      </c>
      <c r="AL122" s="152">
        <v>0</v>
      </c>
      <c r="AM122" s="152">
        <v>42</v>
      </c>
      <c r="AN122" s="152">
        <v>0</v>
      </c>
      <c r="AO122" s="152">
        <v>0</v>
      </c>
      <c r="AP122" s="152">
        <v>0</v>
      </c>
      <c r="AQ122" s="152">
        <v>0</v>
      </c>
      <c r="AR122" s="152">
        <v>0</v>
      </c>
      <c r="AS122" s="152">
        <v>7</v>
      </c>
      <c r="AT122" s="152">
        <v>0</v>
      </c>
      <c r="AU122" s="170">
        <v>13</v>
      </c>
      <c r="AV122" s="240">
        <v>6104</v>
      </c>
      <c r="AW122" s="201">
        <v>1267</v>
      </c>
      <c r="AY122" s="187" t="str">
        <f t="shared" si="3"/>
        <v>665EPS016</v>
      </c>
      <c r="AZ122" s="262" t="s">
        <v>401</v>
      </c>
      <c r="BA122" s="264">
        <v>665</v>
      </c>
      <c r="BB122" s="262" t="s">
        <v>325</v>
      </c>
      <c r="BC122" s="263">
        <v>768</v>
      </c>
      <c r="BD122" s="145" t="str">
        <f t="shared" si="4"/>
        <v>490CCF002</v>
      </c>
      <c r="BE122" s="262" t="s">
        <v>401</v>
      </c>
      <c r="BF122" s="264">
        <v>490</v>
      </c>
      <c r="BG122" s="262" t="s">
        <v>1</v>
      </c>
      <c r="BH122" s="263">
        <v>19958</v>
      </c>
    </row>
    <row r="123" spans="1:60" x14ac:dyDescent="0.25">
      <c r="A123" s="4" t="s">
        <v>149</v>
      </c>
      <c r="B123" s="146" t="s">
        <v>366</v>
      </c>
      <c r="C123" s="155">
        <v>642</v>
      </c>
      <c r="D123" s="169">
        <v>190</v>
      </c>
      <c r="E123" s="5">
        <v>0</v>
      </c>
      <c r="F123" s="152">
        <v>1</v>
      </c>
      <c r="G123" s="257">
        <v>0</v>
      </c>
      <c r="H123" s="169">
        <v>0</v>
      </c>
      <c r="I123" s="152">
        <v>0</v>
      </c>
      <c r="J123" s="152">
        <v>0</v>
      </c>
      <c r="K123" s="152">
        <v>9</v>
      </c>
      <c r="L123" s="152">
        <v>517</v>
      </c>
      <c r="M123" s="152">
        <v>0</v>
      </c>
      <c r="N123" s="152">
        <v>0</v>
      </c>
      <c r="O123" s="152">
        <v>445</v>
      </c>
      <c r="P123" s="152">
        <v>0</v>
      </c>
      <c r="Q123" s="152">
        <v>792</v>
      </c>
      <c r="R123" s="152">
        <v>0</v>
      </c>
      <c r="S123" s="152">
        <v>0</v>
      </c>
      <c r="T123" s="152">
        <v>0</v>
      </c>
      <c r="U123" s="152">
        <v>0</v>
      </c>
      <c r="V123" s="152">
        <v>0</v>
      </c>
      <c r="W123" s="152">
        <v>0</v>
      </c>
      <c r="X123" s="152">
        <v>0</v>
      </c>
      <c r="Y123" s="152">
        <v>213</v>
      </c>
      <c r="Z123" s="152">
        <v>0</v>
      </c>
      <c r="AA123" s="152">
        <v>0</v>
      </c>
      <c r="AB123" s="152">
        <v>0</v>
      </c>
      <c r="AC123" s="152">
        <v>0</v>
      </c>
      <c r="AD123" s="161">
        <v>6786</v>
      </c>
      <c r="AE123" s="161">
        <v>0</v>
      </c>
      <c r="AF123" s="161">
        <v>0</v>
      </c>
      <c r="AG123" s="161">
        <v>0</v>
      </c>
      <c r="AH123" s="161">
        <v>0</v>
      </c>
      <c r="AI123" s="195">
        <v>6896</v>
      </c>
      <c r="AJ123" s="236">
        <v>0</v>
      </c>
      <c r="AK123" s="169">
        <v>0</v>
      </c>
      <c r="AL123" s="152">
        <v>0</v>
      </c>
      <c r="AM123" s="152">
        <v>13</v>
      </c>
      <c r="AN123" s="152">
        <v>0</v>
      </c>
      <c r="AO123" s="152">
        <v>0</v>
      </c>
      <c r="AP123" s="152">
        <v>0</v>
      </c>
      <c r="AQ123" s="152">
        <v>13</v>
      </c>
      <c r="AR123" s="152">
        <v>0</v>
      </c>
      <c r="AS123" s="152">
        <v>14</v>
      </c>
      <c r="AT123" s="152">
        <v>0</v>
      </c>
      <c r="AU123" s="170">
        <v>9</v>
      </c>
      <c r="AV123" s="240">
        <v>13731</v>
      </c>
      <c r="AW123" s="201">
        <v>2167</v>
      </c>
      <c r="AY123" s="187" t="str">
        <f t="shared" si="3"/>
        <v>665EPS033</v>
      </c>
      <c r="AZ123" s="262" t="s">
        <v>401</v>
      </c>
      <c r="BA123" s="264">
        <v>665</v>
      </c>
      <c r="BB123" s="262" t="s">
        <v>343</v>
      </c>
      <c r="BC123" s="263">
        <v>1</v>
      </c>
      <c r="BD123" s="145" t="str">
        <f t="shared" si="4"/>
        <v>490EPS020</v>
      </c>
      <c r="BE123" s="262" t="s">
        <v>401</v>
      </c>
      <c r="BF123" s="264">
        <v>490</v>
      </c>
      <c r="BG123" s="262" t="s">
        <v>2</v>
      </c>
      <c r="BH123" s="263">
        <v>1870</v>
      </c>
    </row>
    <row r="124" spans="1:60" x14ac:dyDescent="0.25">
      <c r="A124" s="4" t="s">
        <v>150</v>
      </c>
      <c r="B124" s="146" t="s">
        <v>366</v>
      </c>
      <c r="C124" s="155">
        <v>679</v>
      </c>
      <c r="D124" s="169">
        <v>325</v>
      </c>
      <c r="E124" s="5">
        <v>0</v>
      </c>
      <c r="F124" s="152">
        <v>1</v>
      </c>
      <c r="G124" s="257">
        <v>0</v>
      </c>
      <c r="H124" s="169">
        <v>0</v>
      </c>
      <c r="I124" s="152">
        <v>0</v>
      </c>
      <c r="J124" s="152">
        <v>0</v>
      </c>
      <c r="K124" s="152">
        <v>0</v>
      </c>
      <c r="L124" s="152">
        <v>135</v>
      </c>
      <c r="M124" s="152">
        <v>1</v>
      </c>
      <c r="N124" s="152">
        <v>0</v>
      </c>
      <c r="O124" s="152">
        <v>4145</v>
      </c>
      <c r="P124" s="152">
        <v>0</v>
      </c>
      <c r="Q124" s="152">
        <v>1204</v>
      </c>
      <c r="R124" s="152">
        <v>0</v>
      </c>
      <c r="S124" s="152">
        <v>1</v>
      </c>
      <c r="T124" s="152">
        <v>0</v>
      </c>
      <c r="U124" s="152">
        <v>0</v>
      </c>
      <c r="V124" s="152">
        <v>0</v>
      </c>
      <c r="W124" s="152">
        <v>0</v>
      </c>
      <c r="X124" s="152">
        <v>0</v>
      </c>
      <c r="Y124" s="152">
        <v>669</v>
      </c>
      <c r="Z124" s="152">
        <v>0</v>
      </c>
      <c r="AA124" s="152">
        <v>0</v>
      </c>
      <c r="AB124" s="152">
        <v>1</v>
      </c>
      <c r="AC124" s="152">
        <v>0</v>
      </c>
      <c r="AD124" s="161">
        <v>8409</v>
      </c>
      <c r="AE124" s="161">
        <v>0</v>
      </c>
      <c r="AF124" s="161">
        <v>0</v>
      </c>
      <c r="AG124" s="161">
        <v>0</v>
      </c>
      <c r="AH124" s="161">
        <v>4614</v>
      </c>
      <c r="AI124" s="195">
        <v>1039</v>
      </c>
      <c r="AJ124" s="236">
        <v>113</v>
      </c>
      <c r="AK124" s="169">
        <v>0</v>
      </c>
      <c r="AL124" s="152">
        <v>0</v>
      </c>
      <c r="AM124" s="152">
        <v>89</v>
      </c>
      <c r="AN124" s="152">
        <v>0</v>
      </c>
      <c r="AO124" s="152">
        <v>0</v>
      </c>
      <c r="AP124" s="152">
        <v>0</v>
      </c>
      <c r="AQ124" s="152">
        <v>5</v>
      </c>
      <c r="AR124" s="152">
        <v>0</v>
      </c>
      <c r="AS124" s="152">
        <v>25</v>
      </c>
      <c r="AT124" s="152">
        <v>0</v>
      </c>
      <c r="AU124" s="170">
        <v>24</v>
      </c>
      <c r="AV124" s="240">
        <v>14318</v>
      </c>
      <c r="AW124" s="201">
        <v>6482</v>
      </c>
      <c r="AY124" s="187" t="str">
        <f t="shared" si="3"/>
        <v>665EPS037</v>
      </c>
      <c r="AZ124" s="262" t="s">
        <v>401</v>
      </c>
      <c r="BA124" s="264">
        <v>665</v>
      </c>
      <c r="BB124" s="262" t="s">
        <v>329</v>
      </c>
      <c r="BC124" s="263">
        <v>128</v>
      </c>
      <c r="BD124" s="145" t="str">
        <f t="shared" si="4"/>
        <v>490EPSI03</v>
      </c>
      <c r="BE124" s="262" t="s">
        <v>401</v>
      </c>
      <c r="BF124" s="264">
        <v>490</v>
      </c>
      <c r="BG124" s="262" t="s">
        <v>18</v>
      </c>
      <c r="BH124" s="263">
        <v>2385</v>
      </c>
    </row>
    <row r="125" spans="1:60" x14ac:dyDescent="0.25">
      <c r="A125" s="6" t="s">
        <v>241</v>
      </c>
      <c r="B125" s="146" t="s">
        <v>366</v>
      </c>
      <c r="C125" s="155">
        <v>789</v>
      </c>
      <c r="D125" s="169">
        <v>293</v>
      </c>
      <c r="E125" s="5">
        <v>0</v>
      </c>
      <c r="F125" s="152">
        <v>0</v>
      </c>
      <c r="G125" s="257">
        <v>0</v>
      </c>
      <c r="H125" s="169">
        <v>2</v>
      </c>
      <c r="I125" s="152">
        <v>0</v>
      </c>
      <c r="J125" s="152">
        <v>0</v>
      </c>
      <c r="K125" s="152">
        <v>0</v>
      </c>
      <c r="L125" s="152">
        <v>206</v>
      </c>
      <c r="M125" s="152">
        <v>0</v>
      </c>
      <c r="N125" s="152">
        <v>0</v>
      </c>
      <c r="O125" s="152">
        <v>928</v>
      </c>
      <c r="P125" s="152">
        <v>0</v>
      </c>
      <c r="Q125" s="152">
        <v>2531</v>
      </c>
      <c r="R125" s="152">
        <v>1</v>
      </c>
      <c r="S125" s="152">
        <v>0</v>
      </c>
      <c r="T125" s="152">
        <v>0</v>
      </c>
      <c r="U125" s="152">
        <v>0</v>
      </c>
      <c r="V125" s="152">
        <v>0</v>
      </c>
      <c r="W125" s="152">
        <v>0</v>
      </c>
      <c r="X125" s="152">
        <v>0</v>
      </c>
      <c r="Y125" s="152">
        <v>202</v>
      </c>
      <c r="Z125" s="152">
        <v>0</v>
      </c>
      <c r="AA125" s="152">
        <v>0</v>
      </c>
      <c r="AB125" s="152">
        <v>24</v>
      </c>
      <c r="AC125" s="152">
        <v>0</v>
      </c>
      <c r="AD125" s="161">
        <v>996</v>
      </c>
      <c r="AE125" s="161">
        <v>0</v>
      </c>
      <c r="AF125" s="161">
        <v>0</v>
      </c>
      <c r="AG125" s="161">
        <v>0</v>
      </c>
      <c r="AH125" s="161">
        <v>8564</v>
      </c>
      <c r="AI125" s="195">
        <v>0</v>
      </c>
      <c r="AJ125" s="236">
        <v>120</v>
      </c>
      <c r="AK125" s="169">
        <v>0</v>
      </c>
      <c r="AL125" s="152">
        <v>0</v>
      </c>
      <c r="AM125" s="152">
        <v>17</v>
      </c>
      <c r="AN125" s="152">
        <v>0</v>
      </c>
      <c r="AO125" s="152">
        <v>0</v>
      </c>
      <c r="AP125" s="152">
        <v>0</v>
      </c>
      <c r="AQ125" s="152">
        <v>1</v>
      </c>
      <c r="AR125" s="152">
        <v>0</v>
      </c>
      <c r="AS125" s="152">
        <v>38</v>
      </c>
      <c r="AT125" s="152">
        <v>0</v>
      </c>
      <c r="AU125" s="170">
        <v>15</v>
      </c>
      <c r="AV125" s="240">
        <v>9751</v>
      </c>
      <c r="AW125" s="201">
        <v>4187</v>
      </c>
      <c r="AY125" s="187" t="str">
        <f t="shared" si="3"/>
        <v>837EPS001</v>
      </c>
      <c r="AZ125" s="262" t="s">
        <v>401</v>
      </c>
      <c r="BA125" s="264">
        <v>837</v>
      </c>
      <c r="BB125" s="262" t="s">
        <v>306</v>
      </c>
      <c r="BC125" s="263">
        <v>1</v>
      </c>
      <c r="BD125" s="145" t="str">
        <f t="shared" si="4"/>
        <v>490EPSS13</v>
      </c>
      <c r="BE125" s="262" t="s">
        <v>401</v>
      </c>
      <c r="BF125" s="264">
        <v>490</v>
      </c>
      <c r="BG125" s="262" t="s">
        <v>457</v>
      </c>
      <c r="BH125" s="263">
        <v>61</v>
      </c>
    </row>
    <row r="126" spans="1:60" x14ac:dyDescent="0.25">
      <c r="A126" s="6" t="s">
        <v>238</v>
      </c>
      <c r="B126" s="146" t="s">
        <v>366</v>
      </c>
      <c r="C126" s="155">
        <v>792</v>
      </c>
      <c r="D126" s="169">
        <v>84</v>
      </c>
      <c r="E126" s="5">
        <v>0</v>
      </c>
      <c r="F126" s="152">
        <v>0</v>
      </c>
      <c r="G126" s="257">
        <v>0</v>
      </c>
      <c r="H126" s="169">
        <v>0</v>
      </c>
      <c r="I126" s="152">
        <v>0</v>
      </c>
      <c r="J126" s="152">
        <v>0</v>
      </c>
      <c r="K126" s="152">
        <v>0</v>
      </c>
      <c r="L126" s="152">
        <v>220</v>
      </c>
      <c r="M126" s="152">
        <v>0</v>
      </c>
      <c r="N126" s="152">
        <v>0</v>
      </c>
      <c r="O126" s="152">
        <v>1123</v>
      </c>
      <c r="P126" s="152">
        <v>0</v>
      </c>
      <c r="Q126" s="152">
        <v>64</v>
      </c>
      <c r="R126" s="152">
        <v>0</v>
      </c>
      <c r="S126" s="152">
        <v>0</v>
      </c>
      <c r="T126" s="152">
        <v>0</v>
      </c>
      <c r="U126" s="152">
        <v>0</v>
      </c>
      <c r="V126" s="152">
        <v>0</v>
      </c>
      <c r="W126" s="152">
        <v>0</v>
      </c>
      <c r="X126" s="152">
        <v>0</v>
      </c>
      <c r="Y126" s="152">
        <v>181</v>
      </c>
      <c r="Z126" s="152">
        <v>0</v>
      </c>
      <c r="AA126" s="152">
        <v>0</v>
      </c>
      <c r="AB126" s="152">
        <v>0</v>
      </c>
      <c r="AC126" s="152">
        <v>0</v>
      </c>
      <c r="AD126" s="161">
        <v>3499</v>
      </c>
      <c r="AE126" s="161">
        <v>0</v>
      </c>
      <c r="AF126" s="161">
        <v>0</v>
      </c>
      <c r="AG126" s="161">
        <v>0</v>
      </c>
      <c r="AH126" s="161">
        <v>0</v>
      </c>
      <c r="AI126" s="195">
        <v>0</v>
      </c>
      <c r="AJ126" s="236">
        <v>0</v>
      </c>
      <c r="AK126" s="169">
        <v>0</v>
      </c>
      <c r="AL126" s="152">
        <v>0</v>
      </c>
      <c r="AM126" s="152">
        <v>27</v>
      </c>
      <c r="AN126" s="152">
        <v>0</v>
      </c>
      <c r="AO126" s="152">
        <v>0</v>
      </c>
      <c r="AP126" s="152">
        <v>0</v>
      </c>
      <c r="AQ126" s="152">
        <v>7</v>
      </c>
      <c r="AR126" s="152">
        <v>0</v>
      </c>
      <c r="AS126" s="152">
        <v>3</v>
      </c>
      <c r="AT126" s="152">
        <v>0</v>
      </c>
      <c r="AU126" s="170">
        <v>3</v>
      </c>
      <c r="AV126" s="240">
        <v>3539</v>
      </c>
      <c r="AW126" s="201">
        <v>1672</v>
      </c>
      <c r="AY126" s="187" t="str">
        <f t="shared" si="3"/>
        <v>837EPS002</v>
      </c>
      <c r="AZ126" s="262" t="s">
        <v>401</v>
      </c>
      <c r="BA126" s="264">
        <v>837</v>
      </c>
      <c r="BB126" s="262" t="s">
        <v>331</v>
      </c>
      <c r="BC126" s="263">
        <v>9</v>
      </c>
      <c r="BD126" s="145" t="str">
        <f t="shared" si="4"/>
        <v>490EPSS16</v>
      </c>
      <c r="BE126" s="262" t="s">
        <v>401</v>
      </c>
      <c r="BF126" s="264">
        <v>490</v>
      </c>
      <c r="BG126" s="262" t="s">
        <v>458</v>
      </c>
      <c r="BH126" s="263">
        <v>182</v>
      </c>
    </row>
    <row r="127" spans="1:60" x14ac:dyDescent="0.25">
      <c r="A127" s="6" t="s">
        <v>225</v>
      </c>
      <c r="B127" s="146" t="s">
        <v>366</v>
      </c>
      <c r="C127" s="155">
        <v>809</v>
      </c>
      <c r="D127" s="169">
        <v>126</v>
      </c>
      <c r="E127" s="5">
        <v>0</v>
      </c>
      <c r="F127" s="152">
        <v>0</v>
      </c>
      <c r="G127" s="257">
        <v>0</v>
      </c>
      <c r="H127" s="169">
        <v>0</v>
      </c>
      <c r="I127" s="152">
        <v>0</v>
      </c>
      <c r="J127" s="152">
        <v>0</v>
      </c>
      <c r="K127" s="152">
        <v>2</v>
      </c>
      <c r="L127" s="152">
        <v>0</v>
      </c>
      <c r="M127" s="152">
        <v>0</v>
      </c>
      <c r="N127" s="152">
        <v>0</v>
      </c>
      <c r="O127" s="152">
        <v>2198</v>
      </c>
      <c r="P127" s="152">
        <v>0</v>
      </c>
      <c r="Q127" s="152">
        <v>896</v>
      </c>
      <c r="R127" s="152">
        <v>0</v>
      </c>
      <c r="S127" s="152">
        <v>1</v>
      </c>
      <c r="T127" s="152">
        <v>0</v>
      </c>
      <c r="U127" s="152">
        <v>0</v>
      </c>
      <c r="V127" s="152">
        <v>0</v>
      </c>
      <c r="W127" s="152">
        <v>0</v>
      </c>
      <c r="X127" s="152">
        <v>0</v>
      </c>
      <c r="Y127" s="152">
        <v>607</v>
      </c>
      <c r="Z127" s="152">
        <v>0</v>
      </c>
      <c r="AA127" s="152">
        <v>0</v>
      </c>
      <c r="AB127" s="152">
        <v>0</v>
      </c>
      <c r="AC127" s="152">
        <v>0</v>
      </c>
      <c r="AD127" s="161">
        <v>3416</v>
      </c>
      <c r="AE127" s="161">
        <v>534</v>
      </c>
      <c r="AF127" s="161">
        <v>0</v>
      </c>
      <c r="AG127" s="161">
        <v>0</v>
      </c>
      <c r="AH127" s="161">
        <v>0</v>
      </c>
      <c r="AI127" s="195">
        <v>0</v>
      </c>
      <c r="AJ127" s="236">
        <v>125</v>
      </c>
      <c r="AK127" s="169">
        <v>0</v>
      </c>
      <c r="AL127" s="152">
        <v>0</v>
      </c>
      <c r="AM127" s="152">
        <v>43</v>
      </c>
      <c r="AN127" s="152">
        <v>0</v>
      </c>
      <c r="AO127" s="152">
        <v>0</v>
      </c>
      <c r="AP127" s="152">
        <v>0</v>
      </c>
      <c r="AQ127" s="152">
        <v>0</v>
      </c>
      <c r="AR127" s="152">
        <v>0</v>
      </c>
      <c r="AS127" s="152">
        <v>6</v>
      </c>
      <c r="AT127" s="152">
        <v>0</v>
      </c>
      <c r="AU127" s="170">
        <v>15</v>
      </c>
      <c r="AV127" s="240">
        <v>4139</v>
      </c>
      <c r="AW127" s="201">
        <v>3830</v>
      </c>
      <c r="AY127" s="187" t="str">
        <f t="shared" si="3"/>
        <v>837EPS005</v>
      </c>
      <c r="AZ127" s="262" t="s">
        <v>401</v>
      </c>
      <c r="BA127" s="264">
        <v>837</v>
      </c>
      <c r="BB127" s="262" t="s">
        <v>334</v>
      </c>
      <c r="BC127" s="263">
        <v>1</v>
      </c>
      <c r="BD127" s="145" t="str">
        <f t="shared" si="4"/>
        <v>490EPSS37</v>
      </c>
      <c r="BE127" s="262" t="s">
        <v>401</v>
      </c>
      <c r="BF127" s="264">
        <v>490</v>
      </c>
      <c r="BG127" s="262" t="s">
        <v>462</v>
      </c>
      <c r="BH127" s="263">
        <v>26</v>
      </c>
    </row>
    <row r="128" spans="1:60" x14ac:dyDescent="0.25">
      <c r="A128" s="4" t="s">
        <v>227</v>
      </c>
      <c r="B128" s="146" t="s">
        <v>366</v>
      </c>
      <c r="C128" s="155">
        <v>847</v>
      </c>
      <c r="D128" s="169">
        <v>770</v>
      </c>
      <c r="E128" s="5">
        <v>0</v>
      </c>
      <c r="F128" s="152">
        <v>0</v>
      </c>
      <c r="G128" s="257">
        <v>1</v>
      </c>
      <c r="H128" s="169">
        <v>0</v>
      </c>
      <c r="I128" s="152">
        <v>0</v>
      </c>
      <c r="J128" s="152">
        <v>0</v>
      </c>
      <c r="K128" s="152">
        <v>0</v>
      </c>
      <c r="L128" s="152">
        <v>20</v>
      </c>
      <c r="M128" s="152">
        <v>0</v>
      </c>
      <c r="N128" s="152">
        <v>0</v>
      </c>
      <c r="O128" s="152">
        <v>1171</v>
      </c>
      <c r="P128" s="152">
        <v>0</v>
      </c>
      <c r="Q128" s="152">
        <v>1428</v>
      </c>
      <c r="R128" s="152">
        <v>0</v>
      </c>
      <c r="S128" s="152">
        <v>0</v>
      </c>
      <c r="T128" s="152">
        <v>0</v>
      </c>
      <c r="U128" s="152">
        <v>0</v>
      </c>
      <c r="V128" s="152">
        <v>0</v>
      </c>
      <c r="W128" s="152">
        <v>0</v>
      </c>
      <c r="X128" s="152">
        <v>0</v>
      </c>
      <c r="Y128" s="152">
        <v>854</v>
      </c>
      <c r="Z128" s="152">
        <v>0</v>
      </c>
      <c r="AA128" s="152">
        <v>0</v>
      </c>
      <c r="AB128" s="152">
        <v>0</v>
      </c>
      <c r="AC128" s="152">
        <v>0</v>
      </c>
      <c r="AD128" s="161">
        <v>20058</v>
      </c>
      <c r="AE128" s="161">
        <v>5161</v>
      </c>
      <c r="AF128" s="161">
        <v>0</v>
      </c>
      <c r="AG128" s="161">
        <v>0</v>
      </c>
      <c r="AH128" s="161">
        <v>0</v>
      </c>
      <c r="AI128" s="195">
        <v>0</v>
      </c>
      <c r="AJ128" s="236">
        <v>0</v>
      </c>
      <c r="AK128" s="169">
        <v>0</v>
      </c>
      <c r="AL128" s="152">
        <v>0</v>
      </c>
      <c r="AM128" s="152">
        <v>42</v>
      </c>
      <c r="AN128" s="152">
        <v>0</v>
      </c>
      <c r="AO128" s="152">
        <v>0</v>
      </c>
      <c r="AP128" s="152">
        <v>0</v>
      </c>
      <c r="AQ128" s="152">
        <v>0</v>
      </c>
      <c r="AR128" s="152">
        <v>0</v>
      </c>
      <c r="AS128" s="152">
        <v>29</v>
      </c>
      <c r="AT128" s="152">
        <v>0</v>
      </c>
      <c r="AU128" s="170">
        <v>29</v>
      </c>
      <c r="AV128" s="240">
        <v>25319</v>
      </c>
      <c r="AW128" s="201">
        <v>4244</v>
      </c>
      <c r="AY128" s="187" t="str">
        <f t="shared" si="3"/>
        <v>837EPS010</v>
      </c>
      <c r="AZ128" s="262" t="s">
        <v>401</v>
      </c>
      <c r="BA128" s="264">
        <v>837</v>
      </c>
      <c r="BB128" s="262" t="s">
        <v>324</v>
      </c>
      <c r="BC128" s="263">
        <v>1938</v>
      </c>
      <c r="BD128" s="145" t="str">
        <f t="shared" si="4"/>
        <v>490ESS002</v>
      </c>
      <c r="BE128" s="262" t="s">
        <v>401</v>
      </c>
      <c r="BF128" s="264">
        <v>490</v>
      </c>
      <c r="BG128" s="262" t="s">
        <v>3</v>
      </c>
      <c r="BH128" s="263">
        <v>24355</v>
      </c>
    </row>
    <row r="129" spans="1:60" x14ac:dyDescent="0.25">
      <c r="A129" s="4" t="s">
        <v>229</v>
      </c>
      <c r="B129" s="146" t="s">
        <v>366</v>
      </c>
      <c r="C129" s="155">
        <v>856</v>
      </c>
      <c r="D129" s="169">
        <v>111</v>
      </c>
      <c r="E129" s="5">
        <v>0</v>
      </c>
      <c r="F129" s="152">
        <v>0</v>
      </c>
      <c r="G129" s="257">
        <v>0</v>
      </c>
      <c r="H129" s="169">
        <v>1</v>
      </c>
      <c r="I129" s="152">
        <v>0</v>
      </c>
      <c r="J129" s="152">
        <v>0</v>
      </c>
      <c r="K129" s="152">
        <v>7</v>
      </c>
      <c r="L129" s="152">
        <v>150</v>
      </c>
      <c r="M129" s="152">
        <v>0</v>
      </c>
      <c r="N129" s="152">
        <v>0</v>
      </c>
      <c r="O129" s="152">
        <v>763</v>
      </c>
      <c r="P129" s="152">
        <v>0</v>
      </c>
      <c r="Q129" s="152">
        <v>323</v>
      </c>
      <c r="R129" s="152">
        <v>0</v>
      </c>
      <c r="S129" s="152">
        <v>0</v>
      </c>
      <c r="T129" s="152">
        <v>0</v>
      </c>
      <c r="U129" s="152">
        <v>0</v>
      </c>
      <c r="V129" s="152">
        <v>0</v>
      </c>
      <c r="W129" s="152">
        <v>0</v>
      </c>
      <c r="X129" s="152">
        <v>0</v>
      </c>
      <c r="Y129" s="152">
        <v>192</v>
      </c>
      <c r="Z129" s="152">
        <v>0</v>
      </c>
      <c r="AA129" s="152">
        <v>1</v>
      </c>
      <c r="AB129" s="152">
        <v>0</v>
      </c>
      <c r="AC129" s="152">
        <v>0</v>
      </c>
      <c r="AD129" s="161">
        <v>2623</v>
      </c>
      <c r="AE129" s="161">
        <v>716</v>
      </c>
      <c r="AF129" s="161">
        <v>246</v>
      </c>
      <c r="AG129" s="161">
        <v>0</v>
      </c>
      <c r="AH129" s="161">
        <v>0</v>
      </c>
      <c r="AI129" s="195">
        <v>0</v>
      </c>
      <c r="AJ129" s="236">
        <v>0</v>
      </c>
      <c r="AK129" s="169">
        <v>0</v>
      </c>
      <c r="AL129" s="152">
        <v>0</v>
      </c>
      <c r="AM129" s="152">
        <v>48</v>
      </c>
      <c r="AN129" s="152">
        <v>0</v>
      </c>
      <c r="AO129" s="152">
        <v>0</v>
      </c>
      <c r="AP129" s="152">
        <v>0</v>
      </c>
      <c r="AQ129" s="152">
        <v>5</v>
      </c>
      <c r="AR129" s="152">
        <v>0</v>
      </c>
      <c r="AS129" s="152">
        <v>11</v>
      </c>
      <c r="AT129" s="152">
        <v>0</v>
      </c>
      <c r="AU129" s="170">
        <v>12</v>
      </c>
      <c r="AV129" s="240">
        <v>3661</v>
      </c>
      <c r="AW129" s="201">
        <v>1548</v>
      </c>
      <c r="AY129" s="187" t="str">
        <f t="shared" si="3"/>
        <v>837EPS013</v>
      </c>
      <c r="AZ129" s="262" t="s">
        <v>401</v>
      </c>
      <c r="BA129" s="264">
        <v>837</v>
      </c>
      <c r="BB129" s="262" t="s">
        <v>327</v>
      </c>
      <c r="BC129" s="263">
        <v>8351</v>
      </c>
      <c r="BD129" s="145" t="str">
        <f t="shared" si="4"/>
        <v>659CCF002</v>
      </c>
      <c r="BE129" s="262" t="s">
        <v>401</v>
      </c>
      <c r="BF129" s="264">
        <v>659</v>
      </c>
      <c r="BG129" s="262" t="s">
        <v>1</v>
      </c>
      <c r="BH129" s="263">
        <v>17571</v>
      </c>
    </row>
    <row r="130" spans="1:60" x14ac:dyDescent="0.25">
      <c r="A130" s="4" t="s">
        <v>154</v>
      </c>
      <c r="B130" s="146" t="s">
        <v>366</v>
      </c>
      <c r="C130" s="155">
        <v>861</v>
      </c>
      <c r="D130" s="169">
        <v>142</v>
      </c>
      <c r="E130" s="5">
        <v>0</v>
      </c>
      <c r="F130" s="152">
        <v>1</v>
      </c>
      <c r="G130" s="257">
        <v>0</v>
      </c>
      <c r="H130" s="169">
        <v>5</v>
      </c>
      <c r="I130" s="152">
        <v>0</v>
      </c>
      <c r="J130" s="152">
        <v>0</v>
      </c>
      <c r="K130" s="152">
        <v>2</v>
      </c>
      <c r="L130" s="152">
        <v>4</v>
      </c>
      <c r="M130" s="152">
        <v>1</v>
      </c>
      <c r="N130" s="152">
        <v>0</v>
      </c>
      <c r="O130" s="152">
        <v>2388</v>
      </c>
      <c r="P130" s="152">
        <v>0</v>
      </c>
      <c r="Q130" s="152">
        <v>583</v>
      </c>
      <c r="R130" s="152">
        <v>0</v>
      </c>
      <c r="S130" s="152">
        <v>0</v>
      </c>
      <c r="T130" s="152">
        <v>6</v>
      </c>
      <c r="U130" s="152">
        <v>0</v>
      </c>
      <c r="V130" s="152">
        <v>0</v>
      </c>
      <c r="W130" s="152">
        <v>0</v>
      </c>
      <c r="X130" s="152">
        <v>0</v>
      </c>
      <c r="Y130" s="152">
        <v>882</v>
      </c>
      <c r="Z130" s="152">
        <v>0</v>
      </c>
      <c r="AA130" s="152">
        <v>0</v>
      </c>
      <c r="AB130" s="152">
        <v>0</v>
      </c>
      <c r="AC130" s="152">
        <v>0</v>
      </c>
      <c r="AD130" s="161">
        <v>6571</v>
      </c>
      <c r="AE130" s="161">
        <v>0</v>
      </c>
      <c r="AF130" s="161">
        <v>0</v>
      </c>
      <c r="AG130" s="161">
        <v>0</v>
      </c>
      <c r="AH130" s="161">
        <v>0</v>
      </c>
      <c r="AI130" s="195">
        <v>0</v>
      </c>
      <c r="AJ130" s="236">
        <v>0</v>
      </c>
      <c r="AK130" s="169">
        <v>0</v>
      </c>
      <c r="AL130" s="152">
        <v>0</v>
      </c>
      <c r="AM130" s="152">
        <v>84</v>
      </c>
      <c r="AN130" s="152">
        <v>0</v>
      </c>
      <c r="AO130" s="152">
        <v>0</v>
      </c>
      <c r="AP130" s="152">
        <v>0</v>
      </c>
      <c r="AQ130" s="152">
        <v>0</v>
      </c>
      <c r="AR130" s="152">
        <v>0</v>
      </c>
      <c r="AS130" s="152">
        <v>14</v>
      </c>
      <c r="AT130" s="152">
        <v>0</v>
      </c>
      <c r="AU130" s="170">
        <v>43</v>
      </c>
      <c r="AV130" s="240">
        <v>6712</v>
      </c>
      <c r="AW130" s="201">
        <v>4014</v>
      </c>
      <c r="AY130" s="187" t="str">
        <f t="shared" si="3"/>
        <v>837EPS016</v>
      </c>
      <c r="AZ130" s="262" t="s">
        <v>401</v>
      </c>
      <c r="BA130" s="264">
        <v>837</v>
      </c>
      <c r="BB130" s="262" t="s">
        <v>325</v>
      </c>
      <c r="BC130" s="263">
        <v>16042</v>
      </c>
      <c r="BD130" s="145" t="str">
        <f t="shared" si="4"/>
        <v>659EPS020</v>
      </c>
      <c r="BE130" s="262" t="s">
        <v>401</v>
      </c>
      <c r="BF130" s="264">
        <v>659</v>
      </c>
      <c r="BG130" s="262" t="s">
        <v>2</v>
      </c>
      <c r="BH130" s="263">
        <v>261</v>
      </c>
    </row>
    <row r="131" spans="1:60" x14ac:dyDescent="0.25">
      <c r="A131" s="384" t="s">
        <v>415</v>
      </c>
      <c r="B131" s="384"/>
      <c r="C131" s="156"/>
      <c r="D131" s="165">
        <v>57886</v>
      </c>
      <c r="E131" s="108">
        <v>1998</v>
      </c>
      <c r="F131" s="153">
        <v>7562</v>
      </c>
      <c r="G131" s="258">
        <v>3681</v>
      </c>
      <c r="H131" s="165">
        <v>10425</v>
      </c>
      <c r="I131" s="153">
        <v>2509</v>
      </c>
      <c r="J131" s="153">
        <v>14</v>
      </c>
      <c r="K131" s="153">
        <v>246410</v>
      </c>
      <c r="L131" s="153">
        <v>73831</v>
      </c>
      <c r="M131" s="153">
        <v>57656</v>
      </c>
      <c r="N131" s="153">
        <v>1192986</v>
      </c>
      <c r="O131" s="153">
        <v>234542</v>
      </c>
      <c r="P131" s="153">
        <v>0</v>
      </c>
      <c r="Q131" s="153">
        <v>385566</v>
      </c>
      <c r="R131" s="153">
        <v>582</v>
      </c>
      <c r="S131" s="153">
        <v>13949</v>
      </c>
      <c r="T131" s="153">
        <v>78129</v>
      </c>
      <c r="U131" s="153">
        <v>0</v>
      </c>
      <c r="V131" s="153">
        <v>11</v>
      </c>
      <c r="W131" s="153">
        <v>0</v>
      </c>
      <c r="X131" s="153">
        <v>0</v>
      </c>
      <c r="Y131" s="153">
        <v>293561</v>
      </c>
      <c r="Z131" s="153">
        <v>1</v>
      </c>
      <c r="AA131" s="153">
        <v>114</v>
      </c>
      <c r="AB131" s="153">
        <v>0</v>
      </c>
      <c r="AC131" s="153">
        <v>1</v>
      </c>
      <c r="AD131" s="159">
        <v>791071</v>
      </c>
      <c r="AE131" s="153">
        <v>21589</v>
      </c>
      <c r="AF131" s="153">
        <v>0</v>
      </c>
      <c r="AG131" s="153">
        <v>0</v>
      </c>
      <c r="AH131" s="153">
        <v>0</v>
      </c>
      <c r="AI131" s="166">
        <v>1</v>
      </c>
      <c r="AJ131" s="237">
        <v>9956</v>
      </c>
      <c r="AK131" s="165">
        <v>12431</v>
      </c>
      <c r="AL131" s="153">
        <v>5521</v>
      </c>
      <c r="AM131" s="153">
        <v>5327</v>
      </c>
      <c r="AN131" s="153">
        <v>69</v>
      </c>
      <c r="AO131" s="153">
        <v>1813</v>
      </c>
      <c r="AP131" s="153">
        <v>19</v>
      </c>
      <c r="AQ131" s="153">
        <v>1001</v>
      </c>
      <c r="AR131" s="153">
        <v>0</v>
      </c>
      <c r="AS131" s="153">
        <v>2651</v>
      </c>
      <c r="AT131" s="153">
        <v>13</v>
      </c>
      <c r="AU131" s="166">
        <v>3701</v>
      </c>
      <c r="AV131" s="239">
        <v>855163</v>
      </c>
      <c r="AW131" s="202">
        <v>2661414</v>
      </c>
      <c r="AY131" s="187" t="str">
        <f t="shared" si="3"/>
        <v>837EPS018</v>
      </c>
      <c r="AZ131" s="262" t="s">
        <v>401</v>
      </c>
      <c r="BA131" s="264">
        <v>837</v>
      </c>
      <c r="BB131" s="262" t="s">
        <v>307</v>
      </c>
      <c r="BC131" s="263">
        <v>2</v>
      </c>
      <c r="BD131" s="145" t="str">
        <f t="shared" si="4"/>
        <v>659EPSI03</v>
      </c>
      <c r="BE131" s="262" t="s">
        <v>401</v>
      </c>
      <c r="BF131" s="264">
        <v>659</v>
      </c>
      <c r="BG131" s="262" t="s">
        <v>18</v>
      </c>
      <c r="BH131" s="263">
        <v>1383</v>
      </c>
    </row>
    <row r="132" spans="1:60" x14ac:dyDescent="0.25">
      <c r="A132" s="1" t="s">
        <v>157</v>
      </c>
      <c r="B132" s="146" t="s">
        <v>363</v>
      </c>
      <c r="C132" s="155">
        <v>1</v>
      </c>
      <c r="D132" s="169">
        <v>43383</v>
      </c>
      <c r="E132" s="5">
        <v>1998</v>
      </c>
      <c r="F132" s="152">
        <v>5984</v>
      </c>
      <c r="G132" s="257">
        <v>3001</v>
      </c>
      <c r="H132" s="169">
        <v>7440</v>
      </c>
      <c r="I132" s="152">
        <v>1511</v>
      </c>
      <c r="J132" s="152">
        <v>14</v>
      </c>
      <c r="K132" s="152">
        <v>163415</v>
      </c>
      <c r="L132" s="152">
        <v>46942</v>
      </c>
      <c r="M132" s="152">
        <v>43699</v>
      </c>
      <c r="N132" s="152">
        <v>780119</v>
      </c>
      <c r="O132" s="152">
        <v>142761</v>
      </c>
      <c r="P132" s="152">
        <v>0</v>
      </c>
      <c r="Q132" s="152">
        <v>273502</v>
      </c>
      <c r="R132" s="152">
        <v>488</v>
      </c>
      <c r="S132" s="152">
        <v>9311</v>
      </c>
      <c r="T132" s="152">
        <v>66076</v>
      </c>
      <c r="U132" s="152">
        <v>0</v>
      </c>
      <c r="V132" s="152">
        <v>10</v>
      </c>
      <c r="W132" s="152">
        <v>0</v>
      </c>
      <c r="X132" s="152">
        <v>0</v>
      </c>
      <c r="Y132" s="152">
        <v>190049</v>
      </c>
      <c r="Z132" s="152">
        <v>1</v>
      </c>
      <c r="AA132" s="152">
        <v>86</v>
      </c>
      <c r="AB132" s="152">
        <v>0</v>
      </c>
      <c r="AC132" s="152">
        <v>1</v>
      </c>
      <c r="AD132" s="161">
        <v>581709</v>
      </c>
      <c r="AE132" s="161">
        <v>0</v>
      </c>
      <c r="AF132" s="161">
        <v>0</v>
      </c>
      <c r="AG132" s="161">
        <v>0</v>
      </c>
      <c r="AH132" s="161">
        <v>0</v>
      </c>
      <c r="AI132" s="195">
        <v>0</v>
      </c>
      <c r="AJ132" s="236">
        <v>8992</v>
      </c>
      <c r="AK132" s="169">
        <v>9861</v>
      </c>
      <c r="AL132" s="152">
        <v>4701</v>
      </c>
      <c r="AM132" s="152">
        <v>3950</v>
      </c>
      <c r="AN132" s="152">
        <v>62</v>
      </c>
      <c r="AO132" s="152">
        <v>1655</v>
      </c>
      <c r="AP132" s="152">
        <v>17</v>
      </c>
      <c r="AQ132" s="152">
        <v>765</v>
      </c>
      <c r="AR132" s="152">
        <v>0</v>
      </c>
      <c r="AS132" s="152">
        <v>2329</v>
      </c>
      <c r="AT132" s="152">
        <v>13</v>
      </c>
      <c r="AU132" s="170">
        <v>3015</v>
      </c>
      <c r="AV132" s="240">
        <v>617069</v>
      </c>
      <c r="AW132" s="201">
        <v>1779791</v>
      </c>
      <c r="AY132" s="187" t="str">
        <f t="shared" si="3"/>
        <v>837EPS037</v>
      </c>
      <c r="AZ132" s="262" t="s">
        <v>401</v>
      </c>
      <c r="BA132" s="264">
        <v>837</v>
      </c>
      <c r="BB132" s="262" t="s">
        <v>329</v>
      </c>
      <c r="BC132" s="263">
        <v>5551</v>
      </c>
      <c r="BD132" s="145" t="str">
        <f t="shared" si="4"/>
        <v>659EPSS13</v>
      </c>
      <c r="BE132" s="262" t="s">
        <v>401</v>
      </c>
      <c r="BF132" s="264">
        <v>659</v>
      </c>
      <c r="BG132" s="262" t="s">
        <v>457</v>
      </c>
      <c r="BH132" s="263">
        <v>35</v>
      </c>
    </row>
    <row r="133" spans="1:60" x14ac:dyDescent="0.25">
      <c r="A133" s="4" t="s">
        <v>195</v>
      </c>
      <c r="B133" s="146" t="s">
        <v>363</v>
      </c>
      <c r="C133" s="155">
        <v>79</v>
      </c>
      <c r="D133" s="169">
        <v>421</v>
      </c>
      <c r="E133" s="5">
        <v>0</v>
      </c>
      <c r="F133" s="152">
        <v>46</v>
      </c>
      <c r="G133" s="257">
        <v>0</v>
      </c>
      <c r="H133" s="169">
        <v>27</v>
      </c>
      <c r="I133" s="152">
        <v>91</v>
      </c>
      <c r="J133" s="152">
        <v>0</v>
      </c>
      <c r="K133" s="152">
        <v>265</v>
      </c>
      <c r="L133" s="152">
        <v>586</v>
      </c>
      <c r="M133" s="152">
        <v>2</v>
      </c>
      <c r="N133" s="152">
        <v>4684</v>
      </c>
      <c r="O133" s="152">
        <v>4110</v>
      </c>
      <c r="P133" s="152">
        <v>0</v>
      </c>
      <c r="Q133" s="152">
        <v>5902</v>
      </c>
      <c r="R133" s="152">
        <v>1</v>
      </c>
      <c r="S133" s="152">
        <v>3</v>
      </c>
      <c r="T133" s="152">
        <v>0</v>
      </c>
      <c r="U133" s="152">
        <v>0</v>
      </c>
      <c r="V133" s="152">
        <v>0</v>
      </c>
      <c r="W133" s="152">
        <v>0</v>
      </c>
      <c r="X133" s="152">
        <v>0</v>
      </c>
      <c r="Y133" s="152">
        <v>4001</v>
      </c>
      <c r="Z133" s="152">
        <v>0</v>
      </c>
      <c r="AA133" s="152">
        <v>1</v>
      </c>
      <c r="AB133" s="152">
        <v>0</v>
      </c>
      <c r="AC133" s="152">
        <v>0</v>
      </c>
      <c r="AD133" s="161">
        <v>17623</v>
      </c>
      <c r="AE133" s="161">
        <v>0</v>
      </c>
      <c r="AF133" s="161">
        <v>0</v>
      </c>
      <c r="AG133" s="161">
        <v>0</v>
      </c>
      <c r="AH133" s="161">
        <v>0</v>
      </c>
      <c r="AI133" s="195">
        <v>0</v>
      </c>
      <c r="AJ133" s="236">
        <v>0</v>
      </c>
      <c r="AK133" s="169">
        <v>69</v>
      </c>
      <c r="AL133" s="152">
        <v>0</v>
      </c>
      <c r="AM133" s="152">
        <v>88</v>
      </c>
      <c r="AN133" s="152">
        <v>0</v>
      </c>
      <c r="AO133" s="152">
        <v>0</v>
      </c>
      <c r="AP133" s="152">
        <v>0</v>
      </c>
      <c r="AQ133" s="152">
        <v>4</v>
      </c>
      <c r="AR133" s="152">
        <v>0</v>
      </c>
      <c r="AS133" s="152">
        <v>50</v>
      </c>
      <c r="AT133" s="152">
        <v>0</v>
      </c>
      <c r="AU133" s="170">
        <v>46</v>
      </c>
      <c r="AV133" s="240">
        <v>17880</v>
      </c>
      <c r="AW133" s="201">
        <v>20140</v>
      </c>
      <c r="AY133" s="187" t="str">
        <f t="shared" si="3"/>
        <v>873EPS013</v>
      </c>
      <c r="AZ133" s="262" t="s">
        <v>401</v>
      </c>
      <c r="BA133" s="264">
        <v>873</v>
      </c>
      <c r="BB133" s="262" t="s">
        <v>327</v>
      </c>
      <c r="BC133" s="263">
        <v>128</v>
      </c>
      <c r="BD133" s="145" t="str">
        <f t="shared" si="4"/>
        <v>659EPSS16</v>
      </c>
      <c r="BE133" s="262" t="s">
        <v>401</v>
      </c>
      <c r="BF133" s="264">
        <v>659</v>
      </c>
      <c r="BG133" s="262" t="s">
        <v>458</v>
      </c>
      <c r="BH133" s="263">
        <v>48</v>
      </c>
    </row>
    <row r="134" spans="1:60" x14ac:dyDescent="0.25">
      <c r="A134" s="6" t="s">
        <v>161</v>
      </c>
      <c r="B134" s="146" t="s">
        <v>363</v>
      </c>
      <c r="C134" s="155">
        <v>88</v>
      </c>
      <c r="D134" s="169">
        <v>4713</v>
      </c>
      <c r="E134" s="5">
        <v>0</v>
      </c>
      <c r="F134" s="152">
        <v>480</v>
      </c>
      <c r="G134" s="257">
        <v>238</v>
      </c>
      <c r="H134" s="169">
        <v>854</v>
      </c>
      <c r="I134" s="152">
        <v>631</v>
      </c>
      <c r="J134" s="152">
        <v>0</v>
      </c>
      <c r="K134" s="152">
        <v>31936</v>
      </c>
      <c r="L134" s="152">
        <v>8949</v>
      </c>
      <c r="M134" s="152">
        <v>3777</v>
      </c>
      <c r="N134" s="152">
        <v>116788</v>
      </c>
      <c r="O134" s="152">
        <v>37386</v>
      </c>
      <c r="P134" s="152">
        <v>0</v>
      </c>
      <c r="Q134" s="152">
        <v>34152</v>
      </c>
      <c r="R134" s="152">
        <v>31</v>
      </c>
      <c r="S134" s="152">
        <v>1971</v>
      </c>
      <c r="T134" s="152">
        <v>6495</v>
      </c>
      <c r="U134" s="152">
        <v>0</v>
      </c>
      <c r="V134" s="152">
        <v>0</v>
      </c>
      <c r="W134" s="152">
        <v>0</v>
      </c>
      <c r="X134" s="152">
        <v>0</v>
      </c>
      <c r="Y134" s="152">
        <v>32125</v>
      </c>
      <c r="Z134" s="152">
        <v>0</v>
      </c>
      <c r="AA134" s="152">
        <v>11</v>
      </c>
      <c r="AB134" s="152">
        <v>0</v>
      </c>
      <c r="AC134" s="152">
        <v>0</v>
      </c>
      <c r="AD134" s="161">
        <v>75677</v>
      </c>
      <c r="AE134" s="161">
        <v>15451</v>
      </c>
      <c r="AF134" s="161">
        <v>0</v>
      </c>
      <c r="AG134" s="161">
        <v>0</v>
      </c>
      <c r="AH134" s="161">
        <v>0</v>
      </c>
      <c r="AI134" s="195">
        <v>0</v>
      </c>
      <c r="AJ134" s="236">
        <v>0</v>
      </c>
      <c r="AK134" s="169">
        <v>1009</v>
      </c>
      <c r="AL134" s="152">
        <v>414</v>
      </c>
      <c r="AM134" s="152">
        <v>597</v>
      </c>
      <c r="AN134" s="152">
        <v>5</v>
      </c>
      <c r="AO134" s="152">
        <v>85</v>
      </c>
      <c r="AP134" s="152">
        <v>0</v>
      </c>
      <c r="AQ134" s="152">
        <v>114</v>
      </c>
      <c r="AR134" s="152">
        <v>0</v>
      </c>
      <c r="AS134" s="152">
        <v>130</v>
      </c>
      <c r="AT134" s="152">
        <v>0</v>
      </c>
      <c r="AU134" s="170">
        <v>232</v>
      </c>
      <c r="AV134" s="240">
        <v>93714</v>
      </c>
      <c r="AW134" s="201">
        <v>280537</v>
      </c>
      <c r="AY134" s="187" t="str">
        <f t="shared" si="3"/>
        <v>873EPS037</v>
      </c>
      <c r="AZ134" s="262" t="s">
        <v>401</v>
      </c>
      <c r="BA134" s="264">
        <v>873</v>
      </c>
      <c r="BB134" s="262" t="s">
        <v>329</v>
      </c>
      <c r="BC134" s="263">
        <v>10</v>
      </c>
      <c r="BD134" s="145" t="str">
        <f t="shared" si="4"/>
        <v>659EPSS37</v>
      </c>
      <c r="BE134" s="262" t="s">
        <v>401</v>
      </c>
      <c r="BF134" s="264">
        <v>659</v>
      </c>
      <c r="BG134" s="262" t="s">
        <v>462</v>
      </c>
      <c r="BH134" s="263">
        <v>8</v>
      </c>
    </row>
    <row r="135" spans="1:60" x14ac:dyDescent="0.25">
      <c r="A135" s="6" t="s">
        <v>136</v>
      </c>
      <c r="B135" s="146" t="s">
        <v>363</v>
      </c>
      <c r="C135" s="155">
        <v>129</v>
      </c>
      <c r="D135" s="169">
        <v>654</v>
      </c>
      <c r="E135" s="5">
        <v>0</v>
      </c>
      <c r="F135" s="152">
        <v>23</v>
      </c>
      <c r="G135" s="257">
        <v>26</v>
      </c>
      <c r="H135" s="169">
        <v>95</v>
      </c>
      <c r="I135" s="152">
        <v>96</v>
      </c>
      <c r="J135" s="152">
        <v>0</v>
      </c>
      <c r="K135" s="152">
        <v>2603</v>
      </c>
      <c r="L135" s="152">
        <v>2234</v>
      </c>
      <c r="M135" s="152">
        <v>187</v>
      </c>
      <c r="N135" s="152">
        <v>40940</v>
      </c>
      <c r="O135" s="152">
        <v>4235</v>
      </c>
      <c r="P135" s="152">
        <v>0</v>
      </c>
      <c r="Q135" s="152">
        <v>4787</v>
      </c>
      <c r="R135" s="152">
        <v>0</v>
      </c>
      <c r="S135" s="152">
        <v>158</v>
      </c>
      <c r="T135" s="152">
        <v>35</v>
      </c>
      <c r="U135" s="152">
        <v>0</v>
      </c>
      <c r="V135" s="152">
        <v>0</v>
      </c>
      <c r="W135" s="152">
        <v>0</v>
      </c>
      <c r="X135" s="152">
        <v>0</v>
      </c>
      <c r="Y135" s="152">
        <v>6811</v>
      </c>
      <c r="Z135" s="152">
        <v>0</v>
      </c>
      <c r="AA135" s="152">
        <v>1</v>
      </c>
      <c r="AB135" s="152">
        <v>0</v>
      </c>
      <c r="AC135" s="152">
        <v>0</v>
      </c>
      <c r="AD135" s="161">
        <v>16374</v>
      </c>
      <c r="AE135" s="161">
        <v>96</v>
      </c>
      <c r="AF135" s="161">
        <v>0</v>
      </c>
      <c r="AG135" s="161">
        <v>0</v>
      </c>
      <c r="AH135" s="161">
        <v>0</v>
      </c>
      <c r="AI135" s="195">
        <v>1</v>
      </c>
      <c r="AJ135" s="236">
        <v>0</v>
      </c>
      <c r="AK135" s="169">
        <v>291</v>
      </c>
      <c r="AL135" s="152">
        <v>27</v>
      </c>
      <c r="AM135" s="152">
        <v>102</v>
      </c>
      <c r="AN135" s="152">
        <v>0</v>
      </c>
      <c r="AO135" s="152">
        <v>1</v>
      </c>
      <c r="AP135" s="152">
        <v>0</v>
      </c>
      <c r="AQ135" s="152">
        <v>35</v>
      </c>
      <c r="AR135" s="152">
        <v>0</v>
      </c>
      <c r="AS135" s="152">
        <v>27</v>
      </c>
      <c r="AT135" s="152">
        <v>0</v>
      </c>
      <c r="AU135" s="170">
        <v>59</v>
      </c>
      <c r="AV135" s="240">
        <v>17013</v>
      </c>
      <c r="AW135" s="201">
        <v>62885</v>
      </c>
      <c r="AY135" s="187" t="str">
        <f t="shared" si="3"/>
        <v>31EAS016</v>
      </c>
      <c r="AZ135" s="262" t="s">
        <v>406</v>
      </c>
      <c r="BA135" s="264">
        <v>31</v>
      </c>
      <c r="BB135" s="262" t="s">
        <v>339</v>
      </c>
      <c r="BC135" s="263">
        <v>6</v>
      </c>
      <c r="BD135" s="145" t="str">
        <f t="shared" si="4"/>
        <v>659ESS002</v>
      </c>
      <c r="BE135" s="262" t="s">
        <v>401</v>
      </c>
      <c r="BF135" s="264">
        <v>659</v>
      </c>
      <c r="BG135" s="262" t="s">
        <v>3</v>
      </c>
      <c r="BH135" s="263">
        <v>1534</v>
      </c>
    </row>
    <row r="136" spans="1:60" x14ac:dyDescent="0.25">
      <c r="A136" s="6" t="s">
        <v>164</v>
      </c>
      <c r="B136" s="146" t="s">
        <v>363</v>
      </c>
      <c r="C136" s="155">
        <v>212</v>
      </c>
      <c r="D136" s="169">
        <v>1133</v>
      </c>
      <c r="E136" s="5">
        <v>0</v>
      </c>
      <c r="F136" s="152">
        <v>95</v>
      </c>
      <c r="G136" s="257">
        <v>47</v>
      </c>
      <c r="H136" s="169">
        <v>187</v>
      </c>
      <c r="I136" s="152">
        <v>123</v>
      </c>
      <c r="J136" s="152">
        <v>0</v>
      </c>
      <c r="K136" s="152">
        <v>360</v>
      </c>
      <c r="L136" s="152">
        <v>870</v>
      </c>
      <c r="M136" s="152">
        <v>331</v>
      </c>
      <c r="N136" s="152">
        <v>21795</v>
      </c>
      <c r="O136" s="152">
        <v>2962</v>
      </c>
      <c r="P136" s="152">
        <v>0</v>
      </c>
      <c r="Q136" s="152">
        <v>3655</v>
      </c>
      <c r="R136" s="152">
        <v>5</v>
      </c>
      <c r="S136" s="152">
        <v>34</v>
      </c>
      <c r="T136" s="152">
        <v>0</v>
      </c>
      <c r="U136" s="152">
        <v>0</v>
      </c>
      <c r="V136" s="152">
        <v>0</v>
      </c>
      <c r="W136" s="152">
        <v>0</v>
      </c>
      <c r="X136" s="152">
        <v>0</v>
      </c>
      <c r="Y136" s="152">
        <v>6791</v>
      </c>
      <c r="Z136" s="152">
        <v>0</v>
      </c>
      <c r="AA136" s="152">
        <v>0</v>
      </c>
      <c r="AB136" s="152">
        <v>0</v>
      </c>
      <c r="AC136" s="152">
        <v>0</v>
      </c>
      <c r="AD136" s="161">
        <v>16113</v>
      </c>
      <c r="AE136" s="161">
        <v>0</v>
      </c>
      <c r="AF136" s="161">
        <v>0</v>
      </c>
      <c r="AG136" s="161">
        <v>0</v>
      </c>
      <c r="AH136" s="161">
        <v>0</v>
      </c>
      <c r="AI136" s="195">
        <v>0</v>
      </c>
      <c r="AJ136" s="236">
        <v>0</v>
      </c>
      <c r="AK136" s="169">
        <v>185</v>
      </c>
      <c r="AL136" s="152">
        <v>5</v>
      </c>
      <c r="AM136" s="152">
        <v>52</v>
      </c>
      <c r="AN136" s="152">
        <v>0</v>
      </c>
      <c r="AO136" s="152">
        <v>0</v>
      </c>
      <c r="AP136" s="152">
        <v>0</v>
      </c>
      <c r="AQ136" s="152">
        <v>4</v>
      </c>
      <c r="AR136" s="152">
        <v>0</v>
      </c>
      <c r="AS136" s="152">
        <v>23</v>
      </c>
      <c r="AT136" s="152">
        <v>0</v>
      </c>
      <c r="AU136" s="170">
        <v>40</v>
      </c>
      <c r="AV136" s="240">
        <v>16422</v>
      </c>
      <c r="AW136" s="201">
        <v>38388</v>
      </c>
      <c r="AY136" s="187" t="str">
        <f t="shared" si="3"/>
        <v>31EPS002</v>
      </c>
      <c r="AZ136" s="262" t="s">
        <v>406</v>
      </c>
      <c r="BA136" s="264">
        <v>31</v>
      </c>
      <c r="BB136" s="262" t="s">
        <v>331</v>
      </c>
      <c r="BC136" s="263">
        <v>3</v>
      </c>
      <c r="BD136" s="145" t="str">
        <f t="shared" si="4"/>
        <v>665CCF002</v>
      </c>
      <c r="BE136" s="262" t="s">
        <v>401</v>
      </c>
      <c r="BF136" s="264">
        <v>665</v>
      </c>
      <c r="BG136" s="262" t="s">
        <v>1</v>
      </c>
      <c r="BH136" s="263">
        <v>29749</v>
      </c>
    </row>
    <row r="137" spans="1:60" x14ac:dyDescent="0.25">
      <c r="A137" s="6" t="s">
        <v>166</v>
      </c>
      <c r="B137" s="146" t="s">
        <v>363</v>
      </c>
      <c r="C137" s="155">
        <v>266</v>
      </c>
      <c r="D137" s="169">
        <v>2898</v>
      </c>
      <c r="E137" s="5">
        <v>0</v>
      </c>
      <c r="F137" s="152">
        <v>600</v>
      </c>
      <c r="G137" s="257">
        <v>242</v>
      </c>
      <c r="H137" s="169">
        <v>1008</v>
      </c>
      <c r="I137" s="152">
        <v>0</v>
      </c>
      <c r="J137" s="152">
        <v>0</v>
      </c>
      <c r="K137" s="152">
        <v>12706</v>
      </c>
      <c r="L137" s="152">
        <v>4826</v>
      </c>
      <c r="M137" s="152">
        <v>5649</v>
      </c>
      <c r="N137" s="152">
        <v>61124</v>
      </c>
      <c r="O137" s="152">
        <v>10587</v>
      </c>
      <c r="P137" s="152">
        <v>0</v>
      </c>
      <c r="Q137" s="152">
        <v>27587</v>
      </c>
      <c r="R137" s="152">
        <v>17</v>
      </c>
      <c r="S137" s="152">
        <v>948</v>
      </c>
      <c r="T137" s="152">
        <v>49</v>
      </c>
      <c r="U137" s="152">
        <v>0</v>
      </c>
      <c r="V137" s="152">
        <v>0</v>
      </c>
      <c r="W137" s="152">
        <v>0</v>
      </c>
      <c r="X137" s="152">
        <v>0</v>
      </c>
      <c r="Y137" s="152">
        <v>17439</v>
      </c>
      <c r="Z137" s="152">
        <v>0</v>
      </c>
      <c r="AA137" s="152">
        <v>5</v>
      </c>
      <c r="AB137" s="152">
        <v>0</v>
      </c>
      <c r="AC137" s="152">
        <v>0</v>
      </c>
      <c r="AD137" s="161">
        <v>16932</v>
      </c>
      <c r="AE137" s="161">
        <v>147</v>
      </c>
      <c r="AF137" s="161">
        <v>0</v>
      </c>
      <c r="AG137" s="161">
        <v>0</v>
      </c>
      <c r="AH137" s="161">
        <v>0</v>
      </c>
      <c r="AI137" s="195">
        <v>0</v>
      </c>
      <c r="AJ137" s="236">
        <v>0</v>
      </c>
      <c r="AK137" s="169">
        <v>145</v>
      </c>
      <c r="AL137" s="152">
        <v>42</v>
      </c>
      <c r="AM137" s="152">
        <v>56</v>
      </c>
      <c r="AN137" s="152">
        <v>0</v>
      </c>
      <c r="AO137" s="152">
        <v>0</v>
      </c>
      <c r="AP137" s="152">
        <v>0</v>
      </c>
      <c r="AQ137" s="152">
        <v>10</v>
      </c>
      <c r="AR137" s="152">
        <v>0</v>
      </c>
      <c r="AS137" s="152">
        <v>12</v>
      </c>
      <c r="AT137" s="152">
        <v>0</v>
      </c>
      <c r="AU137" s="170">
        <v>51</v>
      </c>
      <c r="AV137" s="240">
        <v>17395</v>
      </c>
      <c r="AW137" s="201">
        <v>145685</v>
      </c>
      <c r="AY137" s="187" t="str">
        <f t="shared" si="3"/>
        <v>31EPS013</v>
      </c>
      <c r="AZ137" s="262" t="s">
        <v>406</v>
      </c>
      <c r="BA137" s="264">
        <v>31</v>
      </c>
      <c r="BB137" s="262" t="s">
        <v>327</v>
      </c>
      <c r="BC137" s="263">
        <v>3577</v>
      </c>
      <c r="BD137" s="145" t="str">
        <f t="shared" si="4"/>
        <v>665EPS020</v>
      </c>
      <c r="BE137" s="262" t="s">
        <v>401</v>
      </c>
      <c r="BF137" s="264">
        <v>665</v>
      </c>
      <c r="BG137" s="262" t="s">
        <v>2</v>
      </c>
      <c r="BH137" s="263">
        <v>217</v>
      </c>
    </row>
    <row r="138" spans="1:60" x14ac:dyDescent="0.25">
      <c r="A138" s="4" t="s">
        <v>168</v>
      </c>
      <c r="B138" s="146" t="s">
        <v>363</v>
      </c>
      <c r="C138" s="155">
        <v>308</v>
      </c>
      <c r="D138" s="169">
        <v>375</v>
      </c>
      <c r="E138" s="5">
        <v>0</v>
      </c>
      <c r="F138" s="152">
        <v>34</v>
      </c>
      <c r="G138" s="257">
        <v>12</v>
      </c>
      <c r="H138" s="169">
        <v>104</v>
      </c>
      <c r="I138" s="152">
        <v>57</v>
      </c>
      <c r="J138" s="152">
        <v>0</v>
      </c>
      <c r="K138" s="152">
        <v>1698</v>
      </c>
      <c r="L138" s="152">
        <v>341</v>
      </c>
      <c r="M138" s="152">
        <v>2</v>
      </c>
      <c r="N138" s="152">
        <v>18284</v>
      </c>
      <c r="O138" s="152">
        <v>2542</v>
      </c>
      <c r="P138" s="152">
        <v>0</v>
      </c>
      <c r="Q138" s="152">
        <v>3579</v>
      </c>
      <c r="R138" s="152">
        <v>2</v>
      </c>
      <c r="S138" s="152">
        <v>10</v>
      </c>
      <c r="T138" s="152">
        <v>0</v>
      </c>
      <c r="U138" s="152">
        <v>0</v>
      </c>
      <c r="V138" s="152">
        <v>0</v>
      </c>
      <c r="W138" s="152">
        <v>0</v>
      </c>
      <c r="X138" s="152">
        <v>0</v>
      </c>
      <c r="Y138" s="152">
        <v>4321</v>
      </c>
      <c r="Z138" s="152">
        <v>0</v>
      </c>
      <c r="AA138" s="152">
        <v>1</v>
      </c>
      <c r="AB138" s="152">
        <v>0</v>
      </c>
      <c r="AC138" s="152">
        <v>0</v>
      </c>
      <c r="AD138" s="161">
        <v>12187</v>
      </c>
      <c r="AE138" s="161">
        <v>21</v>
      </c>
      <c r="AF138" s="161">
        <v>0</v>
      </c>
      <c r="AG138" s="161">
        <v>0</v>
      </c>
      <c r="AH138" s="161">
        <v>0</v>
      </c>
      <c r="AI138" s="195">
        <v>0</v>
      </c>
      <c r="AJ138" s="236">
        <v>0</v>
      </c>
      <c r="AK138" s="169">
        <v>193</v>
      </c>
      <c r="AL138" s="152">
        <v>27</v>
      </c>
      <c r="AM138" s="152">
        <v>69</v>
      </c>
      <c r="AN138" s="152">
        <v>0</v>
      </c>
      <c r="AO138" s="152">
        <v>0</v>
      </c>
      <c r="AP138" s="152">
        <v>0</v>
      </c>
      <c r="AQ138" s="152">
        <v>3</v>
      </c>
      <c r="AR138" s="152">
        <v>0</v>
      </c>
      <c r="AS138" s="152">
        <v>28</v>
      </c>
      <c r="AT138" s="152">
        <v>0</v>
      </c>
      <c r="AU138" s="170">
        <v>51</v>
      </c>
      <c r="AV138" s="240">
        <v>12579</v>
      </c>
      <c r="AW138" s="201">
        <v>31362</v>
      </c>
      <c r="AY138" s="187" t="str">
        <f t="shared" ref="AY138:AY201" si="5">CONCATENATE(BA138,BB138)</f>
        <v>31EPS016</v>
      </c>
      <c r="AZ138" s="262" t="s">
        <v>406</v>
      </c>
      <c r="BA138" s="264">
        <v>31</v>
      </c>
      <c r="BB138" s="262" t="s">
        <v>325</v>
      </c>
      <c r="BC138" s="263">
        <v>263</v>
      </c>
      <c r="BD138" s="145" t="str">
        <f t="shared" ref="BD138:BD201" si="6">CONCATENATE(BF138,BG138)</f>
        <v>665EPSS13</v>
      </c>
      <c r="BE138" s="262" t="s">
        <v>401</v>
      </c>
      <c r="BF138" s="264">
        <v>665</v>
      </c>
      <c r="BG138" s="262" t="s">
        <v>457</v>
      </c>
      <c r="BH138" s="263">
        <v>69</v>
      </c>
    </row>
    <row r="139" spans="1:60" x14ac:dyDescent="0.25">
      <c r="A139" s="36" t="s">
        <v>349</v>
      </c>
      <c r="B139" s="146" t="s">
        <v>363</v>
      </c>
      <c r="C139" s="155">
        <v>360</v>
      </c>
      <c r="D139" s="169">
        <v>3486</v>
      </c>
      <c r="E139" s="5">
        <v>0</v>
      </c>
      <c r="F139" s="152">
        <v>150</v>
      </c>
      <c r="G139" s="257">
        <v>64</v>
      </c>
      <c r="H139" s="169">
        <v>402</v>
      </c>
      <c r="I139" s="152">
        <v>0</v>
      </c>
      <c r="J139" s="152">
        <v>0</v>
      </c>
      <c r="K139" s="152">
        <v>33422</v>
      </c>
      <c r="L139" s="152">
        <v>8616</v>
      </c>
      <c r="M139" s="152">
        <v>2951</v>
      </c>
      <c r="N139" s="152">
        <v>122746</v>
      </c>
      <c r="O139" s="152">
        <v>28561</v>
      </c>
      <c r="P139" s="152">
        <v>0</v>
      </c>
      <c r="Q139" s="152">
        <v>25376</v>
      </c>
      <c r="R139" s="152">
        <v>26</v>
      </c>
      <c r="S139" s="152">
        <v>1505</v>
      </c>
      <c r="T139" s="152">
        <v>5474</v>
      </c>
      <c r="U139" s="152">
        <v>0</v>
      </c>
      <c r="V139" s="152">
        <v>0</v>
      </c>
      <c r="W139" s="152">
        <v>0</v>
      </c>
      <c r="X139" s="152">
        <v>0</v>
      </c>
      <c r="Y139" s="152">
        <v>23016</v>
      </c>
      <c r="Z139" s="152">
        <v>0</v>
      </c>
      <c r="AA139" s="152">
        <v>6</v>
      </c>
      <c r="AB139" s="152">
        <v>0</v>
      </c>
      <c r="AC139" s="152">
        <v>0</v>
      </c>
      <c r="AD139" s="161">
        <v>41926</v>
      </c>
      <c r="AE139" s="161">
        <v>3500</v>
      </c>
      <c r="AF139" s="161">
        <v>0</v>
      </c>
      <c r="AG139" s="161">
        <v>0</v>
      </c>
      <c r="AH139" s="161">
        <v>0</v>
      </c>
      <c r="AI139" s="195">
        <v>0</v>
      </c>
      <c r="AJ139" s="236">
        <v>964</v>
      </c>
      <c r="AK139" s="169">
        <v>547</v>
      </c>
      <c r="AL139" s="152">
        <v>305</v>
      </c>
      <c r="AM139" s="152">
        <v>394</v>
      </c>
      <c r="AN139" s="152">
        <v>2</v>
      </c>
      <c r="AO139" s="152">
        <v>72</v>
      </c>
      <c r="AP139" s="152">
        <v>2</v>
      </c>
      <c r="AQ139" s="152">
        <v>65</v>
      </c>
      <c r="AR139" s="152">
        <v>0</v>
      </c>
      <c r="AS139" s="152">
        <v>43</v>
      </c>
      <c r="AT139" s="152">
        <v>0</v>
      </c>
      <c r="AU139" s="170">
        <v>140</v>
      </c>
      <c r="AV139" s="240">
        <v>47960</v>
      </c>
      <c r="AW139" s="201">
        <v>255801</v>
      </c>
      <c r="AY139" s="187" t="str">
        <f t="shared" si="5"/>
        <v>31EPS017</v>
      </c>
      <c r="AZ139" s="262" t="s">
        <v>406</v>
      </c>
      <c r="BA139" s="264">
        <v>31</v>
      </c>
      <c r="BB139" s="262" t="s">
        <v>344</v>
      </c>
      <c r="BC139" s="263">
        <v>1</v>
      </c>
      <c r="BD139" s="145" t="str">
        <f t="shared" si="6"/>
        <v>665EPSS16</v>
      </c>
      <c r="BE139" s="262" t="s">
        <v>401</v>
      </c>
      <c r="BF139" s="264">
        <v>665</v>
      </c>
      <c r="BG139" s="262" t="s">
        <v>458</v>
      </c>
      <c r="BH139" s="263">
        <v>89</v>
      </c>
    </row>
    <row r="140" spans="1:60" x14ac:dyDescent="0.25">
      <c r="A140" s="4" t="s">
        <v>172</v>
      </c>
      <c r="B140" s="146" t="s">
        <v>363</v>
      </c>
      <c r="C140" s="155">
        <v>380</v>
      </c>
      <c r="D140" s="169">
        <v>264</v>
      </c>
      <c r="E140" s="5">
        <v>0</v>
      </c>
      <c r="F140" s="152">
        <v>64</v>
      </c>
      <c r="G140" s="257">
        <v>24</v>
      </c>
      <c r="H140" s="169">
        <v>142</v>
      </c>
      <c r="I140" s="152">
        <v>0</v>
      </c>
      <c r="J140" s="152">
        <v>0</v>
      </c>
      <c r="K140" s="152">
        <v>0</v>
      </c>
      <c r="L140" s="152">
        <v>0</v>
      </c>
      <c r="M140" s="152">
        <v>373</v>
      </c>
      <c r="N140" s="152">
        <v>26</v>
      </c>
      <c r="O140" s="152">
        <v>0</v>
      </c>
      <c r="P140" s="152">
        <v>0</v>
      </c>
      <c r="Q140" s="152">
        <v>1715</v>
      </c>
      <c r="R140" s="152">
        <v>2</v>
      </c>
      <c r="S140" s="152">
        <v>2</v>
      </c>
      <c r="T140" s="152">
        <v>0</v>
      </c>
      <c r="U140" s="152">
        <v>0</v>
      </c>
      <c r="V140" s="152">
        <v>0</v>
      </c>
      <c r="W140" s="152">
        <v>0</v>
      </c>
      <c r="X140" s="152">
        <v>0</v>
      </c>
      <c r="Y140" s="152">
        <v>4665</v>
      </c>
      <c r="Z140" s="152">
        <v>0</v>
      </c>
      <c r="AA140" s="152">
        <v>0</v>
      </c>
      <c r="AB140" s="152">
        <v>0</v>
      </c>
      <c r="AC140" s="152">
        <v>0</v>
      </c>
      <c r="AD140" s="161">
        <v>7638</v>
      </c>
      <c r="AE140" s="161">
        <v>2327</v>
      </c>
      <c r="AF140" s="161">
        <v>0</v>
      </c>
      <c r="AG140" s="161">
        <v>0</v>
      </c>
      <c r="AH140" s="161">
        <v>0</v>
      </c>
      <c r="AI140" s="195">
        <v>0</v>
      </c>
      <c r="AJ140" s="236">
        <v>0</v>
      </c>
      <c r="AK140" s="169">
        <v>58</v>
      </c>
      <c r="AL140" s="152">
        <v>0</v>
      </c>
      <c r="AM140" s="152">
        <v>0</v>
      </c>
      <c r="AN140" s="152">
        <v>0</v>
      </c>
      <c r="AO140" s="152">
        <v>0</v>
      </c>
      <c r="AP140" s="152">
        <v>0</v>
      </c>
      <c r="AQ140" s="152">
        <v>0</v>
      </c>
      <c r="AR140" s="152">
        <v>0</v>
      </c>
      <c r="AS140" s="152">
        <v>7</v>
      </c>
      <c r="AT140" s="152">
        <v>0</v>
      </c>
      <c r="AU140" s="170">
        <v>44</v>
      </c>
      <c r="AV140" s="240">
        <v>10074</v>
      </c>
      <c r="AW140" s="201">
        <v>7277</v>
      </c>
      <c r="AY140" s="187" t="str">
        <f t="shared" si="5"/>
        <v>31EPS018</v>
      </c>
      <c r="AZ140" s="262" t="s">
        <v>406</v>
      </c>
      <c r="BA140" s="264">
        <v>31</v>
      </c>
      <c r="BB140" s="262" t="s">
        <v>307</v>
      </c>
      <c r="BC140" s="263">
        <v>1</v>
      </c>
      <c r="BD140" s="145" t="str">
        <f t="shared" si="6"/>
        <v>665EPSS37</v>
      </c>
      <c r="BE140" s="262" t="s">
        <v>401</v>
      </c>
      <c r="BF140" s="264">
        <v>665</v>
      </c>
      <c r="BG140" s="262" t="s">
        <v>462</v>
      </c>
      <c r="BH140" s="263">
        <v>6</v>
      </c>
    </row>
    <row r="141" spans="1:60" ht="15.75" thickBot="1" x14ac:dyDescent="0.3">
      <c r="A141" s="4" t="s">
        <v>216</v>
      </c>
      <c r="B141" s="146" t="s">
        <v>363</v>
      </c>
      <c r="C141" s="155">
        <v>631</v>
      </c>
      <c r="D141" s="171">
        <v>559</v>
      </c>
      <c r="E141" s="191">
        <v>0</v>
      </c>
      <c r="F141" s="172">
        <v>86</v>
      </c>
      <c r="G141" s="259">
        <v>27</v>
      </c>
      <c r="H141" s="171">
        <v>166</v>
      </c>
      <c r="I141" s="172">
        <v>0</v>
      </c>
      <c r="J141" s="172">
        <v>0</v>
      </c>
      <c r="K141" s="172">
        <v>5</v>
      </c>
      <c r="L141" s="172">
        <v>467</v>
      </c>
      <c r="M141" s="172">
        <v>685</v>
      </c>
      <c r="N141" s="172">
        <v>26480</v>
      </c>
      <c r="O141" s="172">
        <v>1398</v>
      </c>
      <c r="P141" s="172">
        <v>0</v>
      </c>
      <c r="Q141" s="172">
        <v>5311</v>
      </c>
      <c r="R141" s="172">
        <v>10</v>
      </c>
      <c r="S141" s="172">
        <v>7</v>
      </c>
      <c r="T141" s="172">
        <v>0</v>
      </c>
      <c r="U141" s="172">
        <v>0</v>
      </c>
      <c r="V141" s="172">
        <v>1</v>
      </c>
      <c r="W141" s="172">
        <v>0</v>
      </c>
      <c r="X141" s="172">
        <v>0</v>
      </c>
      <c r="Y141" s="172">
        <v>4343</v>
      </c>
      <c r="Z141" s="172">
        <v>0</v>
      </c>
      <c r="AA141" s="152">
        <v>3</v>
      </c>
      <c r="AB141" s="152">
        <v>0</v>
      </c>
      <c r="AC141" s="152">
        <v>0</v>
      </c>
      <c r="AD141" s="196">
        <v>4892</v>
      </c>
      <c r="AE141" s="196">
        <v>47</v>
      </c>
      <c r="AF141" s="196">
        <v>0</v>
      </c>
      <c r="AG141" s="196">
        <v>0</v>
      </c>
      <c r="AH141" s="196">
        <v>0</v>
      </c>
      <c r="AI141" s="197">
        <v>0</v>
      </c>
      <c r="AJ141" s="238">
        <v>0</v>
      </c>
      <c r="AK141" s="171">
        <v>73</v>
      </c>
      <c r="AL141" s="172">
        <v>0</v>
      </c>
      <c r="AM141" s="172">
        <v>19</v>
      </c>
      <c r="AN141" s="172">
        <v>0</v>
      </c>
      <c r="AO141" s="172">
        <v>0</v>
      </c>
      <c r="AP141" s="172">
        <v>0</v>
      </c>
      <c r="AQ141" s="172">
        <v>1</v>
      </c>
      <c r="AR141" s="172">
        <v>0</v>
      </c>
      <c r="AS141" s="172">
        <v>2</v>
      </c>
      <c r="AT141" s="172">
        <v>0</v>
      </c>
      <c r="AU141" s="173">
        <v>23</v>
      </c>
      <c r="AV141" s="241">
        <v>5057</v>
      </c>
      <c r="AW141" s="201">
        <v>39548</v>
      </c>
      <c r="AY141" s="187" t="str">
        <f t="shared" si="5"/>
        <v>31EPS037</v>
      </c>
      <c r="AZ141" s="262" t="s">
        <v>406</v>
      </c>
      <c r="BA141" s="264">
        <v>31</v>
      </c>
      <c r="BB141" s="262" t="s">
        <v>329</v>
      </c>
      <c r="BC141" s="263">
        <v>540</v>
      </c>
      <c r="BD141" s="145" t="str">
        <f t="shared" si="6"/>
        <v>837CCF002</v>
      </c>
      <c r="BE141" s="262" t="s">
        <v>401</v>
      </c>
      <c r="BF141" s="264">
        <v>837</v>
      </c>
      <c r="BG141" s="262" t="s">
        <v>1</v>
      </c>
      <c r="BH141" s="263">
        <v>37803</v>
      </c>
    </row>
    <row r="142" spans="1:60" x14ac:dyDescent="0.25">
      <c r="AY142" s="187" t="str">
        <f t="shared" si="5"/>
        <v>40EPS013</v>
      </c>
      <c r="AZ142" s="262" t="s">
        <v>406</v>
      </c>
      <c r="BA142" s="264">
        <v>40</v>
      </c>
      <c r="BB142" s="262" t="s">
        <v>327</v>
      </c>
      <c r="BC142" s="263">
        <v>1082</v>
      </c>
      <c r="BD142" s="145" t="str">
        <f t="shared" si="6"/>
        <v>837EPS020</v>
      </c>
      <c r="BE142" s="262" t="s">
        <v>401</v>
      </c>
      <c r="BF142" s="264">
        <v>837</v>
      </c>
      <c r="BG142" s="262" t="s">
        <v>2</v>
      </c>
      <c r="BH142" s="263">
        <v>13747</v>
      </c>
    </row>
    <row r="143" spans="1:60" x14ac:dyDescent="0.25">
      <c r="AY143" s="187" t="str">
        <f t="shared" si="5"/>
        <v>40EPS016</v>
      </c>
      <c r="AZ143" s="262" t="s">
        <v>406</v>
      </c>
      <c r="BA143" s="264">
        <v>40</v>
      </c>
      <c r="BB143" s="262" t="s">
        <v>325</v>
      </c>
      <c r="BC143" s="263">
        <v>7</v>
      </c>
      <c r="BD143" s="145" t="str">
        <f t="shared" si="6"/>
        <v>837EPSI03</v>
      </c>
      <c r="BE143" s="262" t="s">
        <v>401</v>
      </c>
      <c r="BF143" s="264">
        <v>837</v>
      </c>
      <c r="BG143" s="262" t="s">
        <v>18</v>
      </c>
      <c r="BH143" s="263">
        <v>1544</v>
      </c>
    </row>
    <row r="144" spans="1:60" x14ac:dyDescent="0.25">
      <c r="AY144" s="187" t="str">
        <f t="shared" si="5"/>
        <v>40EPS018</v>
      </c>
      <c r="AZ144" s="262" t="s">
        <v>406</v>
      </c>
      <c r="BA144" s="264">
        <v>40</v>
      </c>
      <c r="BB144" s="262" t="s">
        <v>307</v>
      </c>
      <c r="BC144" s="263">
        <v>1</v>
      </c>
      <c r="BD144" s="145" t="str">
        <f t="shared" si="6"/>
        <v>837EPSS10</v>
      </c>
      <c r="BE144" s="262" t="s">
        <v>401</v>
      </c>
      <c r="BF144" s="264">
        <v>837</v>
      </c>
      <c r="BG144" s="262" t="s">
        <v>456</v>
      </c>
      <c r="BH144" s="263">
        <v>68</v>
      </c>
    </row>
    <row r="145" spans="51:60" x14ac:dyDescent="0.25">
      <c r="AY145" s="187" t="str">
        <f t="shared" si="5"/>
        <v>40EPS037</v>
      </c>
      <c r="AZ145" s="262" t="s">
        <v>406</v>
      </c>
      <c r="BA145" s="264">
        <v>40</v>
      </c>
      <c r="BB145" s="262" t="s">
        <v>329</v>
      </c>
      <c r="BC145" s="263">
        <v>188</v>
      </c>
      <c r="BD145" s="145" t="str">
        <f t="shared" si="6"/>
        <v>837EPSS13</v>
      </c>
      <c r="BE145" s="262" t="s">
        <v>401</v>
      </c>
      <c r="BF145" s="264">
        <v>837</v>
      </c>
      <c r="BG145" s="262" t="s">
        <v>457</v>
      </c>
      <c r="BH145" s="263">
        <v>311</v>
      </c>
    </row>
    <row r="146" spans="51:60" x14ac:dyDescent="0.25">
      <c r="AY146" s="187" t="str">
        <f t="shared" si="5"/>
        <v>40ESSC24</v>
      </c>
      <c r="AZ146" s="262" t="s">
        <v>406</v>
      </c>
      <c r="BA146" s="264">
        <v>40</v>
      </c>
      <c r="BB146" s="262" t="s">
        <v>466</v>
      </c>
      <c r="BC146" s="263">
        <v>3</v>
      </c>
      <c r="BD146" s="145" t="str">
        <f t="shared" si="6"/>
        <v>837EPSS16</v>
      </c>
      <c r="BE146" s="262" t="s">
        <v>401</v>
      </c>
      <c r="BF146" s="264">
        <v>837</v>
      </c>
      <c r="BG146" s="262" t="s">
        <v>458</v>
      </c>
      <c r="BH146" s="263">
        <v>515</v>
      </c>
    </row>
    <row r="147" spans="51:60" x14ac:dyDescent="0.25">
      <c r="AY147" s="187" t="str">
        <f t="shared" si="5"/>
        <v>190EAS027</v>
      </c>
      <c r="AZ147" s="262" t="s">
        <v>406</v>
      </c>
      <c r="BA147" s="264">
        <v>190</v>
      </c>
      <c r="BB147" s="262" t="s">
        <v>340</v>
      </c>
      <c r="BC147" s="263">
        <v>157</v>
      </c>
      <c r="BD147" s="145" t="str">
        <f t="shared" si="6"/>
        <v>837EPSS23</v>
      </c>
      <c r="BE147" s="262" t="s">
        <v>401</v>
      </c>
      <c r="BF147" s="264">
        <v>837</v>
      </c>
      <c r="BG147" s="262" t="s">
        <v>461</v>
      </c>
      <c r="BH147" s="263">
        <v>1</v>
      </c>
    </row>
    <row r="148" spans="51:60" x14ac:dyDescent="0.25">
      <c r="AY148" s="187" t="str">
        <f t="shared" si="5"/>
        <v>190EPS003</v>
      </c>
      <c r="AZ148" s="262" t="s">
        <v>406</v>
      </c>
      <c r="BA148" s="264">
        <v>190</v>
      </c>
      <c r="BB148" s="262" t="s">
        <v>332</v>
      </c>
      <c r="BC148" s="263">
        <v>21</v>
      </c>
      <c r="BD148" s="145" t="str">
        <f t="shared" si="6"/>
        <v>837EPSS37</v>
      </c>
      <c r="BE148" s="262" t="s">
        <v>401</v>
      </c>
      <c r="BF148" s="264">
        <v>837</v>
      </c>
      <c r="BG148" s="262" t="s">
        <v>462</v>
      </c>
      <c r="BH148" s="263">
        <v>166</v>
      </c>
    </row>
    <row r="149" spans="51:60" x14ac:dyDescent="0.25">
      <c r="AY149" s="187" t="str">
        <f t="shared" si="5"/>
        <v>190EPS013</v>
      </c>
      <c r="AZ149" s="262" t="s">
        <v>406</v>
      </c>
      <c r="BA149" s="264">
        <v>190</v>
      </c>
      <c r="BB149" s="262" t="s">
        <v>327</v>
      </c>
      <c r="BC149" s="263">
        <v>1631</v>
      </c>
      <c r="BD149" s="145" t="str">
        <f t="shared" si="6"/>
        <v>837ESS002</v>
      </c>
      <c r="BE149" s="262" t="s">
        <v>401</v>
      </c>
      <c r="BF149" s="264">
        <v>837</v>
      </c>
      <c r="BG149" s="262" t="s">
        <v>3</v>
      </c>
      <c r="BH149" s="263">
        <v>45795</v>
      </c>
    </row>
    <row r="150" spans="51:60" x14ac:dyDescent="0.25">
      <c r="AY150" s="187" t="str">
        <f t="shared" si="5"/>
        <v>190EPS016</v>
      </c>
      <c r="AZ150" s="262" t="s">
        <v>406</v>
      </c>
      <c r="BA150" s="264">
        <v>190</v>
      </c>
      <c r="BB150" s="262" t="s">
        <v>325</v>
      </c>
      <c r="BC150" s="263">
        <v>759</v>
      </c>
      <c r="BD150" s="145" t="str">
        <f t="shared" si="6"/>
        <v>873CCF002</v>
      </c>
      <c r="BE150" s="262" t="s">
        <v>401</v>
      </c>
      <c r="BF150" s="264">
        <v>873</v>
      </c>
      <c r="BG150" s="262" t="s">
        <v>1</v>
      </c>
      <c r="BH150" s="263">
        <v>6100</v>
      </c>
    </row>
    <row r="151" spans="51:60" x14ac:dyDescent="0.25">
      <c r="AY151" s="187" t="str">
        <f t="shared" si="5"/>
        <v>190EPS033</v>
      </c>
      <c r="AZ151" s="262" t="s">
        <v>406</v>
      </c>
      <c r="BA151" s="264">
        <v>190</v>
      </c>
      <c r="BB151" s="262" t="s">
        <v>343</v>
      </c>
      <c r="BC151" s="263">
        <v>1</v>
      </c>
      <c r="BD151" s="145" t="str">
        <f t="shared" si="6"/>
        <v>873EPSI03</v>
      </c>
      <c r="BE151" s="262" t="s">
        <v>401</v>
      </c>
      <c r="BF151" s="264">
        <v>873</v>
      </c>
      <c r="BG151" s="262" t="s">
        <v>18</v>
      </c>
      <c r="BH151" s="263">
        <v>830</v>
      </c>
    </row>
    <row r="152" spans="51:60" x14ac:dyDescent="0.25">
      <c r="AY152" s="187" t="str">
        <f t="shared" si="5"/>
        <v>190EPS037</v>
      </c>
      <c r="AZ152" s="262" t="s">
        <v>406</v>
      </c>
      <c r="BA152" s="264">
        <v>190</v>
      </c>
      <c r="BB152" s="262" t="s">
        <v>329</v>
      </c>
      <c r="BC152" s="263">
        <v>316</v>
      </c>
      <c r="BD152" s="145" t="str">
        <f t="shared" si="6"/>
        <v>873EPSS13</v>
      </c>
      <c r="BE152" s="262" t="s">
        <v>401</v>
      </c>
      <c r="BF152" s="264">
        <v>873</v>
      </c>
      <c r="BG152" s="262" t="s">
        <v>457</v>
      </c>
      <c r="BH152" s="263">
        <v>1</v>
      </c>
    </row>
    <row r="153" spans="51:60" x14ac:dyDescent="0.25">
      <c r="AY153" s="187" t="str">
        <f t="shared" si="5"/>
        <v>604EPS002</v>
      </c>
      <c r="AZ153" s="262" t="s">
        <v>406</v>
      </c>
      <c r="BA153" s="264">
        <v>604</v>
      </c>
      <c r="BB153" s="262" t="s">
        <v>331</v>
      </c>
      <c r="BC153" s="263">
        <v>3</v>
      </c>
      <c r="BD153" s="145" t="str">
        <f t="shared" si="6"/>
        <v>31CCF002</v>
      </c>
      <c r="BE153" s="262" t="s">
        <v>406</v>
      </c>
      <c r="BF153" s="264">
        <v>31</v>
      </c>
      <c r="BG153" s="262" t="s">
        <v>1</v>
      </c>
      <c r="BH153" s="263">
        <v>3147</v>
      </c>
    </row>
    <row r="154" spans="51:60" x14ac:dyDescent="0.25">
      <c r="AY154" s="187" t="str">
        <f t="shared" si="5"/>
        <v>604EPS013</v>
      </c>
      <c r="AZ154" s="262" t="s">
        <v>406</v>
      </c>
      <c r="BA154" s="264">
        <v>604</v>
      </c>
      <c r="BB154" s="262" t="s">
        <v>327</v>
      </c>
      <c r="BC154" s="263">
        <v>2347</v>
      </c>
      <c r="BD154" s="145" t="str">
        <f t="shared" si="6"/>
        <v>31EPS020</v>
      </c>
      <c r="BE154" s="262" t="s">
        <v>406</v>
      </c>
      <c r="BF154" s="264">
        <v>31</v>
      </c>
      <c r="BG154" s="262" t="s">
        <v>2</v>
      </c>
      <c r="BH154" s="263">
        <v>5142</v>
      </c>
    </row>
    <row r="155" spans="51:60" x14ac:dyDescent="0.25">
      <c r="AY155" s="187" t="str">
        <f t="shared" si="5"/>
        <v>604EPS016</v>
      </c>
      <c r="AZ155" s="262" t="s">
        <v>406</v>
      </c>
      <c r="BA155" s="264">
        <v>604</v>
      </c>
      <c r="BB155" s="262" t="s">
        <v>325</v>
      </c>
      <c r="BC155" s="263">
        <v>629</v>
      </c>
      <c r="BD155" s="145" t="str">
        <f t="shared" si="6"/>
        <v>31EPSS13</v>
      </c>
      <c r="BE155" s="262" t="s">
        <v>406</v>
      </c>
      <c r="BF155" s="264">
        <v>31</v>
      </c>
      <c r="BG155" s="262" t="s">
        <v>457</v>
      </c>
      <c r="BH155" s="263">
        <v>186</v>
      </c>
    </row>
    <row r="156" spans="51:60" x14ac:dyDescent="0.25">
      <c r="AY156" s="187" t="str">
        <f t="shared" si="5"/>
        <v>604EPS037</v>
      </c>
      <c r="AZ156" s="262" t="s">
        <v>406</v>
      </c>
      <c r="BA156" s="264">
        <v>604</v>
      </c>
      <c r="BB156" s="262" t="s">
        <v>329</v>
      </c>
      <c r="BC156" s="263">
        <v>292</v>
      </c>
      <c r="BD156" s="145" t="str">
        <f t="shared" si="6"/>
        <v>31EPSS16</v>
      </c>
      <c r="BE156" s="262" t="s">
        <v>406</v>
      </c>
      <c r="BF156" s="264">
        <v>31</v>
      </c>
      <c r="BG156" s="262" t="s">
        <v>458</v>
      </c>
      <c r="BH156" s="263">
        <v>16</v>
      </c>
    </row>
    <row r="157" spans="51:60" x14ac:dyDescent="0.25">
      <c r="AY157" s="187" t="str">
        <f t="shared" si="5"/>
        <v>604ESSC24</v>
      </c>
      <c r="AZ157" s="262" t="s">
        <v>406</v>
      </c>
      <c r="BA157" s="264">
        <v>604</v>
      </c>
      <c r="BB157" s="262" t="s">
        <v>466</v>
      </c>
      <c r="BC157" s="263">
        <v>4</v>
      </c>
      <c r="BD157" s="145" t="str">
        <f t="shared" si="6"/>
        <v>31EPSS37</v>
      </c>
      <c r="BE157" s="262" t="s">
        <v>406</v>
      </c>
      <c r="BF157" s="264">
        <v>31</v>
      </c>
      <c r="BG157" s="262" t="s">
        <v>462</v>
      </c>
      <c r="BH157" s="263">
        <v>35</v>
      </c>
    </row>
    <row r="158" spans="51:60" x14ac:dyDescent="0.25">
      <c r="AY158" s="187" t="str">
        <f t="shared" si="5"/>
        <v>670CCFC02</v>
      </c>
      <c r="AZ158" s="262" t="s">
        <v>406</v>
      </c>
      <c r="BA158" s="264">
        <v>670</v>
      </c>
      <c r="BB158" s="262" t="s">
        <v>463</v>
      </c>
      <c r="BC158" s="263">
        <v>1</v>
      </c>
      <c r="BD158" s="145" t="str">
        <f t="shared" si="6"/>
        <v>31ESS024</v>
      </c>
      <c r="BE158" s="262" t="s">
        <v>406</v>
      </c>
      <c r="BF158" s="264">
        <v>31</v>
      </c>
      <c r="BG158" s="262" t="s">
        <v>5</v>
      </c>
      <c r="BH158" s="263">
        <v>8716</v>
      </c>
    </row>
    <row r="159" spans="51:60" x14ac:dyDescent="0.25">
      <c r="AY159" s="187" t="str">
        <f t="shared" si="5"/>
        <v>670EPS002</v>
      </c>
      <c r="AZ159" s="262" t="s">
        <v>406</v>
      </c>
      <c r="BA159" s="264">
        <v>670</v>
      </c>
      <c r="BB159" s="262" t="s">
        <v>331</v>
      </c>
      <c r="BC159" s="263">
        <v>1</v>
      </c>
      <c r="BD159" s="145" t="str">
        <f t="shared" si="6"/>
        <v>40CCF002</v>
      </c>
      <c r="BE159" s="262" t="s">
        <v>406</v>
      </c>
      <c r="BF159" s="264">
        <v>40</v>
      </c>
      <c r="BG159" s="262" t="s">
        <v>1</v>
      </c>
      <c r="BH159" s="263">
        <v>2647</v>
      </c>
    </row>
    <row r="160" spans="51:60" x14ac:dyDescent="0.25">
      <c r="AY160" s="187" t="str">
        <f t="shared" si="5"/>
        <v>670EPS013</v>
      </c>
      <c r="AZ160" s="262" t="s">
        <v>406</v>
      </c>
      <c r="BA160" s="264">
        <v>670</v>
      </c>
      <c r="BB160" s="262" t="s">
        <v>327</v>
      </c>
      <c r="BC160" s="263">
        <v>2099</v>
      </c>
      <c r="BD160" s="145" t="str">
        <f t="shared" si="6"/>
        <v>40EPS020</v>
      </c>
      <c r="BE160" s="262" t="s">
        <v>406</v>
      </c>
      <c r="BF160" s="264">
        <v>40</v>
      </c>
      <c r="BG160" s="262" t="s">
        <v>2</v>
      </c>
      <c r="BH160" s="263">
        <v>2586</v>
      </c>
    </row>
    <row r="161" spans="51:60" x14ac:dyDescent="0.25">
      <c r="AY161" s="187" t="str">
        <f t="shared" si="5"/>
        <v>670EPS016</v>
      </c>
      <c r="AZ161" s="262" t="s">
        <v>406</v>
      </c>
      <c r="BA161" s="264">
        <v>670</v>
      </c>
      <c r="BB161" s="262" t="s">
        <v>325</v>
      </c>
      <c r="BC161" s="263">
        <v>1169</v>
      </c>
      <c r="BD161" s="145" t="str">
        <f t="shared" si="6"/>
        <v>40EPSS13</v>
      </c>
      <c r="BE161" s="262" t="s">
        <v>406</v>
      </c>
      <c r="BF161" s="264">
        <v>40</v>
      </c>
      <c r="BG161" s="262" t="s">
        <v>457</v>
      </c>
      <c r="BH161" s="263">
        <v>56</v>
      </c>
    </row>
    <row r="162" spans="51:60" x14ac:dyDescent="0.25">
      <c r="AY162" s="187" t="str">
        <f t="shared" si="5"/>
        <v>670EPS037</v>
      </c>
      <c r="AZ162" s="262" t="s">
        <v>406</v>
      </c>
      <c r="BA162" s="264">
        <v>670</v>
      </c>
      <c r="BB162" s="262" t="s">
        <v>329</v>
      </c>
      <c r="BC162" s="263">
        <v>410</v>
      </c>
      <c r="BD162" s="145" t="str">
        <f t="shared" si="6"/>
        <v>40EPSS16</v>
      </c>
      <c r="BE162" s="262" t="s">
        <v>406</v>
      </c>
      <c r="BF162" s="264">
        <v>40</v>
      </c>
      <c r="BG162" s="262" t="s">
        <v>458</v>
      </c>
      <c r="BH162" s="263">
        <v>2</v>
      </c>
    </row>
    <row r="163" spans="51:60" x14ac:dyDescent="0.25">
      <c r="AY163" s="187" t="str">
        <f t="shared" si="5"/>
        <v>690EAS016</v>
      </c>
      <c r="AZ163" s="262" t="s">
        <v>406</v>
      </c>
      <c r="BA163" s="264">
        <v>690</v>
      </c>
      <c r="BB163" s="262" t="s">
        <v>339</v>
      </c>
      <c r="BC163" s="263">
        <v>2</v>
      </c>
      <c r="BD163" s="145" t="str">
        <f t="shared" si="6"/>
        <v>40EPSS37</v>
      </c>
      <c r="BE163" s="262" t="s">
        <v>406</v>
      </c>
      <c r="BF163" s="264">
        <v>40</v>
      </c>
      <c r="BG163" s="262" t="s">
        <v>462</v>
      </c>
      <c r="BH163" s="263">
        <v>17</v>
      </c>
    </row>
    <row r="164" spans="51:60" x14ac:dyDescent="0.25">
      <c r="AY164" s="187" t="str">
        <f t="shared" si="5"/>
        <v>690EPS013</v>
      </c>
      <c r="AZ164" s="262" t="s">
        <v>406</v>
      </c>
      <c r="BA164" s="264">
        <v>690</v>
      </c>
      <c r="BB164" s="262" t="s">
        <v>327</v>
      </c>
      <c r="BC164" s="263">
        <v>884</v>
      </c>
      <c r="BD164" s="145" t="str">
        <f t="shared" si="6"/>
        <v>40ESS024</v>
      </c>
      <c r="BE164" s="262" t="s">
        <v>406</v>
      </c>
      <c r="BF164" s="264">
        <v>40</v>
      </c>
      <c r="BG164" s="262" t="s">
        <v>5</v>
      </c>
      <c r="BH164" s="263">
        <v>8701</v>
      </c>
    </row>
    <row r="165" spans="51:60" x14ac:dyDescent="0.25">
      <c r="AY165" s="187" t="str">
        <f t="shared" si="5"/>
        <v>690EPS016</v>
      </c>
      <c r="AZ165" s="262" t="s">
        <v>406</v>
      </c>
      <c r="BA165" s="264">
        <v>690</v>
      </c>
      <c r="BB165" s="262" t="s">
        <v>325</v>
      </c>
      <c r="BC165" s="263">
        <v>71</v>
      </c>
      <c r="BD165" s="145" t="str">
        <f t="shared" si="6"/>
        <v>190CCF002</v>
      </c>
      <c r="BE165" s="262" t="s">
        <v>406</v>
      </c>
      <c r="BF165" s="264">
        <v>190</v>
      </c>
      <c r="BG165" s="262" t="s">
        <v>1</v>
      </c>
      <c r="BH165" s="263">
        <v>6763</v>
      </c>
    </row>
    <row r="166" spans="51:60" x14ac:dyDescent="0.25">
      <c r="AY166" s="187" t="str">
        <f t="shared" si="5"/>
        <v>690EPS017</v>
      </c>
      <c r="AZ166" s="262" t="s">
        <v>406</v>
      </c>
      <c r="BA166" s="264">
        <v>690</v>
      </c>
      <c r="BB166" s="262" t="s">
        <v>344</v>
      </c>
      <c r="BC166" s="263">
        <v>1</v>
      </c>
      <c r="BD166" s="145" t="str">
        <f t="shared" si="6"/>
        <v>190EPS020</v>
      </c>
      <c r="BE166" s="262" t="s">
        <v>406</v>
      </c>
      <c r="BF166" s="264">
        <v>190</v>
      </c>
      <c r="BG166" s="262" t="s">
        <v>2</v>
      </c>
      <c r="BH166" s="263">
        <v>24</v>
      </c>
    </row>
    <row r="167" spans="51:60" x14ac:dyDescent="0.25">
      <c r="AY167" s="187" t="str">
        <f t="shared" si="5"/>
        <v>690EPS018</v>
      </c>
      <c r="AZ167" s="262" t="s">
        <v>406</v>
      </c>
      <c r="BA167" s="264">
        <v>690</v>
      </c>
      <c r="BB167" s="262" t="s">
        <v>307</v>
      </c>
      <c r="BC167" s="263">
        <v>1</v>
      </c>
      <c r="BD167" s="145" t="str">
        <f t="shared" si="6"/>
        <v>190EPSS13</v>
      </c>
      <c r="BE167" s="262" t="s">
        <v>406</v>
      </c>
      <c r="BF167" s="264">
        <v>190</v>
      </c>
      <c r="BG167" s="262" t="s">
        <v>457</v>
      </c>
      <c r="BH167" s="263">
        <v>54</v>
      </c>
    </row>
    <row r="168" spans="51:60" x14ac:dyDescent="0.25">
      <c r="AY168" s="187" t="str">
        <f t="shared" si="5"/>
        <v>690EPS037</v>
      </c>
      <c r="AZ168" s="262" t="s">
        <v>406</v>
      </c>
      <c r="BA168" s="264">
        <v>690</v>
      </c>
      <c r="BB168" s="262" t="s">
        <v>329</v>
      </c>
      <c r="BC168" s="263">
        <v>329</v>
      </c>
      <c r="BD168" s="145" t="str">
        <f t="shared" si="6"/>
        <v>190EPSS16</v>
      </c>
      <c r="BE168" s="262" t="s">
        <v>406</v>
      </c>
      <c r="BF168" s="264">
        <v>190</v>
      </c>
      <c r="BG168" s="262" t="s">
        <v>458</v>
      </c>
      <c r="BH168" s="263">
        <v>13</v>
      </c>
    </row>
    <row r="169" spans="51:60" x14ac:dyDescent="0.25">
      <c r="AY169" s="187" t="str">
        <f t="shared" si="5"/>
        <v>736EPS002</v>
      </c>
      <c r="AZ169" s="262" t="s">
        <v>406</v>
      </c>
      <c r="BA169" s="264">
        <v>736</v>
      </c>
      <c r="BB169" s="262" t="s">
        <v>331</v>
      </c>
      <c r="BC169" s="263">
        <v>3</v>
      </c>
      <c r="BD169" s="145" t="str">
        <f t="shared" si="6"/>
        <v>190EPSS37</v>
      </c>
      <c r="BE169" s="262" t="s">
        <v>406</v>
      </c>
      <c r="BF169" s="264">
        <v>190</v>
      </c>
      <c r="BG169" s="262" t="s">
        <v>462</v>
      </c>
      <c r="BH169" s="263">
        <v>22</v>
      </c>
    </row>
    <row r="170" spans="51:60" x14ac:dyDescent="0.25">
      <c r="AY170" s="187" t="str">
        <f t="shared" si="5"/>
        <v>736EPS013</v>
      </c>
      <c r="AZ170" s="262" t="s">
        <v>406</v>
      </c>
      <c r="BA170" s="264">
        <v>736</v>
      </c>
      <c r="BB170" s="262" t="s">
        <v>327</v>
      </c>
      <c r="BC170" s="263">
        <v>8857</v>
      </c>
      <c r="BD170" s="145" t="str">
        <f t="shared" si="6"/>
        <v>604CCF002</v>
      </c>
      <c r="BE170" s="262" t="s">
        <v>406</v>
      </c>
      <c r="BF170" s="264">
        <v>604</v>
      </c>
      <c r="BG170" s="262" t="s">
        <v>1</v>
      </c>
      <c r="BH170" s="263">
        <v>3020</v>
      </c>
    </row>
    <row r="171" spans="51:60" x14ac:dyDescent="0.25">
      <c r="AY171" s="187" t="str">
        <f t="shared" si="5"/>
        <v>736EPS016</v>
      </c>
      <c r="AZ171" s="262" t="s">
        <v>406</v>
      </c>
      <c r="BA171" s="264">
        <v>736</v>
      </c>
      <c r="BB171" s="262" t="s">
        <v>325</v>
      </c>
      <c r="BC171" s="263">
        <v>4472</v>
      </c>
      <c r="BD171" s="145" t="str">
        <f t="shared" si="6"/>
        <v>604EPS020</v>
      </c>
      <c r="BE171" s="262" t="s">
        <v>406</v>
      </c>
      <c r="BF171" s="264">
        <v>604</v>
      </c>
      <c r="BG171" s="262" t="s">
        <v>2</v>
      </c>
      <c r="BH171" s="263">
        <v>3604</v>
      </c>
    </row>
    <row r="172" spans="51:60" x14ac:dyDescent="0.25">
      <c r="AY172" s="187" t="str">
        <f t="shared" si="5"/>
        <v>736EPS037</v>
      </c>
      <c r="AZ172" s="262" t="s">
        <v>406</v>
      </c>
      <c r="BA172" s="264">
        <v>736</v>
      </c>
      <c r="BB172" s="262" t="s">
        <v>329</v>
      </c>
      <c r="BC172" s="263">
        <v>272</v>
      </c>
      <c r="BD172" s="145" t="str">
        <f t="shared" si="6"/>
        <v>604EPSS13</v>
      </c>
      <c r="BE172" s="262" t="s">
        <v>406</v>
      </c>
      <c r="BF172" s="264">
        <v>604</v>
      </c>
      <c r="BG172" s="262" t="s">
        <v>457</v>
      </c>
      <c r="BH172" s="263">
        <v>151</v>
      </c>
    </row>
    <row r="173" spans="51:60" x14ac:dyDescent="0.25">
      <c r="AY173" s="187" t="str">
        <f t="shared" si="5"/>
        <v>736ESSC24</v>
      </c>
      <c r="AZ173" s="262" t="s">
        <v>406</v>
      </c>
      <c r="BA173" s="264">
        <v>736</v>
      </c>
      <c r="BB173" s="262" t="s">
        <v>466</v>
      </c>
      <c r="BC173" s="263">
        <v>1</v>
      </c>
      <c r="BD173" s="145" t="str">
        <f t="shared" si="6"/>
        <v>604EPSS16</v>
      </c>
      <c r="BE173" s="262" t="s">
        <v>406</v>
      </c>
      <c r="BF173" s="264">
        <v>604</v>
      </c>
      <c r="BG173" s="262" t="s">
        <v>458</v>
      </c>
      <c r="BH173" s="263">
        <v>40</v>
      </c>
    </row>
    <row r="174" spans="51:60" x14ac:dyDescent="0.25">
      <c r="AY174" s="187" t="str">
        <f t="shared" si="5"/>
        <v>858EPS002</v>
      </c>
      <c r="AZ174" s="262" t="s">
        <v>406</v>
      </c>
      <c r="BA174" s="264">
        <v>858</v>
      </c>
      <c r="BB174" s="262" t="s">
        <v>331</v>
      </c>
      <c r="BC174" s="263">
        <v>1</v>
      </c>
      <c r="BD174" s="145" t="str">
        <f t="shared" si="6"/>
        <v>604EPSS17</v>
      </c>
      <c r="BE174" s="262" t="s">
        <v>406</v>
      </c>
      <c r="BF174" s="264">
        <v>604</v>
      </c>
      <c r="BG174" s="262" t="s">
        <v>459</v>
      </c>
      <c r="BH174" s="263">
        <v>2</v>
      </c>
    </row>
    <row r="175" spans="51:60" x14ac:dyDescent="0.25">
      <c r="AY175" s="187" t="str">
        <f t="shared" si="5"/>
        <v>858EPS013</v>
      </c>
      <c r="AZ175" s="262" t="s">
        <v>406</v>
      </c>
      <c r="BA175" s="264">
        <v>858</v>
      </c>
      <c r="BB175" s="262" t="s">
        <v>327</v>
      </c>
      <c r="BC175" s="263">
        <v>708</v>
      </c>
      <c r="BD175" s="145" t="str">
        <f t="shared" si="6"/>
        <v>604EPSS37</v>
      </c>
      <c r="BE175" s="262" t="s">
        <v>406</v>
      </c>
      <c r="BF175" s="264">
        <v>604</v>
      </c>
      <c r="BG175" s="262" t="s">
        <v>462</v>
      </c>
      <c r="BH175" s="263">
        <v>26</v>
      </c>
    </row>
    <row r="176" spans="51:60" x14ac:dyDescent="0.25">
      <c r="AY176" s="187" t="str">
        <f t="shared" si="5"/>
        <v>858EPS016</v>
      </c>
      <c r="AZ176" s="262" t="s">
        <v>406</v>
      </c>
      <c r="BA176" s="264">
        <v>858</v>
      </c>
      <c r="BB176" s="262" t="s">
        <v>325</v>
      </c>
      <c r="BC176" s="263">
        <v>943</v>
      </c>
      <c r="BD176" s="145" t="str">
        <f t="shared" si="6"/>
        <v>604ESS024</v>
      </c>
      <c r="BE176" s="262" t="s">
        <v>406</v>
      </c>
      <c r="BF176" s="264">
        <v>604</v>
      </c>
      <c r="BG176" s="262" t="s">
        <v>5</v>
      </c>
      <c r="BH176" s="263">
        <v>11237</v>
      </c>
    </row>
    <row r="177" spans="51:60" x14ac:dyDescent="0.25">
      <c r="AY177" s="187" t="str">
        <f t="shared" si="5"/>
        <v>858EPS037</v>
      </c>
      <c r="AZ177" s="262" t="s">
        <v>406</v>
      </c>
      <c r="BA177" s="264">
        <v>858</v>
      </c>
      <c r="BB177" s="262" t="s">
        <v>329</v>
      </c>
      <c r="BC177" s="263">
        <v>202</v>
      </c>
      <c r="BD177" s="145" t="str">
        <f t="shared" si="6"/>
        <v>670CCF002</v>
      </c>
      <c r="BE177" s="262" t="s">
        <v>406</v>
      </c>
      <c r="BF177" s="264">
        <v>670</v>
      </c>
      <c r="BG177" s="262" t="s">
        <v>1</v>
      </c>
      <c r="BH177" s="263">
        <v>13003</v>
      </c>
    </row>
    <row r="178" spans="51:60" x14ac:dyDescent="0.25">
      <c r="AY178" s="187" t="str">
        <f t="shared" si="5"/>
        <v>885EPS013</v>
      </c>
      <c r="AZ178" s="262" t="s">
        <v>406</v>
      </c>
      <c r="BA178" s="264">
        <v>885</v>
      </c>
      <c r="BB178" s="262" t="s">
        <v>327</v>
      </c>
      <c r="BC178" s="263">
        <v>601</v>
      </c>
      <c r="BD178" s="145" t="str">
        <f t="shared" si="6"/>
        <v>670EPS020</v>
      </c>
      <c r="BE178" s="262" t="s">
        <v>406</v>
      </c>
      <c r="BF178" s="264">
        <v>670</v>
      </c>
      <c r="BG178" s="262" t="s">
        <v>2</v>
      </c>
      <c r="BH178" s="263">
        <v>395</v>
      </c>
    </row>
    <row r="179" spans="51:60" x14ac:dyDescent="0.25">
      <c r="AY179" s="187" t="str">
        <f t="shared" si="5"/>
        <v>885EPS016</v>
      </c>
      <c r="AZ179" s="262" t="s">
        <v>406</v>
      </c>
      <c r="BA179" s="264">
        <v>885</v>
      </c>
      <c r="BB179" s="262" t="s">
        <v>325</v>
      </c>
      <c r="BC179" s="263">
        <v>271</v>
      </c>
      <c r="BD179" s="145" t="str">
        <f t="shared" si="6"/>
        <v>670EPSS13</v>
      </c>
      <c r="BE179" s="262" t="s">
        <v>406</v>
      </c>
      <c r="BF179" s="264">
        <v>670</v>
      </c>
      <c r="BG179" s="262" t="s">
        <v>457</v>
      </c>
      <c r="BH179" s="263">
        <v>124</v>
      </c>
    </row>
    <row r="180" spans="51:60" x14ac:dyDescent="0.25">
      <c r="AY180" s="187" t="str">
        <f t="shared" si="5"/>
        <v>885EPS037</v>
      </c>
      <c r="AZ180" s="262" t="s">
        <v>406</v>
      </c>
      <c r="BA180" s="264">
        <v>885</v>
      </c>
      <c r="BB180" s="262" t="s">
        <v>329</v>
      </c>
      <c r="BC180" s="263">
        <v>54</v>
      </c>
      <c r="BD180" s="145" t="str">
        <f t="shared" si="6"/>
        <v>670EPSS16</v>
      </c>
      <c r="BE180" s="262" t="s">
        <v>406</v>
      </c>
      <c r="BF180" s="264">
        <v>670</v>
      </c>
      <c r="BG180" s="262" t="s">
        <v>458</v>
      </c>
      <c r="BH180" s="263">
        <v>22</v>
      </c>
    </row>
    <row r="181" spans="51:60" x14ac:dyDescent="0.25">
      <c r="AY181" s="187" t="str">
        <f t="shared" si="5"/>
        <v>890EAS016</v>
      </c>
      <c r="AZ181" s="262" t="s">
        <v>406</v>
      </c>
      <c r="BA181" s="264">
        <v>890</v>
      </c>
      <c r="BB181" s="262" t="s">
        <v>339</v>
      </c>
      <c r="BC181" s="263">
        <v>3</v>
      </c>
      <c r="BD181" s="145" t="str">
        <f t="shared" si="6"/>
        <v>670EPSS37</v>
      </c>
      <c r="BE181" s="262" t="s">
        <v>406</v>
      </c>
      <c r="BF181" s="264">
        <v>670</v>
      </c>
      <c r="BG181" s="262" t="s">
        <v>462</v>
      </c>
      <c r="BH181" s="263">
        <v>23</v>
      </c>
    </row>
    <row r="182" spans="51:60" x14ac:dyDescent="0.25">
      <c r="AY182" s="187" t="str">
        <f t="shared" si="5"/>
        <v>890EPS002</v>
      </c>
      <c r="AZ182" s="262" t="s">
        <v>406</v>
      </c>
      <c r="BA182" s="264">
        <v>890</v>
      </c>
      <c r="BB182" s="262" t="s">
        <v>331</v>
      </c>
      <c r="BC182" s="263">
        <v>4</v>
      </c>
      <c r="BD182" s="145" t="str">
        <f t="shared" si="6"/>
        <v>690CCF002</v>
      </c>
      <c r="BE182" s="262" t="s">
        <v>406</v>
      </c>
      <c r="BF182" s="264">
        <v>690</v>
      </c>
      <c r="BG182" s="262" t="s">
        <v>1</v>
      </c>
      <c r="BH182" s="263">
        <v>6804</v>
      </c>
    </row>
    <row r="183" spans="51:60" x14ac:dyDescent="0.25">
      <c r="AY183" s="187" t="str">
        <f t="shared" si="5"/>
        <v>890EPS013</v>
      </c>
      <c r="AZ183" s="262" t="s">
        <v>406</v>
      </c>
      <c r="BA183" s="264">
        <v>890</v>
      </c>
      <c r="BB183" s="262" t="s">
        <v>327</v>
      </c>
      <c r="BC183" s="263">
        <v>1549</v>
      </c>
      <c r="BD183" s="145" t="str">
        <f t="shared" si="6"/>
        <v>690EPSS13</v>
      </c>
      <c r="BE183" s="262" t="s">
        <v>406</v>
      </c>
      <c r="BF183" s="264">
        <v>690</v>
      </c>
      <c r="BG183" s="262" t="s">
        <v>457</v>
      </c>
      <c r="BH183" s="263">
        <v>29</v>
      </c>
    </row>
    <row r="184" spans="51:60" x14ac:dyDescent="0.25">
      <c r="AY184" s="187" t="str">
        <f t="shared" si="5"/>
        <v>890EPS016</v>
      </c>
      <c r="AZ184" s="262" t="s">
        <v>406</v>
      </c>
      <c r="BA184" s="264">
        <v>890</v>
      </c>
      <c r="BB184" s="262" t="s">
        <v>325</v>
      </c>
      <c r="BC184" s="263">
        <v>652</v>
      </c>
      <c r="BD184" s="145" t="str">
        <f t="shared" si="6"/>
        <v>690EPSS37</v>
      </c>
      <c r="BE184" s="262" t="s">
        <v>406</v>
      </c>
      <c r="BF184" s="264">
        <v>690</v>
      </c>
      <c r="BG184" s="262" t="s">
        <v>462</v>
      </c>
      <c r="BH184" s="263">
        <v>23</v>
      </c>
    </row>
    <row r="185" spans="51:60" x14ac:dyDescent="0.25">
      <c r="AY185" s="187" t="str">
        <f t="shared" si="5"/>
        <v>890EPS037</v>
      </c>
      <c r="AZ185" s="262" t="s">
        <v>406</v>
      </c>
      <c r="BA185" s="264">
        <v>890</v>
      </c>
      <c r="BB185" s="262" t="s">
        <v>329</v>
      </c>
      <c r="BC185" s="263">
        <v>310</v>
      </c>
      <c r="BD185" s="145" t="str">
        <f t="shared" si="6"/>
        <v>736CCF002</v>
      </c>
      <c r="BE185" s="262" t="s">
        <v>406</v>
      </c>
      <c r="BF185" s="264">
        <v>736</v>
      </c>
      <c r="BG185" s="262" t="s">
        <v>1</v>
      </c>
      <c r="BH185" s="263">
        <v>5347</v>
      </c>
    </row>
    <row r="186" spans="51:60" x14ac:dyDescent="0.25">
      <c r="AY186" s="187" t="str">
        <f t="shared" si="5"/>
        <v>890ESSC24</v>
      </c>
      <c r="AZ186" s="262" t="s">
        <v>406</v>
      </c>
      <c r="BA186" s="264">
        <v>890</v>
      </c>
      <c r="BB186" s="262" t="s">
        <v>466</v>
      </c>
      <c r="BC186" s="263">
        <v>4</v>
      </c>
      <c r="BD186" s="145" t="str">
        <f t="shared" si="6"/>
        <v>736EPS020</v>
      </c>
      <c r="BE186" s="262" t="s">
        <v>406</v>
      </c>
      <c r="BF186" s="264">
        <v>736</v>
      </c>
      <c r="BG186" s="262" t="s">
        <v>2</v>
      </c>
      <c r="BH186" s="263">
        <v>7782</v>
      </c>
    </row>
    <row r="187" spans="51:60" x14ac:dyDescent="0.25">
      <c r="AY187" s="187" t="str">
        <f t="shared" si="5"/>
        <v>4EPS013</v>
      </c>
      <c r="AZ187" s="262" t="s">
        <v>403</v>
      </c>
      <c r="BA187" s="264">
        <v>4</v>
      </c>
      <c r="BB187" s="262" t="s">
        <v>327</v>
      </c>
      <c r="BC187" s="263">
        <v>192</v>
      </c>
      <c r="BD187" s="145" t="str">
        <f t="shared" si="6"/>
        <v>736EPSI03</v>
      </c>
      <c r="BE187" s="262" t="s">
        <v>406</v>
      </c>
      <c r="BF187" s="264">
        <v>736</v>
      </c>
      <c r="BG187" s="262" t="s">
        <v>18</v>
      </c>
      <c r="BH187" s="263">
        <v>716</v>
      </c>
    </row>
    <row r="188" spans="51:60" x14ac:dyDescent="0.25">
      <c r="AY188" s="187" t="str">
        <f t="shared" si="5"/>
        <v>4EPS016</v>
      </c>
      <c r="AZ188" s="262" t="s">
        <v>403</v>
      </c>
      <c r="BA188" s="264">
        <v>4</v>
      </c>
      <c r="BB188" s="262" t="s">
        <v>325</v>
      </c>
      <c r="BC188" s="263">
        <v>2</v>
      </c>
      <c r="BD188" s="145" t="str">
        <f t="shared" si="6"/>
        <v>736EPSS13</v>
      </c>
      <c r="BE188" s="262" t="s">
        <v>406</v>
      </c>
      <c r="BF188" s="264">
        <v>736</v>
      </c>
      <c r="BG188" s="262" t="s">
        <v>457</v>
      </c>
      <c r="BH188" s="263">
        <v>388</v>
      </c>
    </row>
    <row r="189" spans="51:60" x14ac:dyDescent="0.25">
      <c r="AY189" s="187" t="str">
        <f t="shared" si="5"/>
        <v>4EPS037</v>
      </c>
      <c r="AZ189" s="262" t="s">
        <v>403</v>
      </c>
      <c r="BA189" s="264">
        <v>4</v>
      </c>
      <c r="BB189" s="262" t="s">
        <v>329</v>
      </c>
      <c r="BC189" s="263">
        <v>11</v>
      </c>
      <c r="BD189" s="145" t="str">
        <f t="shared" si="6"/>
        <v>736EPSS16</v>
      </c>
      <c r="BE189" s="262" t="s">
        <v>406</v>
      </c>
      <c r="BF189" s="264">
        <v>736</v>
      </c>
      <c r="BG189" s="262" t="s">
        <v>458</v>
      </c>
      <c r="BH189" s="263">
        <v>147</v>
      </c>
    </row>
    <row r="190" spans="51:60" x14ac:dyDescent="0.25">
      <c r="AY190" s="187" t="str">
        <f t="shared" si="5"/>
        <v>42EAS016</v>
      </c>
      <c r="AZ190" s="262" t="s">
        <v>403</v>
      </c>
      <c r="BA190" s="264">
        <v>42</v>
      </c>
      <c r="BB190" s="262" t="s">
        <v>339</v>
      </c>
      <c r="BC190" s="263">
        <v>2</v>
      </c>
      <c r="BD190" s="145" t="str">
        <f t="shared" si="6"/>
        <v>736EPSS37</v>
      </c>
      <c r="BE190" s="262" t="s">
        <v>406</v>
      </c>
      <c r="BF190" s="264">
        <v>736</v>
      </c>
      <c r="BG190" s="262" t="s">
        <v>462</v>
      </c>
      <c r="BH190" s="263">
        <v>28</v>
      </c>
    </row>
    <row r="191" spans="51:60" x14ac:dyDescent="0.25">
      <c r="AY191" s="187" t="str">
        <f t="shared" si="5"/>
        <v>42EPS003</v>
      </c>
      <c r="AZ191" s="262" t="s">
        <v>403</v>
      </c>
      <c r="BA191" s="264">
        <v>42</v>
      </c>
      <c r="BB191" s="262" t="s">
        <v>332</v>
      </c>
      <c r="BC191" s="263">
        <v>7</v>
      </c>
      <c r="BD191" s="145" t="str">
        <f t="shared" si="6"/>
        <v>736ESS024</v>
      </c>
      <c r="BE191" s="262" t="s">
        <v>406</v>
      </c>
      <c r="BF191" s="264">
        <v>736</v>
      </c>
      <c r="BG191" s="262" t="s">
        <v>5</v>
      </c>
      <c r="BH191" s="263">
        <v>9465</v>
      </c>
    </row>
    <row r="192" spans="51:60" x14ac:dyDescent="0.25">
      <c r="AY192" s="187" t="str">
        <f t="shared" si="5"/>
        <v>42EPS013</v>
      </c>
      <c r="AZ192" s="262" t="s">
        <v>403</v>
      </c>
      <c r="BA192" s="264">
        <v>42</v>
      </c>
      <c r="BB192" s="262" t="s">
        <v>327</v>
      </c>
      <c r="BC192" s="263">
        <v>6736</v>
      </c>
      <c r="BD192" s="145" t="str">
        <f t="shared" si="6"/>
        <v>858CCF002</v>
      </c>
      <c r="BE192" s="262" t="s">
        <v>406</v>
      </c>
      <c r="BF192" s="264">
        <v>858</v>
      </c>
      <c r="BG192" s="262" t="s">
        <v>1</v>
      </c>
      <c r="BH192" s="263">
        <v>8209</v>
      </c>
    </row>
    <row r="193" spans="51:60" x14ac:dyDescent="0.25">
      <c r="AY193" s="187" t="str">
        <f t="shared" si="5"/>
        <v>42EPS016</v>
      </c>
      <c r="AZ193" s="262" t="s">
        <v>403</v>
      </c>
      <c r="BA193" s="264">
        <v>42</v>
      </c>
      <c r="BB193" s="262" t="s">
        <v>325</v>
      </c>
      <c r="BC193" s="263">
        <v>1244</v>
      </c>
      <c r="BD193" s="145" t="str">
        <f t="shared" si="6"/>
        <v>858EPS020</v>
      </c>
      <c r="BE193" s="262" t="s">
        <v>406</v>
      </c>
      <c r="BF193" s="264">
        <v>858</v>
      </c>
      <c r="BG193" s="262" t="s">
        <v>2</v>
      </c>
      <c r="BH193" s="263">
        <v>1984</v>
      </c>
    </row>
    <row r="194" spans="51:60" x14ac:dyDescent="0.25">
      <c r="AY194" s="187" t="str">
        <f t="shared" si="5"/>
        <v>42EPS017</v>
      </c>
      <c r="AZ194" s="262" t="s">
        <v>403</v>
      </c>
      <c r="BA194" s="264">
        <v>42</v>
      </c>
      <c r="BB194" s="262" t="s">
        <v>344</v>
      </c>
      <c r="BC194" s="263">
        <v>1</v>
      </c>
      <c r="BD194" s="145" t="str">
        <f t="shared" si="6"/>
        <v>858EPSS13</v>
      </c>
      <c r="BE194" s="262" t="s">
        <v>406</v>
      </c>
      <c r="BF194" s="264">
        <v>858</v>
      </c>
      <c r="BG194" s="262" t="s">
        <v>457</v>
      </c>
      <c r="BH194" s="263">
        <v>46</v>
      </c>
    </row>
    <row r="195" spans="51:60" x14ac:dyDescent="0.25">
      <c r="AY195" s="187" t="str">
        <f t="shared" si="5"/>
        <v>42EPS037</v>
      </c>
      <c r="AZ195" s="262" t="s">
        <v>403</v>
      </c>
      <c r="BA195" s="264">
        <v>42</v>
      </c>
      <c r="BB195" s="262" t="s">
        <v>329</v>
      </c>
      <c r="BC195" s="263">
        <v>747</v>
      </c>
      <c r="BD195" s="145" t="str">
        <f t="shared" si="6"/>
        <v>858EPSS16</v>
      </c>
      <c r="BE195" s="262" t="s">
        <v>406</v>
      </c>
      <c r="BF195" s="264">
        <v>858</v>
      </c>
      <c r="BG195" s="262" t="s">
        <v>458</v>
      </c>
      <c r="BH195" s="263">
        <v>31</v>
      </c>
    </row>
    <row r="196" spans="51:60" x14ac:dyDescent="0.25">
      <c r="AY196" s="187" t="str">
        <f t="shared" si="5"/>
        <v>42ESSC24</v>
      </c>
      <c r="AZ196" s="262" t="s">
        <v>403</v>
      </c>
      <c r="BA196" s="264">
        <v>42</v>
      </c>
      <c r="BB196" s="262" t="s">
        <v>466</v>
      </c>
      <c r="BC196" s="263">
        <v>10</v>
      </c>
      <c r="BD196" s="145" t="str">
        <f t="shared" si="6"/>
        <v>858EPSS37</v>
      </c>
      <c r="BE196" s="262" t="s">
        <v>406</v>
      </c>
      <c r="BF196" s="264">
        <v>858</v>
      </c>
      <c r="BG196" s="262" t="s">
        <v>462</v>
      </c>
      <c r="BH196" s="263">
        <v>23</v>
      </c>
    </row>
    <row r="197" spans="51:60" x14ac:dyDescent="0.25">
      <c r="AY197" s="187" t="str">
        <f t="shared" si="5"/>
        <v>44CCFC02</v>
      </c>
      <c r="AZ197" s="262" t="s">
        <v>403</v>
      </c>
      <c r="BA197" s="264">
        <v>44</v>
      </c>
      <c r="BB197" s="262" t="s">
        <v>463</v>
      </c>
      <c r="BC197" s="263">
        <v>1</v>
      </c>
      <c r="BD197" s="145" t="str">
        <f t="shared" si="6"/>
        <v>885CCF002</v>
      </c>
      <c r="BE197" s="262" t="s">
        <v>406</v>
      </c>
      <c r="BF197" s="264">
        <v>885</v>
      </c>
      <c r="BG197" s="262" t="s">
        <v>1</v>
      </c>
      <c r="BH197" s="263">
        <v>2420</v>
      </c>
    </row>
    <row r="198" spans="51:60" x14ac:dyDescent="0.25">
      <c r="AY198" s="187" t="str">
        <f t="shared" si="5"/>
        <v>44EPS002</v>
      </c>
      <c r="AZ198" s="262" t="s">
        <v>403</v>
      </c>
      <c r="BA198" s="264">
        <v>44</v>
      </c>
      <c r="BB198" s="262" t="s">
        <v>331</v>
      </c>
      <c r="BC198" s="263">
        <v>1</v>
      </c>
      <c r="BD198" s="145" t="str">
        <f t="shared" si="6"/>
        <v>885EPS020</v>
      </c>
      <c r="BE198" s="262" t="s">
        <v>406</v>
      </c>
      <c r="BF198" s="264">
        <v>885</v>
      </c>
      <c r="BG198" s="262" t="s">
        <v>2</v>
      </c>
      <c r="BH198" s="263">
        <v>1148</v>
      </c>
    </row>
    <row r="199" spans="51:60" x14ac:dyDescent="0.25">
      <c r="AY199" s="187" t="str">
        <f t="shared" si="5"/>
        <v>44EPS013</v>
      </c>
      <c r="AZ199" s="262" t="s">
        <v>403</v>
      </c>
      <c r="BA199" s="264">
        <v>44</v>
      </c>
      <c r="BB199" s="262" t="s">
        <v>327</v>
      </c>
      <c r="BC199" s="263">
        <v>1099</v>
      </c>
      <c r="BD199" s="145" t="str">
        <f t="shared" si="6"/>
        <v>885EPSS13</v>
      </c>
      <c r="BE199" s="262" t="s">
        <v>406</v>
      </c>
      <c r="BF199" s="264">
        <v>885</v>
      </c>
      <c r="BG199" s="262" t="s">
        <v>457</v>
      </c>
      <c r="BH199" s="263">
        <v>19</v>
      </c>
    </row>
    <row r="200" spans="51:60" x14ac:dyDescent="0.25">
      <c r="AY200" s="187" t="str">
        <f t="shared" si="5"/>
        <v>44EPS016</v>
      </c>
      <c r="AZ200" s="262" t="s">
        <v>403</v>
      </c>
      <c r="BA200" s="264">
        <v>44</v>
      </c>
      <c r="BB200" s="262" t="s">
        <v>325</v>
      </c>
      <c r="BC200" s="263">
        <v>8</v>
      </c>
      <c r="BD200" s="145" t="str">
        <f t="shared" si="6"/>
        <v>885EPSS16</v>
      </c>
      <c r="BE200" s="262" t="s">
        <v>406</v>
      </c>
      <c r="BF200" s="264">
        <v>885</v>
      </c>
      <c r="BG200" s="262" t="s">
        <v>458</v>
      </c>
      <c r="BH200" s="263">
        <v>4</v>
      </c>
    </row>
    <row r="201" spans="51:60" x14ac:dyDescent="0.25">
      <c r="AY201" s="187" t="str">
        <f t="shared" si="5"/>
        <v>44EPS037</v>
      </c>
      <c r="AZ201" s="262" t="s">
        <v>403</v>
      </c>
      <c r="BA201" s="264">
        <v>44</v>
      </c>
      <c r="BB201" s="262" t="s">
        <v>329</v>
      </c>
      <c r="BC201" s="263">
        <v>57</v>
      </c>
      <c r="BD201" s="145" t="str">
        <f t="shared" si="6"/>
        <v>885ESS002</v>
      </c>
      <c r="BE201" s="262" t="s">
        <v>406</v>
      </c>
      <c r="BF201" s="264">
        <v>885</v>
      </c>
      <c r="BG201" s="262" t="s">
        <v>3</v>
      </c>
      <c r="BH201" s="263">
        <v>1654</v>
      </c>
    </row>
    <row r="202" spans="51:60" x14ac:dyDescent="0.25">
      <c r="AY202" s="187" t="str">
        <f t="shared" ref="AY202:AY265" si="7">CONCATENATE(BA202,BB202)</f>
        <v>59EPS005</v>
      </c>
      <c r="AZ202" s="262" t="s">
        <v>403</v>
      </c>
      <c r="BA202" s="264">
        <v>59</v>
      </c>
      <c r="BB202" s="262" t="s">
        <v>334</v>
      </c>
      <c r="BC202" s="263">
        <v>2</v>
      </c>
      <c r="BD202" s="145" t="str">
        <f t="shared" ref="BD202:BD265" si="8">CONCATENATE(BF202,BG202)</f>
        <v>890CCF002</v>
      </c>
      <c r="BE202" s="262" t="s">
        <v>406</v>
      </c>
      <c r="BF202" s="264">
        <v>890</v>
      </c>
      <c r="BG202" s="262" t="s">
        <v>1</v>
      </c>
      <c r="BH202" s="263">
        <v>7377</v>
      </c>
    </row>
    <row r="203" spans="51:60" x14ac:dyDescent="0.25">
      <c r="AY203" s="187" t="str">
        <f t="shared" si="7"/>
        <v>59EPS013</v>
      </c>
      <c r="AZ203" s="262" t="s">
        <v>403</v>
      </c>
      <c r="BA203" s="264">
        <v>59</v>
      </c>
      <c r="BB203" s="262" t="s">
        <v>327</v>
      </c>
      <c r="BC203" s="263">
        <v>516</v>
      </c>
      <c r="BD203" s="145" t="str">
        <f t="shared" si="8"/>
        <v>890EPS020</v>
      </c>
      <c r="BE203" s="262" t="s">
        <v>406</v>
      </c>
      <c r="BF203" s="264">
        <v>890</v>
      </c>
      <c r="BG203" s="262" t="s">
        <v>2</v>
      </c>
      <c r="BH203" s="263">
        <v>3373</v>
      </c>
    </row>
    <row r="204" spans="51:60" x14ac:dyDescent="0.25">
      <c r="AY204" s="187" t="str">
        <f t="shared" si="7"/>
        <v>59EPS016</v>
      </c>
      <c r="AZ204" s="262" t="s">
        <v>403</v>
      </c>
      <c r="BA204" s="264">
        <v>59</v>
      </c>
      <c r="BB204" s="262" t="s">
        <v>325</v>
      </c>
      <c r="BC204" s="263">
        <v>206</v>
      </c>
      <c r="BD204" s="145" t="str">
        <f t="shared" si="8"/>
        <v>890EPSS02</v>
      </c>
      <c r="BE204" s="262" t="s">
        <v>406</v>
      </c>
      <c r="BF204" s="264">
        <v>890</v>
      </c>
      <c r="BG204" s="262" t="s">
        <v>453</v>
      </c>
      <c r="BH204" s="263">
        <v>1</v>
      </c>
    </row>
    <row r="205" spans="51:60" x14ac:dyDescent="0.25">
      <c r="AY205" s="187" t="str">
        <f t="shared" si="7"/>
        <v>59EPS037</v>
      </c>
      <c r="AZ205" s="262" t="s">
        <v>403</v>
      </c>
      <c r="BA205" s="264">
        <v>59</v>
      </c>
      <c r="BB205" s="262" t="s">
        <v>329</v>
      </c>
      <c r="BC205" s="263">
        <v>149</v>
      </c>
      <c r="BD205" s="145" t="str">
        <f t="shared" si="8"/>
        <v>890EPSS13</v>
      </c>
      <c r="BE205" s="262" t="s">
        <v>406</v>
      </c>
      <c r="BF205" s="264">
        <v>890</v>
      </c>
      <c r="BG205" s="262" t="s">
        <v>457</v>
      </c>
      <c r="BH205" s="263">
        <v>87</v>
      </c>
    </row>
    <row r="206" spans="51:60" x14ac:dyDescent="0.25">
      <c r="AY206" s="187" t="str">
        <f t="shared" si="7"/>
        <v>59ESSC24</v>
      </c>
      <c r="AZ206" s="262" t="s">
        <v>403</v>
      </c>
      <c r="BA206" s="264">
        <v>59</v>
      </c>
      <c r="BB206" s="262" t="s">
        <v>466</v>
      </c>
      <c r="BC206" s="263">
        <v>1</v>
      </c>
      <c r="BD206" s="145" t="str">
        <f t="shared" si="8"/>
        <v>890EPSS16</v>
      </c>
      <c r="BE206" s="262" t="s">
        <v>406</v>
      </c>
      <c r="BF206" s="264">
        <v>890</v>
      </c>
      <c r="BG206" s="262" t="s">
        <v>458</v>
      </c>
      <c r="BH206" s="263">
        <v>6</v>
      </c>
    </row>
    <row r="207" spans="51:60" x14ac:dyDescent="0.25">
      <c r="AY207" s="187" t="str">
        <f t="shared" si="7"/>
        <v>113EPS013</v>
      </c>
      <c r="AZ207" s="262" t="s">
        <v>403</v>
      </c>
      <c r="BA207" s="264">
        <v>113</v>
      </c>
      <c r="BB207" s="262" t="s">
        <v>327</v>
      </c>
      <c r="BC207" s="263">
        <v>1305</v>
      </c>
      <c r="BD207" s="145" t="str">
        <f t="shared" si="8"/>
        <v>890EPSS37</v>
      </c>
      <c r="BE207" s="262" t="s">
        <v>406</v>
      </c>
      <c r="BF207" s="264">
        <v>890</v>
      </c>
      <c r="BG207" s="262" t="s">
        <v>462</v>
      </c>
      <c r="BH207" s="263">
        <v>17</v>
      </c>
    </row>
    <row r="208" spans="51:60" x14ac:dyDescent="0.25">
      <c r="AY208" s="187" t="str">
        <f t="shared" si="7"/>
        <v>113EPS016</v>
      </c>
      <c r="AZ208" s="262" t="s">
        <v>403</v>
      </c>
      <c r="BA208" s="264">
        <v>113</v>
      </c>
      <c r="BB208" s="262" t="s">
        <v>325</v>
      </c>
      <c r="BC208" s="263">
        <v>6</v>
      </c>
      <c r="BD208" s="145" t="str">
        <f t="shared" si="8"/>
        <v>890ESS024</v>
      </c>
      <c r="BE208" s="262" t="s">
        <v>406</v>
      </c>
      <c r="BF208" s="264">
        <v>890</v>
      </c>
      <c r="BG208" s="262" t="s">
        <v>5</v>
      </c>
      <c r="BH208" s="263">
        <v>4520</v>
      </c>
    </row>
    <row r="209" spans="51:60" x14ac:dyDescent="0.25">
      <c r="AY209" s="187" t="str">
        <f t="shared" si="7"/>
        <v>113EPS037</v>
      </c>
      <c r="AZ209" s="262" t="s">
        <v>403</v>
      </c>
      <c r="BA209" s="264">
        <v>113</v>
      </c>
      <c r="BB209" s="262" t="s">
        <v>329</v>
      </c>
      <c r="BC209" s="263">
        <v>863</v>
      </c>
      <c r="BD209" s="145" t="str">
        <f t="shared" si="8"/>
        <v>4CCF002</v>
      </c>
      <c r="BE209" s="262" t="s">
        <v>403</v>
      </c>
      <c r="BF209" s="264">
        <v>4</v>
      </c>
      <c r="BG209" s="262" t="s">
        <v>1</v>
      </c>
      <c r="BH209" s="263">
        <v>996</v>
      </c>
    </row>
    <row r="210" spans="51:60" x14ac:dyDescent="0.25">
      <c r="AY210" s="187" t="str">
        <f t="shared" si="7"/>
        <v>125CCFC02</v>
      </c>
      <c r="AZ210" s="262" t="s">
        <v>403</v>
      </c>
      <c r="BA210" s="264">
        <v>125</v>
      </c>
      <c r="BB210" s="262" t="s">
        <v>463</v>
      </c>
      <c r="BC210" s="263">
        <v>7</v>
      </c>
      <c r="BD210" s="145" t="str">
        <f t="shared" si="8"/>
        <v>4EPS020</v>
      </c>
      <c r="BE210" s="262" t="s">
        <v>403</v>
      </c>
      <c r="BF210" s="264">
        <v>4</v>
      </c>
      <c r="BG210" s="262" t="s">
        <v>2</v>
      </c>
      <c r="BH210" s="263">
        <v>442</v>
      </c>
    </row>
    <row r="211" spans="51:60" x14ac:dyDescent="0.25">
      <c r="AY211" s="187" t="str">
        <f t="shared" si="7"/>
        <v>125EPS005</v>
      </c>
      <c r="AZ211" s="262" t="s">
        <v>403</v>
      </c>
      <c r="BA211" s="264">
        <v>125</v>
      </c>
      <c r="BB211" s="262" t="s">
        <v>334</v>
      </c>
      <c r="BC211" s="263">
        <v>1</v>
      </c>
      <c r="BD211" s="145" t="str">
        <f t="shared" si="8"/>
        <v>4EPSS13</v>
      </c>
      <c r="BE211" s="262" t="s">
        <v>403</v>
      </c>
      <c r="BF211" s="264">
        <v>4</v>
      </c>
      <c r="BG211" s="262" t="s">
        <v>457</v>
      </c>
      <c r="BH211" s="263">
        <v>4</v>
      </c>
    </row>
    <row r="212" spans="51:60" x14ac:dyDescent="0.25">
      <c r="AY212" s="187" t="str">
        <f t="shared" si="7"/>
        <v>125EPS013</v>
      </c>
      <c r="AZ212" s="262" t="s">
        <v>403</v>
      </c>
      <c r="BA212" s="264">
        <v>125</v>
      </c>
      <c r="BB212" s="262" t="s">
        <v>327</v>
      </c>
      <c r="BC212" s="263">
        <v>511</v>
      </c>
      <c r="BD212" s="145" t="str">
        <f t="shared" si="8"/>
        <v>4EPSS37</v>
      </c>
      <c r="BE212" s="262" t="s">
        <v>403</v>
      </c>
      <c r="BF212" s="264">
        <v>4</v>
      </c>
      <c r="BG212" s="262" t="s">
        <v>462</v>
      </c>
      <c r="BH212" s="263">
        <v>2</v>
      </c>
    </row>
    <row r="213" spans="51:60" x14ac:dyDescent="0.25">
      <c r="AY213" s="187" t="str">
        <f t="shared" si="7"/>
        <v>125EPS016</v>
      </c>
      <c r="AZ213" s="262" t="s">
        <v>403</v>
      </c>
      <c r="BA213" s="264">
        <v>125</v>
      </c>
      <c r="BB213" s="262" t="s">
        <v>325</v>
      </c>
      <c r="BC213" s="263">
        <v>9</v>
      </c>
      <c r="BD213" s="145" t="str">
        <f t="shared" si="8"/>
        <v>42CCF002</v>
      </c>
      <c r="BE213" s="262" t="s">
        <v>403</v>
      </c>
      <c r="BF213" s="264">
        <v>42</v>
      </c>
      <c r="BG213" s="262" t="s">
        <v>1</v>
      </c>
      <c r="BH213" s="263">
        <v>7233</v>
      </c>
    </row>
    <row r="214" spans="51:60" x14ac:dyDescent="0.25">
      <c r="AY214" s="187" t="str">
        <f t="shared" si="7"/>
        <v>125EPS037</v>
      </c>
      <c r="AZ214" s="262" t="s">
        <v>403</v>
      </c>
      <c r="BA214" s="264">
        <v>125</v>
      </c>
      <c r="BB214" s="262" t="s">
        <v>329</v>
      </c>
      <c r="BC214" s="263">
        <v>32</v>
      </c>
      <c r="BD214" s="145" t="str">
        <f t="shared" si="8"/>
        <v>42EPSS13</v>
      </c>
      <c r="BE214" s="262" t="s">
        <v>403</v>
      </c>
      <c r="BF214" s="264">
        <v>42</v>
      </c>
      <c r="BG214" s="262" t="s">
        <v>457</v>
      </c>
      <c r="BH214" s="263">
        <v>289</v>
      </c>
    </row>
    <row r="215" spans="51:60" x14ac:dyDescent="0.25">
      <c r="AY215" s="187" t="str">
        <f t="shared" si="7"/>
        <v>138EPS003</v>
      </c>
      <c r="AZ215" s="262" t="s">
        <v>403</v>
      </c>
      <c r="BA215" s="264">
        <v>138</v>
      </c>
      <c r="BB215" s="262" t="s">
        <v>332</v>
      </c>
      <c r="BC215" s="263">
        <v>5</v>
      </c>
      <c r="BD215" s="145" t="str">
        <f t="shared" si="8"/>
        <v>42EPSS16</v>
      </c>
      <c r="BE215" s="262" t="s">
        <v>403</v>
      </c>
      <c r="BF215" s="264">
        <v>42</v>
      </c>
      <c r="BG215" s="262" t="s">
        <v>458</v>
      </c>
      <c r="BH215" s="263">
        <v>13</v>
      </c>
    </row>
    <row r="216" spans="51:60" x14ac:dyDescent="0.25">
      <c r="AY216" s="187" t="str">
        <f t="shared" si="7"/>
        <v>138EPS013</v>
      </c>
      <c r="AZ216" s="262" t="s">
        <v>403</v>
      </c>
      <c r="BA216" s="264">
        <v>138</v>
      </c>
      <c r="BB216" s="262" t="s">
        <v>327</v>
      </c>
      <c r="BC216" s="263">
        <v>1149</v>
      </c>
      <c r="BD216" s="145" t="str">
        <f t="shared" si="8"/>
        <v>42EPSS37</v>
      </c>
      <c r="BE216" s="262" t="s">
        <v>403</v>
      </c>
      <c r="BF216" s="264">
        <v>42</v>
      </c>
      <c r="BG216" s="262" t="s">
        <v>462</v>
      </c>
      <c r="BH216" s="263">
        <v>65</v>
      </c>
    </row>
    <row r="217" spans="51:60" x14ac:dyDescent="0.25">
      <c r="AY217" s="187" t="str">
        <f t="shared" si="7"/>
        <v>138EPS016</v>
      </c>
      <c r="AZ217" s="262" t="s">
        <v>403</v>
      </c>
      <c r="BA217" s="264">
        <v>138</v>
      </c>
      <c r="BB217" s="262" t="s">
        <v>325</v>
      </c>
      <c r="BC217" s="263">
        <v>163</v>
      </c>
      <c r="BD217" s="145" t="str">
        <f t="shared" si="8"/>
        <v>42ESS024</v>
      </c>
      <c r="BE217" s="262" t="s">
        <v>403</v>
      </c>
      <c r="BF217" s="264">
        <v>42</v>
      </c>
      <c r="BG217" s="262" t="s">
        <v>5</v>
      </c>
      <c r="BH217" s="263">
        <v>8838</v>
      </c>
    </row>
    <row r="218" spans="51:60" x14ac:dyDescent="0.25">
      <c r="AY218" s="187" t="str">
        <f t="shared" si="7"/>
        <v>138EPS037</v>
      </c>
      <c r="AZ218" s="262" t="s">
        <v>403</v>
      </c>
      <c r="BA218" s="264">
        <v>138</v>
      </c>
      <c r="BB218" s="262" t="s">
        <v>329</v>
      </c>
      <c r="BC218" s="263">
        <v>142</v>
      </c>
      <c r="BD218" s="145" t="str">
        <f t="shared" si="8"/>
        <v>42ESS091</v>
      </c>
      <c r="BE218" s="262" t="s">
        <v>403</v>
      </c>
      <c r="BF218" s="264">
        <v>42</v>
      </c>
      <c r="BG218" s="262" t="s">
        <v>11</v>
      </c>
      <c r="BH218" s="263">
        <v>224</v>
      </c>
    </row>
    <row r="219" spans="51:60" x14ac:dyDescent="0.25">
      <c r="AY219" s="187" t="str">
        <f t="shared" si="7"/>
        <v>234EPS013</v>
      </c>
      <c r="AZ219" s="262" t="s">
        <v>403</v>
      </c>
      <c r="BA219" s="264">
        <v>234</v>
      </c>
      <c r="BB219" s="262" t="s">
        <v>327</v>
      </c>
      <c r="BC219" s="263">
        <v>1280</v>
      </c>
      <c r="BD219" s="145" t="str">
        <f t="shared" si="8"/>
        <v>44CCF002</v>
      </c>
      <c r="BE219" s="262" t="s">
        <v>403</v>
      </c>
      <c r="BF219" s="264">
        <v>44</v>
      </c>
      <c r="BG219" s="262" t="s">
        <v>1</v>
      </c>
      <c r="BH219" s="263">
        <v>5670</v>
      </c>
    </row>
    <row r="220" spans="51:60" x14ac:dyDescent="0.25">
      <c r="AY220" s="187" t="str">
        <f t="shared" si="7"/>
        <v>234EPS016</v>
      </c>
      <c r="AZ220" s="262" t="s">
        <v>403</v>
      </c>
      <c r="BA220" s="264">
        <v>234</v>
      </c>
      <c r="BB220" s="262" t="s">
        <v>325</v>
      </c>
      <c r="BC220" s="263">
        <v>126</v>
      </c>
      <c r="BD220" s="145" t="str">
        <f t="shared" si="8"/>
        <v>44EPSS13</v>
      </c>
      <c r="BE220" s="262" t="s">
        <v>403</v>
      </c>
      <c r="BF220" s="264">
        <v>44</v>
      </c>
      <c r="BG220" s="262" t="s">
        <v>457</v>
      </c>
      <c r="BH220" s="263">
        <v>97</v>
      </c>
    </row>
    <row r="221" spans="51:60" x14ac:dyDescent="0.25">
      <c r="AY221" s="187" t="str">
        <f t="shared" si="7"/>
        <v>234EPS037</v>
      </c>
      <c r="AZ221" s="262" t="s">
        <v>403</v>
      </c>
      <c r="BA221" s="264">
        <v>234</v>
      </c>
      <c r="BB221" s="262" t="s">
        <v>329</v>
      </c>
      <c r="BC221" s="263">
        <v>175</v>
      </c>
      <c r="BD221" s="145" t="str">
        <f t="shared" si="8"/>
        <v>44EPSS37</v>
      </c>
      <c r="BE221" s="262" t="s">
        <v>403</v>
      </c>
      <c r="BF221" s="264">
        <v>44</v>
      </c>
      <c r="BG221" s="262" t="s">
        <v>462</v>
      </c>
      <c r="BH221" s="263">
        <v>18</v>
      </c>
    </row>
    <row r="222" spans="51:60" x14ac:dyDescent="0.25">
      <c r="AY222" s="187" t="str">
        <f t="shared" si="7"/>
        <v>234ESSC24</v>
      </c>
      <c r="AZ222" s="262" t="s">
        <v>403</v>
      </c>
      <c r="BA222" s="264">
        <v>234</v>
      </c>
      <c r="BB222" s="262" t="s">
        <v>466</v>
      </c>
      <c r="BC222" s="263">
        <v>1</v>
      </c>
      <c r="BD222" s="145" t="str">
        <f t="shared" si="8"/>
        <v>59CCF002</v>
      </c>
      <c r="BE222" s="262" t="s">
        <v>403</v>
      </c>
      <c r="BF222" s="264">
        <v>59</v>
      </c>
      <c r="BG222" s="262" t="s">
        <v>1</v>
      </c>
      <c r="BH222" s="263">
        <v>718</v>
      </c>
    </row>
    <row r="223" spans="51:60" x14ac:dyDescent="0.25">
      <c r="AY223" s="187" t="str">
        <f t="shared" si="7"/>
        <v>240EPS013</v>
      </c>
      <c r="AZ223" s="262" t="s">
        <v>403</v>
      </c>
      <c r="BA223" s="264">
        <v>240</v>
      </c>
      <c r="BB223" s="262" t="s">
        <v>327</v>
      </c>
      <c r="BC223" s="263">
        <v>1635</v>
      </c>
      <c r="BD223" s="145" t="str">
        <f t="shared" si="8"/>
        <v>59EPSS13</v>
      </c>
      <c r="BE223" s="262" t="s">
        <v>403</v>
      </c>
      <c r="BF223" s="264">
        <v>59</v>
      </c>
      <c r="BG223" s="262" t="s">
        <v>457</v>
      </c>
      <c r="BH223" s="263">
        <v>18</v>
      </c>
    </row>
    <row r="224" spans="51:60" x14ac:dyDescent="0.25">
      <c r="AY224" s="187" t="str">
        <f t="shared" si="7"/>
        <v>240EPS016</v>
      </c>
      <c r="AZ224" s="262" t="s">
        <v>403</v>
      </c>
      <c r="BA224" s="264">
        <v>240</v>
      </c>
      <c r="BB224" s="262" t="s">
        <v>325</v>
      </c>
      <c r="BC224" s="263">
        <v>10</v>
      </c>
      <c r="BD224" s="145" t="str">
        <f t="shared" si="8"/>
        <v>59EPSS16</v>
      </c>
      <c r="BE224" s="262" t="s">
        <v>403</v>
      </c>
      <c r="BF224" s="264">
        <v>59</v>
      </c>
      <c r="BG224" s="262" t="s">
        <v>458</v>
      </c>
      <c r="BH224" s="263">
        <v>3</v>
      </c>
    </row>
    <row r="225" spans="51:60" x14ac:dyDescent="0.25">
      <c r="AY225" s="187" t="str">
        <f t="shared" si="7"/>
        <v>240EPS017</v>
      </c>
      <c r="AZ225" s="262" t="s">
        <v>403</v>
      </c>
      <c r="BA225" s="264">
        <v>240</v>
      </c>
      <c r="BB225" s="262" t="s">
        <v>344</v>
      </c>
      <c r="BC225" s="263">
        <v>1</v>
      </c>
      <c r="BD225" s="145" t="str">
        <f t="shared" si="8"/>
        <v>59EPSS37</v>
      </c>
      <c r="BE225" s="262" t="s">
        <v>403</v>
      </c>
      <c r="BF225" s="264">
        <v>59</v>
      </c>
      <c r="BG225" s="262" t="s">
        <v>462</v>
      </c>
      <c r="BH225" s="263">
        <v>2</v>
      </c>
    </row>
    <row r="226" spans="51:60" x14ac:dyDescent="0.25">
      <c r="AY226" s="187" t="str">
        <f t="shared" si="7"/>
        <v>240EPS037</v>
      </c>
      <c r="AZ226" s="262" t="s">
        <v>403</v>
      </c>
      <c r="BA226" s="264">
        <v>240</v>
      </c>
      <c r="BB226" s="262" t="s">
        <v>329</v>
      </c>
      <c r="BC226" s="263">
        <v>176</v>
      </c>
      <c r="BD226" s="145" t="str">
        <f t="shared" si="8"/>
        <v>59ESS024</v>
      </c>
      <c r="BE226" s="262" t="s">
        <v>403</v>
      </c>
      <c r="BF226" s="264">
        <v>59</v>
      </c>
      <c r="BG226" s="262" t="s">
        <v>5</v>
      </c>
      <c r="BH226" s="263">
        <v>2329</v>
      </c>
    </row>
    <row r="227" spans="51:60" x14ac:dyDescent="0.25">
      <c r="AY227" s="187" t="str">
        <f t="shared" si="7"/>
        <v>284CCFC02</v>
      </c>
      <c r="AZ227" s="262" t="s">
        <v>403</v>
      </c>
      <c r="BA227" s="264">
        <v>284</v>
      </c>
      <c r="BB227" s="262" t="s">
        <v>463</v>
      </c>
      <c r="BC227" s="263">
        <v>3</v>
      </c>
      <c r="BD227" s="145" t="str">
        <f t="shared" si="8"/>
        <v>113CCF002</v>
      </c>
      <c r="BE227" s="262" t="s">
        <v>403</v>
      </c>
      <c r="BF227" s="264">
        <v>113</v>
      </c>
      <c r="BG227" s="262" t="s">
        <v>1</v>
      </c>
      <c r="BH227" s="263">
        <v>4281</v>
      </c>
    </row>
    <row r="228" spans="51:60" x14ac:dyDescent="0.25">
      <c r="AY228" s="187" t="str">
        <f t="shared" si="7"/>
        <v>284EPS002</v>
      </c>
      <c r="AZ228" s="262" t="s">
        <v>403</v>
      </c>
      <c r="BA228" s="264">
        <v>284</v>
      </c>
      <c r="BB228" s="262" t="s">
        <v>331</v>
      </c>
      <c r="BC228" s="263">
        <v>2</v>
      </c>
      <c r="BD228" s="145" t="str">
        <f t="shared" si="8"/>
        <v>113EPS020</v>
      </c>
      <c r="BE228" s="262" t="s">
        <v>403</v>
      </c>
      <c r="BF228" s="264">
        <v>113</v>
      </c>
      <c r="BG228" s="262" t="s">
        <v>2</v>
      </c>
      <c r="BH228" s="263">
        <v>654</v>
      </c>
    </row>
    <row r="229" spans="51:60" x14ac:dyDescent="0.25">
      <c r="AY229" s="187" t="str">
        <f t="shared" si="7"/>
        <v>284EPS003</v>
      </c>
      <c r="AZ229" s="262" t="s">
        <v>403</v>
      </c>
      <c r="BA229" s="264">
        <v>284</v>
      </c>
      <c r="BB229" s="262" t="s">
        <v>332</v>
      </c>
      <c r="BC229" s="263">
        <v>1</v>
      </c>
      <c r="BD229" s="145" t="str">
        <f t="shared" si="8"/>
        <v>113EPSS13</v>
      </c>
      <c r="BE229" s="262" t="s">
        <v>403</v>
      </c>
      <c r="BF229" s="264">
        <v>113</v>
      </c>
      <c r="BG229" s="262" t="s">
        <v>457</v>
      </c>
      <c r="BH229" s="263">
        <v>146</v>
      </c>
    </row>
    <row r="230" spans="51:60" x14ac:dyDescent="0.25">
      <c r="AY230" s="187" t="str">
        <f t="shared" si="7"/>
        <v>284EPS013</v>
      </c>
      <c r="AZ230" s="262" t="s">
        <v>403</v>
      </c>
      <c r="BA230" s="264">
        <v>284</v>
      </c>
      <c r="BB230" s="262" t="s">
        <v>327</v>
      </c>
      <c r="BC230" s="263">
        <v>1982</v>
      </c>
      <c r="BD230" s="145" t="str">
        <f t="shared" si="8"/>
        <v>113EPSS37</v>
      </c>
      <c r="BE230" s="262" t="s">
        <v>403</v>
      </c>
      <c r="BF230" s="264">
        <v>113</v>
      </c>
      <c r="BG230" s="262" t="s">
        <v>462</v>
      </c>
      <c r="BH230" s="263">
        <v>125</v>
      </c>
    </row>
    <row r="231" spans="51:60" x14ac:dyDescent="0.25">
      <c r="AY231" s="187" t="str">
        <f t="shared" si="7"/>
        <v>284EPS016</v>
      </c>
      <c r="AZ231" s="262" t="s">
        <v>403</v>
      </c>
      <c r="BA231" s="264">
        <v>284</v>
      </c>
      <c r="BB231" s="262" t="s">
        <v>325</v>
      </c>
      <c r="BC231" s="263">
        <v>494</v>
      </c>
      <c r="BD231" s="145" t="str">
        <f t="shared" si="8"/>
        <v>113ESS091</v>
      </c>
      <c r="BE231" s="262" t="s">
        <v>403</v>
      </c>
      <c r="BF231" s="264">
        <v>113</v>
      </c>
      <c r="BG231" s="262" t="s">
        <v>11</v>
      </c>
      <c r="BH231" s="263">
        <v>496</v>
      </c>
    </row>
    <row r="232" spans="51:60" x14ac:dyDescent="0.25">
      <c r="AY232" s="187" t="str">
        <f t="shared" si="7"/>
        <v>284EPS018</v>
      </c>
      <c r="AZ232" s="262" t="s">
        <v>403</v>
      </c>
      <c r="BA232" s="264">
        <v>284</v>
      </c>
      <c r="BB232" s="262" t="s">
        <v>307</v>
      </c>
      <c r="BC232" s="263">
        <v>1</v>
      </c>
      <c r="BD232" s="145" t="str">
        <f t="shared" si="8"/>
        <v>125CCF002</v>
      </c>
      <c r="BE232" s="262" t="s">
        <v>403</v>
      </c>
      <c r="BF232" s="264">
        <v>125</v>
      </c>
      <c r="BG232" s="262" t="s">
        <v>1</v>
      </c>
      <c r="BH232" s="263">
        <v>6604</v>
      </c>
    </row>
    <row r="233" spans="51:60" x14ac:dyDescent="0.25">
      <c r="AY233" s="187" t="str">
        <f t="shared" si="7"/>
        <v>284EPS023</v>
      </c>
      <c r="AZ233" s="262" t="s">
        <v>403</v>
      </c>
      <c r="BA233" s="264">
        <v>284</v>
      </c>
      <c r="BB233" s="262" t="s">
        <v>333</v>
      </c>
      <c r="BC233" s="263">
        <v>1</v>
      </c>
      <c r="BD233" s="145" t="str">
        <f t="shared" si="8"/>
        <v>125EPSS13</v>
      </c>
      <c r="BE233" s="262" t="s">
        <v>403</v>
      </c>
      <c r="BF233" s="264">
        <v>125</v>
      </c>
      <c r="BG233" s="262" t="s">
        <v>457</v>
      </c>
      <c r="BH233" s="263">
        <v>55</v>
      </c>
    </row>
    <row r="234" spans="51:60" x14ac:dyDescent="0.25">
      <c r="AY234" s="187" t="str">
        <f t="shared" si="7"/>
        <v>284EPS037</v>
      </c>
      <c r="AZ234" s="262" t="s">
        <v>403</v>
      </c>
      <c r="BA234" s="264">
        <v>284</v>
      </c>
      <c r="BB234" s="262" t="s">
        <v>329</v>
      </c>
      <c r="BC234" s="263">
        <v>112</v>
      </c>
      <c r="BD234" s="145" t="str">
        <f t="shared" si="8"/>
        <v>125EPSS37</v>
      </c>
      <c r="BE234" s="262" t="s">
        <v>403</v>
      </c>
      <c r="BF234" s="264">
        <v>125</v>
      </c>
      <c r="BG234" s="262" t="s">
        <v>462</v>
      </c>
      <c r="BH234" s="263">
        <v>3</v>
      </c>
    </row>
    <row r="235" spans="51:60" x14ac:dyDescent="0.25">
      <c r="AY235" s="187" t="str">
        <f t="shared" si="7"/>
        <v>284ESSC24</v>
      </c>
      <c r="AZ235" s="262" t="s">
        <v>403</v>
      </c>
      <c r="BA235" s="264">
        <v>284</v>
      </c>
      <c r="BB235" s="262" t="s">
        <v>466</v>
      </c>
      <c r="BC235" s="263">
        <v>10</v>
      </c>
      <c r="BD235" s="145" t="str">
        <f t="shared" si="8"/>
        <v>138CCF002</v>
      </c>
      <c r="BE235" s="262" t="s">
        <v>403</v>
      </c>
      <c r="BF235" s="264">
        <v>138</v>
      </c>
      <c r="BG235" s="262" t="s">
        <v>1</v>
      </c>
      <c r="BH235" s="263">
        <v>12062</v>
      </c>
    </row>
    <row r="236" spans="51:60" x14ac:dyDescent="0.25">
      <c r="AY236" s="187" t="str">
        <f t="shared" si="7"/>
        <v>306EPS002</v>
      </c>
      <c r="AZ236" s="262" t="s">
        <v>403</v>
      </c>
      <c r="BA236" s="264">
        <v>306</v>
      </c>
      <c r="BB236" s="262" t="s">
        <v>331</v>
      </c>
      <c r="BC236" s="263">
        <v>1</v>
      </c>
      <c r="BD236" s="145" t="str">
        <f t="shared" si="8"/>
        <v>138EPSS13</v>
      </c>
      <c r="BE236" s="262" t="s">
        <v>403</v>
      </c>
      <c r="BF236" s="264">
        <v>138</v>
      </c>
      <c r="BG236" s="262" t="s">
        <v>457</v>
      </c>
      <c r="BH236" s="263">
        <v>61</v>
      </c>
    </row>
    <row r="237" spans="51:60" x14ac:dyDescent="0.25">
      <c r="AY237" s="187" t="str">
        <f t="shared" si="7"/>
        <v>306EPS013</v>
      </c>
      <c r="AZ237" s="262" t="s">
        <v>403</v>
      </c>
      <c r="BA237" s="264">
        <v>306</v>
      </c>
      <c r="BB237" s="262" t="s">
        <v>327</v>
      </c>
      <c r="BC237" s="263">
        <v>502</v>
      </c>
      <c r="BD237" s="145" t="str">
        <f t="shared" si="8"/>
        <v>138EPSS16</v>
      </c>
      <c r="BE237" s="262" t="s">
        <v>403</v>
      </c>
      <c r="BF237" s="264">
        <v>138</v>
      </c>
      <c r="BG237" s="262" t="s">
        <v>458</v>
      </c>
      <c r="BH237" s="263">
        <v>3</v>
      </c>
    </row>
    <row r="238" spans="51:60" x14ac:dyDescent="0.25">
      <c r="AY238" s="187" t="str">
        <f t="shared" si="7"/>
        <v>306EPS016</v>
      </c>
      <c r="AZ238" s="262" t="s">
        <v>403</v>
      </c>
      <c r="BA238" s="264">
        <v>306</v>
      </c>
      <c r="BB238" s="262" t="s">
        <v>325</v>
      </c>
      <c r="BC238" s="263">
        <v>20</v>
      </c>
      <c r="BD238" s="145" t="str">
        <f t="shared" si="8"/>
        <v>138EPSS37</v>
      </c>
      <c r="BE238" s="262" t="s">
        <v>403</v>
      </c>
      <c r="BF238" s="264">
        <v>138</v>
      </c>
      <c r="BG238" s="262" t="s">
        <v>462</v>
      </c>
      <c r="BH238" s="263">
        <v>13</v>
      </c>
    </row>
    <row r="239" spans="51:60" x14ac:dyDescent="0.25">
      <c r="AY239" s="187" t="str">
        <f t="shared" si="7"/>
        <v>306EPS017</v>
      </c>
      <c r="AZ239" s="262" t="s">
        <v>403</v>
      </c>
      <c r="BA239" s="264">
        <v>306</v>
      </c>
      <c r="BB239" s="262" t="s">
        <v>344</v>
      </c>
      <c r="BC239" s="263">
        <v>3</v>
      </c>
      <c r="BD239" s="145" t="str">
        <f t="shared" si="8"/>
        <v>234EPS020</v>
      </c>
      <c r="BE239" s="262" t="s">
        <v>403</v>
      </c>
      <c r="BF239" s="264">
        <v>234</v>
      </c>
      <c r="BG239" s="262" t="s">
        <v>2</v>
      </c>
      <c r="BH239" s="263">
        <v>2012</v>
      </c>
    </row>
    <row r="240" spans="51:60" x14ac:dyDescent="0.25">
      <c r="AY240" s="187" t="str">
        <f t="shared" si="7"/>
        <v>306EPS018</v>
      </c>
      <c r="AZ240" s="262" t="s">
        <v>403</v>
      </c>
      <c r="BA240" s="264">
        <v>306</v>
      </c>
      <c r="BB240" s="262" t="s">
        <v>307</v>
      </c>
      <c r="BC240" s="263">
        <v>1</v>
      </c>
      <c r="BD240" s="145" t="str">
        <f t="shared" si="8"/>
        <v>234EPSI03</v>
      </c>
      <c r="BE240" s="262" t="s">
        <v>403</v>
      </c>
      <c r="BF240" s="264">
        <v>234</v>
      </c>
      <c r="BG240" s="262" t="s">
        <v>18</v>
      </c>
      <c r="BH240" s="263">
        <v>3305</v>
      </c>
    </row>
    <row r="241" spans="51:60" x14ac:dyDescent="0.25">
      <c r="AY241" s="187" t="str">
        <f t="shared" si="7"/>
        <v>306EPS037</v>
      </c>
      <c r="AZ241" s="262" t="s">
        <v>403</v>
      </c>
      <c r="BA241" s="264">
        <v>306</v>
      </c>
      <c r="BB241" s="262" t="s">
        <v>329</v>
      </c>
      <c r="BC241" s="263">
        <v>54</v>
      </c>
      <c r="BD241" s="145" t="str">
        <f t="shared" si="8"/>
        <v>234EPSS13</v>
      </c>
      <c r="BE241" s="262" t="s">
        <v>403</v>
      </c>
      <c r="BF241" s="264">
        <v>234</v>
      </c>
      <c r="BG241" s="262" t="s">
        <v>457</v>
      </c>
      <c r="BH241" s="263">
        <v>74</v>
      </c>
    </row>
    <row r="242" spans="51:60" x14ac:dyDescent="0.25">
      <c r="AY242" s="187" t="str">
        <f t="shared" si="7"/>
        <v>347EPS013</v>
      </c>
      <c r="AZ242" s="262" t="s">
        <v>403</v>
      </c>
      <c r="BA242" s="264">
        <v>347</v>
      </c>
      <c r="BB242" s="262" t="s">
        <v>327</v>
      </c>
      <c r="BC242" s="263">
        <v>572</v>
      </c>
      <c r="BD242" s="145" t="str">
        <f t="shared" si="8"/>
        <v>234EPSS16</v>
      </c>
      <c r="BE242" s="262" t="s">
        <v>403</v>
      </c>
      <c r="BF242" s="264">
        <v>234</v>
      </c>
      <c r="BG242" s="262" t="s">
        <v>458</v>
      </c>
      <c r="BH242" s="263">
        <v>2</v>
      </c>
    </row>
    <row r="243" spans="51:60" x14ac:dyDescent="0.25">
      <c r="AY243" s="187" t="str">
        <f t="shared" si="7"/>
        <v>347EPS016</v>
      </c>
      <c r="AZ243" s="262" t="s">
        <v>403</v>
      </c>
      <c r="BA243" s="264">
        <v>347</v>
      </c>
      <c r="BB243" s="262" t="s">
        <v>325</v>
      </c>
      <c r="BC243" s="263">
        <v>187</v>
      </c>
      <c r="BD243" s="145" t="str">
        <f t="shared" si="8"/>
        <v>234EPSS37</v>
      </c>
      <c r="BE243" s="262" t="s">
        <v>403</v>
      </c>
      <c r="BF243" s="264">
        <v>234</v>
      </c>
      <c r="BG243" s="262" t="s">
        <v>462</v>
      </c>
      <c r="BH243" s="263">
        <v>15</v>
      </c>
    </row>
    <row r="244" spans="51:60" x14ac:dyDescent="0.25">
      <c r="AY244" s="187" t="str">
        <f t="shared" si="7"/>
        <v>347EPS037</v>
      </c>
      <c r="AZ244" s="262" t="s">
        <v>403</v>
      </c>
      <c r="BA244" s="264">
        <v>347</v>
      </c>
      <c r="BB244" s="262" t="s">
        <v>329</v>
      </c>
      <c r="BC244" s="263">
        <v>111</v>
      </c>
      <c r="BD244" s="145" t="str">
        <f t="shared" si="8"/>
        <v>234ESS024</v>
      </c>
      <c r="BE244" s="262" t="s">
        <v>403</v>
      </c>
      <c r="BF244" s="264">
        <v>234</v>
      </c>
      <c r="BG244" s="262" t="s">
        <v>5</v>
      </c>
      <c r="BH244" s="263">
        <v>13635</v>
      </c>
    </row>
    <row r="245" spans="51:60" x14ac:dyDescent="0.25">
      <c r="AY245" s="187" t="str">
        <f t="shared" si="7"/>
        <v>411EPS002</v>
      </c>
      <c r="AZ245" s="262" t="s">
        <v>403</v>
      </c>
      <c r="BA245" s="264">
        <v>411</v>
      </c>
      <c r="BB245" s="262" t="s">
        <v>331</v>
      </c>
      <c r="BC245" s="263">
        <v>2</v>
      </c>
      <c r="BD245" s="145" t="str">
        <f t="shared" si="8"/>
        <v>240CCF002</v>
      </c>
      <c r="BE245" s="262" t="s">
        <v>403</v>
      </c>
      <c r="BF245" s="264">
        <v>240</v>
      </c>
      <c r="BG245" s="262" t="s">
        <v>1</v>
      </c>
      <c r="BH245" s="263">
        <v>8145</v>
      </c>
    </row>
    <row r="246" spans="51:60" x14ac:dyDescent="0.25">
      <c r="AY246" s="187" t="str">
        <f t="shared" si="7"/>
        <v>411EPS013</v>
      </c>
      <c r="AZ246" s="262" t="s">
        <v>403</v>
      </c>
      <c r="BA246" s="264">
        <v>411</v>
      </c>
      <c r="BB246" s="262" t="s">
        <v>327</v>
      </c>
      <c r="BC246" s="263">
        <v>995</v>
      </c>
      <c r="BD246" s="145" t="str">
        <f t="shared" si="8"/>
        <v>240EPSS13</v>
      </c>
      <c r="BE246" s="262" t="s">
        <v>403</v>
      </c>
      <c r="BF246" s="264">
        <v>240</v>
      </c>
      <c r="BG246" s="262" t="s">
        <v>457</v>
      </c>
      <c r="BH246" s="263">
        <v>48</v>
      </c>
    </row>
    <row r="247" spans="51:60" x14ac:dyDescent="0.25">
      <c r="AY247" s="187" t="str">
        <f t="shared" si="7"/>
        <v>411EPS016</v>
      </c>
      <c r="AZ247" s="262" t="s">
        <v>403</v>
      </c>
      <c r="BA247" s="264">
        <v>411</v>
      </c>
      <c r="BB247" s="262" t="s">
        <v>325</v>
      </c>
      <c r="BC247" s="263">
        <v>188</v>
      </c>
      <c r="BD247" s="145" t="str">
        <f t="shared" si="8"/>
        <v>240EPSS16</v>
      </c>
      <c r="BE247" s="262" t="s">
        <v>403</v>
      </c>
      <c r="BF247" s="264">
        <v>240</v>
      </c>
      <c r="BG247" s="262" t="s">
        <v>458</v>
      </c>
      <c r="BH247" s="263">
        <v>2</v>
      </c>
    </row>
    <row r="248" spans="51:60" x14ac:dyDescent="0.25">
      <c r="AY248" s="187" t="str">
        <f t="shared" si="7"/>
        <v>411EPS018</v>
      </c>
      <c r="AZ248" s="262" t="s">
        <v>403</v>
      </c>
      <c r="BA248" s="264">
        <v>411</v>
      </c>
      <c r="BB248" s="262" t="s">
        <v>307</v>
      </c>
      <c r="BC248" s="263">
        <v>2</v>
      </c>
      <c r="BD248" s="145" t="str">
        <f t="shared" si="8"/>
        <v>240EPSS37</v>
      </c>
      <c r="BE248" s="262" t="s">
        <v>403</v>
      </c>
      <c r="BF248" s="264">
        <v>240</v>
      </c>
      <c r="BG248" s="262" t="s">
        <v>462</v>
      </c>
      <c r="BH248" s="263">
        <v>19</v>
      </c>
    </row>
    <row r="249" spans="51:60" x14ac:dyDescent="0.25">
      <c r="AY249" s="187" t="str">
        <f t="shared" si="7"/>
        <v>411EPS037</v>
      </c>
      <c r="AZ249" s="262" t="s">
        <v>403</v>
      </c>
      <c r="BA249" s="264">
        <v>411</v>
      </c>
      <c r="BB249" s="262" t="s">
        <v>329</v>
      </c>
      <c r="BC249" s="263">
        <v>64</v>
      </c>
      <c r="BD249" s="145" t="str">
        <f t="shared" si="8"/>
        <v>240ESS091</v>
      </c>
      <c r="BE249" s="262" t="s">
        <v>403</v>
      </c>
      <c r="BF249" s="264">
        <v>240</v>
      </c>
      <c r="BG249" s="262" t="s">
        <v>11</v>
      </c>
      <c r="BH249" s="263">
        <v>1</v>
      </c>
    </row>
    <row r="250" spans="51:60" x14ac:dyDescent="0.25">
      <c r="AY250" s="187" t="str">
        <f t="shared" si="7"/>
        <v>501EPS013</v>
      </c>
      <c r="AZ250" s="262" t="s">
        <v>403</v>
      </c>
      <c r="BA250" s="264">
        <v>501</v>
      </c>
      <c r="BB250" s="262" t="s">
        <v>327</v>
      </c>
      <c r="BC250" s="263">
        <v>188</v>
      </c>
      <c r="BD250" s="145" t="str">
        <f t="shared" si="8"/>
        <v>284CCF002</v>
      </c>
      <c r="BE250" s="262" t="s">
        <v>403</v>
      </c>
      <c r="BF250" s="264">
        <v>284</v>
      </c>
      <c r="BG250" s="262" t="s">
        <v>1</v>
      </c>
      <c r="BH250" s="263">
        <v>3282</v>
      </c>
    </row>
    <row r="251" spans="51:60" x14ac:dyDescent="0.25">
      <c r="AY251" s="187" t="str">
        <f t="shared" si="7"/>
        <v>501EPS016</v>
      </c>
      <c r="AZ251" s="262" t="s">
        <v>403</v>
      </c>
      <c r="BA251" s="264">
        <v>501</v>
      </c>
      <c r="BB251" s="262" t="s">
        <v>325</v>
      </c>
      <c r="BC251" s="263">
        <v>31</v>
      </c>
      <c r="BD251" s="145" t="str">
        <f t="shared" si="8"/>
        <v>284EPS020</v>
      </c>
      <c r="BE251" s="262" t="s">
        <v>403</v>
      </c>
      <c r="BF251" s="264">
        <v>284</v>
      </c>
      <c r="BG251" s="262" t="s">
        <v>2</v>
      </c>
      <c r="BH251" s="263">
        <v>1009</v>
      </c>
    </row>
    <row r="252" spans="51:60" x14ac:dyDescent="0.25">
      <c r="AY252" s="187" t="str">
        <f t="shared" si="7"/>
        <v>501EPS037</v>
      </c>
      <c r="AZ252" s="262" t="s">
        <v>403</v>
      </c>
      <c r="BA252" s="264">
        <v>501</v>
      </c>
      <c r="BB252" s="262" t="s">
        <v>329</v>
      </c>
      <c r="BC252" s="263">
        <v>35</v>
      </c>
      <c r="BD252" s="145" t="str">
        <f t="shared" si="8"/>
        <v>284EPSI03</v>
      </c>
      <c r="BE252" s="262" t="s">
        <v>403</v>
      </c>
      <c r="BF252" s="264">
        <v>284</v>
      </c>
      <c r="BG252" s="262" t="s">
        <v>18</v>
      </c>
      <c r="BH252" s="263">
        <v>3440</v>
      </c>
    </row>
    <row r="253" spans="51:60" x14ac:dyDescent="0.25">
      <c r="AY253" s="187" t="str">
        <f t="shared" si="7"/>
        <v>543EPS013</v>
      </c>
      <c r="AZ253" s="262" t="s">
        <v>403</v>
      </c>
      <c r="BA253" s="264">
        <v>543</v>
      </c>
      <c r="BB253" s="262" t="s">
        <v>327</v>
      </c>
      <c r="BC253" s="263">
        <v>625</v>
      </c>
      <c r="BD253" s="145" t="str">
        <f t="shared" si="8"/>
        <v>284EPSS13</v>
      </c>
      <c r="BE253" s="262" t="s">
        <v>403</v>
      </c>
      <c r="BF253" s="264">
        <v>284</v>
      </c>
      <c r="BG253" s="262" t="s">
        <v>457</v>
      </c>
      <c r="BH253" s="263">
        <v>82</v>
      </c>
    </row>
    <row r="254" spans="51:60" x14ac:dyDescent="0.25">
      <c r="AY254" s="187" t="str">
        <f t="shared" si="7"/>
        <v>543EPS016</v>
      </c>
      <c r="AZ254" s="262" t="s">
        <v>403</v>
      </c>
      <c r="BA254" s="264">
        <v>543</v>
      </c>
      <c r="BB254" s="262" t="s">
        <v>325</v>
      </c>
      <c r="BC254" s="263">
        <v>3</v>
      </c>
      <c r="BD254" s="145" t="str">
        <f t="shared" si="8"/>
        <v>284EPSS16</v>
      </c>
      <c r="BE254" s="262" t="s">
        <v>403</v>
      </c>
      <c r="BF254" s="264">
        <v>284</v>
      </c>
      <c r="BG254" s="262" t="s">
        <v>458</v>
      </c>
      <c r="BH254" s="263">
        <v>2</v>
      </c>
    </row>
    <row r="255" spans="51:60" x14ac:dyDescent="0.25">
      <c r="AY255" s="187" t="str">
        <f t="shared" si="7"/>
        <v>543EPS037</v>
      </c>
      <c r="AZ255" s="262" t="s">
        <v>403</v>
      </c>
      <c r="BA255" s="264">
        <v>543</v>
      </c>
      <c r="BB255" s="262" t="s">
        <v>329</v>
      </c>
      <c r="BC255" s="263">
        <v>28</v>
      </c>
      <c r="BD255" s="145" t="str">
        <f t="shared" si="8"/>
        <v>284EPSS37</v>
      </c>
      <c r="BE255" s="262" t="s">
        <v>403</v>
      </c>
      <c r="BF255" s="264">
        <v>284</v>
      </c>
      <c r="BG255" s="262" t="s">
        <v>462</v>
      </c>
      <c r="BH255" s="263">
        <v>5</v>
      </c>
    </row>
    <row r="256" spans="51:60" x14ac:dyDescent="0.25">
      <c r="AY256" s="187" t="str">
        <f t="shared" si="7"/>
        <v>628EAS016</v>
      </c>
      <c r="AZ256" s="262" t="s">
        <v>403</v>
      </c>
      <c r="BA256" s="264">
        <v>628</v>
      </c>
      <c r="BB256" s="262" t="s">
        <v>339</v>
      </c>
      <c r="BC256" s="263">
        <v>1</v>
      </c>
      <c r="BD256" s="145" t="str">
        <f t="shared" si="8"/>
        <v>284ESS024</v>
      </c>
      <c r="BE256" s="262" t="s">
        <v>403</v>
      </c>
      <c r="BF256" s="264">
        <v>284</v>
      </c>
      <c r="BG256" s="262" t="s">
        <v>5</v>
      </c>
      <c r="BH256" s="263">
        <v>11464</v>
      </c>
    </row>
    <row r="257" spans="51:60" x14ac:dyDescent="0.25">
      <c r="AY257" s="187" t="str">
        <f t="shared" si="7"/>
        <v>628EPS002</v>
      </c>
      <c r="AZ257" s="262" t="s">
        <v>403</v>
      </c>
      <c r="BA257" s="264">
        <v>628</v>
      </c>
      <c r="BB257" s="262" t="s">
        <v>331</v>
      </c>
      <c r="BC257" s="263">
        <v>1</v>
      </c>
      <c r="BD257" s="145" t="str">
        <f t="shared" si="8"/>
        <v>306EPS020</v>
      </c>
      <c r="BE257" s="262" t="s">
        <v>403</v>
      </c>
      <c r="BF257" s="264">
        <v>306</v>
      </c>
      <c r="BG257" s="262" t="s">
        <v>2</v>
      </c>
      <c r="BH257" s="263">
        <v>2703</v>
      </c>
    </row>
    <row r="258" spans="51:60" x14ac:dyDescent="0.25">
      <c r="AY258" s="187" t="str">
        <f t="shared" si="7"/>
        <v>628EPS005</v>
      </c>
      <c r="AZ258" s="262" t="s">
        <v>403</v>
      </c>
      <c r="BA258" s="264">
        <v>628</v>
      </c>
      <c r="BB258" s="262" t="s">
        <v>334</v>
      </c>
      <c r="BC258" s="263">
        <v>2</v>
      </c>
      <c r="BD258" s="145" t="str">
        <f t="shared" si="8"/>
        <v>306EPSS13</v>
      </c>
      <c r="BE258" s="262" t="s">
        <v>403</v>
      </c>
      <c r="BF258" s="264">
        <v>306</v>
      </c>
      <c r="BG258" s="262" t="s">
        <v>457</v>
      </c>
      <c r="BH258" s="263">
        <v>23</v>
      </c>
    </row>
    <row r="259" spans="51:60" x14ac:dyDescent="0.25">
      <c r="AY259" s="187" t="str">
        <f t="shared" si="7"/>
        <v>628EPS013</v>
      </c>
      <c r="AZ259" s="262" t="s">
        <v>403</v>
      </c>
      <c r="BA259" s="264">
        <v>628</v>
      </c>
      <c r="BB259" s="262" t="s">
        <v>327</v>
      </c>
      <c r="BC259" s="263">
        <v>754</v>
      </c>
      <c r="BD259" s="145" t="str">
        <f t="shared" si="8"/>
        <v>306ESS091</v>
      </c>
      <c r="BE259" s="262" t="s">
        <v>403</v>
      </c>
      <c r="BF259" s="264">
        <v>306</v>
      </c>
      <c r="BG259" s="262" t="s">
        <v>11</v>
      </c>
      <c r="BH259" s="263">
        <v>615</v>
      </c>
    </row>
    <row r="260" spans="51:60" x14ac:dyDescent="0.25">
      <c r="AY260" s="187" t="str">
        <f t="shared" si="7"/>
        <v>628EPS016</v>
      </c>
      <c r="AZ260" s="262" t="s">
        <v>403</v>
      </c>
      <c r="BA260" s="264">
        <v>628</v>
      </c>
      <c r="BB260" s="262" t="s">
        <v>325</v>
      </c>
      <c r="BC260" s="263">
        <v>125</v>
      </c>
      <c r="BD260" s="145" t="str">
        <f t="shared" si="8"/>
        <v>347CCF002</v>
      </c>
      <c r="BE260" s="262" t="s">
        <v>403</v>
      </c>
      <c r="BF260" s="264">
        <v>347</v>
      </c>
      <c r="BG260" s="262" t="s">
        <v>1</v>
      </c>
      <c r="BH260" s="263">
        <v>3061</v>
      </c>
    </row>
    <row r="261" spans="51:60" x14ac:dyDescent="0.25">
      <c r="AY261" s="187" t="str">
        <f t="shared" si="7"/>
        <v>628EPS017</v>
      </c>
      <c r="AZ261" s="262" t="s">
        <v>403</v>
      </c>
      <c r="BA261" s="264">
        <v>628</v>
      </c>
      <c r="BB261" s="262" t="s">
        <v>344</v>
      </c>
      <c r="BC261" s="263">
        <v>3</v>
      </c>
      <c r="BD261" s="145" t="str">
        <f t="shared" si="8"/>
        <v>347EPS020</v>
      </c>
      <c r="BE261" s="262" t="s">
        <v>403</v>
      </c>
      <c r="BF261" s="264">
        <v>347</v>
      </c>
      <c r="BG261" s="262" t="s">
        <v>2</v>
      </c>
      <c r="BH261" s="263">
        <v>954</v>
      </c>
    </row>
    <row r="262" spans="51:60" x14ac:dyDescent="0.25">
      <c r="AY262" s="187" t="str">
        <f t="shared" si="7"/>
        <v>628EPS037</v>
      </c>
      <c r="AZ262" s="262" t="s">
        <v>403</v>
      </c>
      <c r="BA262" s="264">
        <v>628</v>
      </c>
      <c r="BB262" s="262" t="s">
        <v>329</v>
      </c>
      <c r="BC262" s="263">
        <v>79</v>
      </c>
      <c r="BD262" s="145" t="str">
        <f t="shared" si="8"/>
        <v>347EPSS13</v>
      </c>
      <c r="BE262" s="262" t="s">
        <v>403</v>
      </c>
      <c r="BF262" s="264">
        <v>347</v>
      </c>
      <c r="BG262" s="262" t="s">
        <v>457</v>
      </c>
      <c r="BH262" s="263">
        <v>42</v>
      </c>
    </row>
    <row r="263" spans="51:60" x14ac:dyDescent="0.25">
      <c r="AY263" s="187" t="str">
        <f t="shared" si="7"/>
        <v>656CCFC02</v>
      </c>
      <c r="AZ263" s="262" t="s">
        <v>403</v>
      </c>
      <c r="BA263" s="264">
        <v>656</v>
      </c>
      <c r="BB263" s="262" t="s">
        <v>463</v>
      </c>
      <c r="BC263" s="263">
        <v>4</v>
      </c>
      <c r="BD263" s="145" t="str">
        <f t="shared" si="8"/>
        <v>347EPSS16</v>
      </c>
      <c r="BE263" s="262" t="s">
        <v>403</v>
      </c>
      <c r="BF263" s="264">
        <v>347</v>
      </c>
      <c r="BG263" s="262" t="s">
        <v>458</v>
      </c>
      <c r="BH263" s="263">
        <v>3</v>
      </c>
    </row>
    <row r="264" spans="51:60" x14ac:dyDescent="0.25">
      <c r="AY264" s="187" t="str">
        <f t="shared" si="7"/>
        <v>656EAS016</v>
      </c>
      <c r="AZ264" s="262" t="s">
        <v>403</v>
      </c>
      <c r="BA264" s="264">
        <v>656</v>
      </c>
      <c r="BB264" s="262" t="s">
        <v>339</v>
      </c>
      <c r="BC264" s="263">
        <v>3</v>
      </c>
      <c r="BD264" s="145" t="str">
        <f t="shared" si="8"/>
        <v>347EPSS37</v>
      </c>
      <c r="BE264" s="262" t="s">
        <v>403</v>
      </c>
      <c r="BF264" s="264">
        <v>347</v>
      </c>
      <c r="BG264" s="262" t="s">
        <v>462</v>
      </c>
      <c r="BH264" s="263">
        <v>7</v>
      </c>
    </row>
    <row r="265" spans="51:60" x14ac:dyDescent="0.25">
      <c r="AY265" s="187" t="str">
        <f t="shared" si="7"/>
        <v>656EPS002</v>
      </c>
      <c r="AZ265" s="262" t="s">
        <v>403</v>
      </c>
      <c r="BA265" s="264">
        <v>656</v>
      </c>
      <c r="BB265" s="262" t="s">
        <v>331</v>
      </c>
      <c r="BC265" s="263">
        <v>5</v>
      </c>
      <c r="BD265" s="145" t="str">
        <f t="shared" si="8"/>
        <v>411CCF002</v>
      </c>
      <c r="BE265" s="262" t="s">
        <v>403</v>
      </c>
      <c r="BF265" s="264">
        <v>411</v>
      </c>
      <c r="BG265" s="262" t="s">
        <v>1</v>
      </c>
      <c r="BH265" s="263">
        <v>5904</v>
      </c>
    </row>
    <row r="266" spans="51:60" x14ac:dyDescent="0.25">
      <c r="AY266" s="187" t="str">
        <f t="shared" ref="AY266:AY329" si="9">CONCATENATE(BA266,BB266)</f>
        <v>656EPS013</v>
      </c>
      <c r="AZ266" s="262" t="s">
        <v>403</v>
      </c>
      <c r="BA266" s="264">
        <v>656</v>
      </c>
      <c r="BB266" s="262" t="s">
        <v>327</v>
      </c>
      <c r="BC266" s="263">
        <v>2854</v>
      </c>
      <c r="BD266" s="145" t="str">
        <f t="shared" ref="BD266:BD329" si="10">CONCATENATE(BF266,BG266)</f>
        <v>411EPS020</v>
      </c>
      <c r="BE266" s="262" t="s">
        <v>403</v>
      </c>
      <c r="BF266" s="264">
        <v>411</v>
      </c>
      <c r="BG266" s="262" t="s">
        <v>2</v>
      </c>
      <c r="BH266" s="263">
        <v>1517</v>
      </c>
    </row>
    <row r="267" spans="51:60" x14ac:dyDescent="0.25">
      <c r="AY267" s="187" t="str">
        <f t="shared" si="9"/>
        <v>656EPS016</v>
      </c>
      <c r="AZ267" s="262" t="s">
        <v>403</v>
      </c>
      <c r="BA267" s="264">
        <v>656</v>
      </c>
      <c r="BB267" s="262" t="s">
        <v>325</v>
      </c>
      <c r="BC267" s="263">
        <v>1084</v>
      </c>
      <c r="BD267" s="145" t="str">
        <f t="shared" si="10"/>
        <v>411EPSS13</v>
      </c>
      <c r="BE267" s="262" t="s">
        <v>403</v>
      </c>
      <c r="BF267" s="264">
        <v>411</v>
      </c>
      <c r="BG267" s="262" t="s">
        <v>457</v>
      </c>
      <c r="BH267" s="263">
        <v>67</v>
      </c>
    </row>
    <row r="268" spans="51:60" x14ac:dyDescent="0.25">
      <c r="AY268" s="187" t="str">
        <f t="shared" si="9"/>
        <v>656EPS023</v>
      </c>
      <c r="AZ268" s="262" t="s">
        <v>403</v>
      </c>
      <c r="BA268" s="264">
        <v>656</v>
      </c>
      <c r="BB268" s="262" t="s">
        <v>333</v>
      </c>
      <c r="BC268" s="263">
        <v>2</v>
      </c>
      <c r="BD268" s="145" t="str">
        <f t="shared" si="10"/>
        <v>411EPSS16</v>
      </c>
      <c r="BE268" s="262" t="s">
        <v>403</v>
      </c>
      <c r="BF268" s="264">
        <v>411</v>
      </c>
      <c r="BG268" s="262" t="s">
        <v>458</v>
      </c>
      <c r="BH268" s="263">
        <v>4</v>
      </c>
    </row>
    <row r="269" spans="51:60" x14ac:dyDescent="0.25">
      <c r="AY269" s="187" t="str">
        <f t="shared" si="9"/>
        <v>656EPS037</v>
      </c>
      <c r="AZ269" s="262" t="s">
        <v>403</v>
      </c>
      <c r="BA269" s="264">
        <v>656</v>
      </c>
      <c r="BB269" s="262" t="s">
        <v>329</v>
      </c>
      <c r="BC269" s="263">
        <v>397</v>
      </c>
      <c r="BD269" s="145" t="str">
        <f t="shared" si="10"/>
        <v>411EPSS37</v>
      </c>
      <c r="BE269" s="262" t="s">
        <v>403</v>
      </c>
      <c r="BF269" s="264">
        <v>411</v>
      </c>
      <c r="BG269" s="262" t="s">
        <v>462</v>
      </c>
      <c r="BH269" s="263">
        <v>4</v>
      </c>
    </row>
    <row r="270" spans="51:60" x14ac:dyDescent="0.25">
      <c r="AY270" s="187" t="str">
        <f t="shared" si="9"/>
        <v>761EAS016</v>
      </c>
      <c r="AZ270" s="262" t="s">
        <v>403</v>
      </c>
      <c r="BA270" s="264">
        <v>761</v>
      </c>
      <c r="BB270" s="262" t="s">
        <v>339</v>
      </c>
      <c r="BC270" s="263">
        <v>2</v>
      </c>
      <c r="BD270" s="145" t="str">
        <f t="shared" si="10"/>
        <v>501CCF002</v>
      </c>
      <c r="BE270" s="262" t="s">
        <v>403</v>
      </c>
      <c r="BF270" s="264">
        <v>501</v>
      </c>
      <c r="BG270" s="262" t="s">
        <v>1</v>
      </c>
      <c r="BH270" s="263">
        <v>1878</v>
      </c>
    </row>
    <row r="271" spans="51:60" x14ac:dyDescent="0.25">
      <c r="AY271" s="187" t="str">
        <f t="shared" si="9"/>
        <v>761EPS013</v>
      </c>
      <c r="AZ271" s="262" t="s">
        <v>403</v>
      </c>
      <c r="BA271" s="264">
        <v>761</v>
      </c>
      <c r="BB271" s="262" t="s">
        <v>327</v>
      </c>
      <c r="BC271" s="263">
        <v>2063</v>
      </c>
      <c r="BD271" s="145" t="str">
        <f t="shared" si="10"/>
        <v>501EPSS13</v>
      </c>
      <c r="BE271" s="262" t="s">
        <v>403</v>
      </c>
      <c r="BF271" s="264">
        <v>501</v>
      </c>
      <c r="BG271" s="262" t="s">
        <v>457</v>
      </c>
      <c r="BH271" s="263">
        <v>19</v>
      </c>
    </row>
    <row r="272" spans="51:60" x14ac:dyDescent="0.25">
      <c r="AY272" s="187" t="str">
        <f t="shared" si="9"/>
        <v>761EPS016</v>
      </c>
      <c r="AZ272" s="262" t="s">
        <v>403</v>
      </c>
      <c r="BA272" s="264">
        <v>761</v>
      </c>
      <c r="BB272" s="262" t="s">
        <v>325</v>
      </c>
      <c r="BC272" s="263">
        <v>624</v>
      </c>
      <c r="BD272" s="145" t="str">
        <f t="shared" si="10"/>
        <v>501EPSS16</v>
      </c>
      <c r="BE272" s="262" t="s">
        <v>403</v>
      </c>
      <c r="BF272" s="264">
        <v>501</v>
      </c>
      <c r="BG272" s="262" t="s">
        <v>458</v>
      </c>
      <c r="BH272" s="263">
        <v>1</v>
      </c>
    </row>
    <row r="273" spans="51:60" x14ac:dyDescent="0.25">
      <c r="AY273" s="187" t="str">
        <f t="shared" si="9"/>
        <v>761EPS037</v>
      </c>
      <c r="AZ273" s="262" t="s">
        <v>403</v>
      </c>
      <c r="BA273" s="264">
        <v>761</v>
      </c>
      <c r="BB273" s="262" t="s">
        <v>329</v>
      </c>
      <c r="BC273" s="263">
        <v>185</v>
      </c>
      <c r="BD273" s="145" t="str">
        <f t="shared" si="10"/>
        <v>501EPSS37</v>
      </c>
      <c r="BE273" s="262" t="s">
        <v>403</v>
      </c>
      <c r="BF273" s="264">
        <v>501</v>
      </c>
      <c r="BG273" s="262" t="s">
        <v>462</v>
      </c>
      <c r="BH273" s="263">
        <v>7</v>
      </c>
    </row>
    <row r="274" spans="51:60" x14ac:dyDescent="0.25">
      <c r="AY274" s="187" t="str">
        <f t="shared" si="9"/>
        <v>842EPS002</v>
      </c>
      <c r="AZ274" s="262" t="s">
        <v>403</v>
      </c>
      <c r="BA274" s="264">
        <v>842</v>
      </c>
      <c r="BB274" s="262" t="s">
        <v>331</v>
      </c>
      <c r="BC274" s="263">
        <v>1</v>
      </c>
      <c r="BD274" s="145" t="str">
        <f t="shared" si="10"/>
        <v>543CCF002</v>
      </c>
      <c r="BE274" s="262" t="s">
        <v>403</v>
      </c>
      <c r="BF274" s="264">
        <v>543</v>
      </c>
      <c r="BG274" s="262" t="s">
        <v>1</v>
      </c>
      <c r="BH274" s="263">
        <v>1897</v>
      </c>
    </row>
    <row r="275" spans="51:60" x14ac:dyDescent="0.25">
      <c r="AY275" s="187" t="str">
        <f t="shared" si="9"/>
        <v>842EPS013</v>
      </c>
      <c r="AZ275" s="262" t="s">
        <v>403</v>
      </c>
      <c r="BA275" s="264">
        <v>842</v>
      </c>
      <c r="BB275" s="262" t="s">
        <v>327</v>
      </c>
      <c r="BC275" s="263">
        <v>460</v>
      </c>
      <c r="BD275" s="145" t="str">
        <f t="shared" si="10"/>
        <v>543EPS020</v>
      </c>
      <c r="BE275" s="262" t="s">
        <v>403</v>
      </c>
      <c r="BF275" s="264">
        <v>543</v>
      </c>
      <c r="BG275" s="262" t="s">
        <v>2</v>
      </c>
      <c r="BH275" s="263">
        <v>1146</v>
      </c>
    </row>
    <row r="276" spans="51:60" x14ac:dyDescent="0.25">
      <c r="AY276" s="187" t="str">
        <f t="shared" si="9"/>
        <v>842EPS016</v>
      </c>
      <c r="AZ276" s="262" t="s">
        <v>403</v>
      </c>
      <c r="BA276" s="264">
        <v>842</v>
      </c>
      <c r="BB276" s="262" t="s">
        <v>325</v>
      </c>
      <c r="BC276" s="263">
        <v>18</v>
      </c>
      <c r="BD276" s="145" t="str">
        <f t="shared" si="10"/>
        <v>543EPSS13</v>
      </c>
      <c r="BE276" s="262" t="s">
        <v>403</v>
      </c>
      <c r="BF276" s="264">
        <v>543</v>
      </c>
      <c r="BG276" s="262" t="s">
        <v>457</v>
      </c>
      <c r="BH276" s="263">
        <v>64</v>
      </c>
    </row>
    <row r="277" spans="51:60" x14ac:dyDescent="0.25">
      <c r="AY277" s="187" t="str">
        <f t="shared" si="9"/>
        <v>842EPS017</v>
      </c>
      <c r="AZ277" s="262" t="s">
        <v>403</v>
      </c>
      <c r="BA277" s="264">
        <v>842</v>
      </c>
      <c r="BB277" s="262" t="s">
        <v>344</v>
      </c>
      <c r="BC277" s="263">
        <v>1</v>
      </c>
      <c r="BD277" s="145" t="str">
        <f t="shared" si="10"/>
        <v>543EPSS37</v>
      </c>
      <c r="BE277" s="262" t="s">
        <v>403</v>
      </c>
      <c r="BF277" s="264">
        <v>543</v>
      </c>
      <c r="BG277" s="262" t="s">
        <v>462</v>
      </c>
      <c r="BH277" s="263">
        <v>5</v>
      </c>
    </row>
    <row r="278" spans="51:60" x14ac:dyDescent="0.25">
      <c r="AY278" s="187" t="str">
        <f t="shared" si="9"/>
        <v>842EPS037</v>
      </c>
      <c r="AZ278" s="262" t="s">
        <v>403</v>
      </c>
      <c r="BA278" s="264">
        <v>842</v>
      </c>
      <c r="BB278" s="262" t="s">
        <v>329</v>
      </c>
      <c r="BC278" s="263">
        <v>38</v>
      </c>
      <c r="BD278" s="145" t="str">
        <f t="shared" si="10"/>
        <v>543ESS024</v>
      </c>
      <c r="BE278" s="262" t="s">
        <v>403</v>
      </c>
      <c r="BF278" s="264">
        <v>543</v>
      </c>
      <c r="BG278" s="262" t="s">
        <v>5</v>
      </c>
      <c r="BH278" s="263">
        <v>3528</v>
      </c>
    </row>
    <row r="279" spans="51:60" x14ac:dyDescent="0.25">
      <c r="AY279" s="187" t="str">
        <f t="shared" si="9"/>
        <v>842ESSC24</v>
      </c>
      <c r="AZ279" s="262" t="s">
        <v>403</v>
      </c>
      <c r="BA279" s="264">
        <v>842</v>
      </c>
      <c r="BB279" s="262" t="s">
        <v>466</v>
      </c>
      <c r="BC279" s="263">
        <v>1</v>
      </c>
      <c r="BD279" s="145" t="str">
        <f t="shared" si="10"/>
        <v>628CCF002</v>
      </c>
      <c r="BE279" s="262" t="s">
        <v>403</v>
      </c>
      <c r="BF279" s="264">
        <v>628</v>
      </c>
      <c r="BG279" s="262" t="s">
        <v>1</v>
      </c>
      <c r="BH279" s="263">
        <v>6325</v>
      </c>
    </row>
    <row r="280" spans="51:60" x14ac:dyDescent="0.25">
      <c r="AY280" s="187" t="str">
        <f t="shared" si="9"/>
        <v>38EAS016</v>
      </c>
      <c r="AZ280" s="262" t="s">
        <v>404</v>
      </c>
      <c r="BA280" s="264">
        <v>38</v>
      </c>
      <c r="BB280" s="262" t="s">
        <v>339</v>
      </c>
      <c r="BC280" s="263">
        <v>4</v>
      </c>
      <c r="BD280" s="145" t="str">
        <f t="shared" si="10"/>
        <v>628EPS020</v>
      </c>
      <c r="BE280" s="262" t="s">
        <v>403</v>
      </c>
      <c r="BF280" s="264">
        <v>628</v>
      </c>
      <c r="BG280" s="262" t="s">
        <v>2</v>
      </c>
      <c r="BH280" s="263">
        <v>782</v>
      </c>
    </row>
    <row r="281" spans="51:60" x14ac:dyDescent="0.25">
      <c r="AY281" s="187" t="str">
        <f t="shared" si="9"/>
        <v>38EPS013</v>
      </c>
      <c r="AZ281" s="262" t="s">
        <v>404</v>
      </c>
      <c r="BA281" s="264">
        <v>38</v>
      </c>
      <c r="BB281" s="262" t="s">
        <v>327</v>
      </c>
      <c r="BC281" s="263">
        <v>733</v>
      </c>
      <c r="BD281" s="145" t="str">
        <f t="shared" si="10"/>
        <v>628EPSS13</v>
      </c>
      <c r="BE281" s="262" t="s">
        <v>403</v>
      </c>
      <c r="BF281" s="264">
        <v>628</v>
      </c>
      <c r="BG281" s="262" t="s">
        <v>457</v>
      </c>
      <c r="BH281" s="263">
        <v>58</v>
      </c>
    </row>
    <row r="282" spans="51:60" x14ac:dyDescent="0.25">
      <c r="AY282" s="187" t="str">
        <f t="shared" si="9"/>
        <v>38EPS016</v>
      </c>
      <c r="AZ282" s="262" t="s">
        <v>404</v>
      </c>
      <c r="BA282" s="264">
        <v>38</v>
      </c>
      <c r="BB282" s="262" t="s">
        <v>325</v>
      </c>
      <c r="BC282" s="263">
        <v>41</v>
      </c>
      <c r="BD282" s="145" t="str">
        <f t="shared" si="10"/>
        <v>628EPSS16</v>
      </c>
      <c r="BE282" s="262" t="s">
        <v>403</v>
      </c>
      <c r="BF282" s="264">
        <v>628</v>
      </c>
      <c r="BG282" s="262" t="s">
        <v>458</v>
      </c>
      <c r="BH282" s="263">
        <v>65</v>
      </c>
    </row>
    <row r="283" spans="51:60" x14ac:dyDescent="0.25">
      <c r="AY283" s="187" t="str">
        <f t="shared" si="9"/>
        <v>38EPS037</v>
      </c>
      <c r="AZ283" s="262" t="s">
        <v>404</v>
      </c>
      <c r="BA283" s="264">
        <v>38</v>
      </c>
      <c r="BB283" s="262" t="s">
        <v>329</v>
      </c>
      <c r="BC283" s="263">
        <v>91</v>
      </c>
      <c r="BD283" s="145" t="str">
        <f t="shared" si="10"/>
        <v>628EPSS37</v>
      </c>
      <c r="BE283" s="262" t="s">
        <v>403</v>
      </c>
      <c r="BF283" s="264">
        <v>628</v>
      </c>
      <c r="BG283" s="262" t="s">
        <v>462</v>
      </c>
      <c r="BH283" s="263">
        <v>8</v>
      </c>
    </row>
    <row r="284" spans="51:60" x14ac:dyDescent="0.25">
      <c r="AY284" s="187" t="str">
        <f t="shared" si="9"/>
        <v>86EPS013</v>
      </c>
      <c r="AZ284" s="262" t="s">
        <v>404</v>
      </c>
      <c r="BA284" s="264">
        <v>86</v>
      </c>
      <c r="BB284" s="262" t="s">
        <v>327</v>
      </c>
      <c r="BC284" s="263">
        <v>397</v>
      </c>
      <c r="BD284" s="145" t="str">
        <f t="shared" si="10"/>
        <v>628ESS091</v>
      </c>
      <c r="BE284" s="262" t="s">
        <v>403</v>
      </c>
      <c r="BF284" s="264">
        <v>628</v>
      </c>
      <c r="BG284" s="262" t="s">
        <v>11</v>
      </c>
      <c r="BH284" s="263">
        <v>116</v>
      </c>
    </row>
    <row r="285" spans="51:60" x14ac:dyDescent="0.25">
      <c r="AY285" s="187" t="str">
        <f t="shared" si="9"/>
        <v>86EPS016</v>
      </c>
      <c r="AZ285" s="262" t="s">
        <v>404</v>
      </c>
      <c r="BA285" s="264">
        <v>86</v>
      </c>
      <c r="BB285" s="262" t="s">
        <v>325</v>
      </c>
      <c r="BC285" s="263">
        <v>591</v>
      </c>
      <c r="BD285" s="145" t="str">
        <f t="shared" si="10"/>
        <v>656CCF002</v>
      </c>
      <c r="BE285" s="262" t="s">
        <v>403</v>
      </c>
      <c r="BF285" s="264">
        <v>656</v>
      </c>
      <c r="BG285" s="262" t="s">
        <v>1</v>
      </c>
      <c r="BH285" s="263">
        <v>1862</v>
      </c>
    </row>
    <row r="286" spans="51:60" x14ac:dyDescent="0.25">
      <c r="AY286" s="187" t="str">
        <f t="shared" si="9"/>
        <v>86EPS037</v>
      </c>
      <c r="AZ286" s="262" t="s">
        <v>404</v>
      </c>
      <c r="BA286" s="264">
        <v>86</v>
      </c>
      <c r="BB286" s="262" t="s">
        <v>329</v>
      </c>
      <c r="BC286" s="263">
        <v>78</v>
      </c>
      <c r="BD286" s="145" t="str">
        <f t="shared" si="10"/>
        <v>656EPS020</v>
      </c>
      <c r="BE286" s="262" t="s">
        <v>403</v>
      </c>
      <c r="BF286" s="264">
        <v>656</v>
      </c>
      <c r="BG286" s="262" t="s">
        <v>2</v>
      </c>
      <c r="BH286" s="263">
        <v>4044</v>
      </c>
    </row>
    <row r="287" spans="51:60" x14ac:dyDescent="0.25">
      <c r="AY287" s="187" t="str">
        <f t="shared" si="9"/>
        <v>107CCFC02</v>
      </c>
      <c r="AZ287" s="262" t="s">
        <v>404</v>
      </c>
      <c r="BA287" s="264">
        <v>107</v>
      </c>
      <c r="BB287" s="262" t="s">
        <v>463</v>
      </c>
      <c r="BC287" s="263">
        <v>1</v>
      </c>
      <c r="BD287" s="145" t="str">
        <f t="shared" si="10"/>
        <v>656EPSS13</v>
      </c>
      <c r="BE287" s="262" t="s">
        <v>403</v>
      </c>
      <c r="BF287" s="264">
        <v>656</v>
      </c>
      <c r="BG287" s="262" t="s">
        <v>457</v>
      </c>
      <c r="BH287" s="263">
        <v>96</v>
      </c>
    </row>
    <row r="288" spans="51:60" x14ac:dyDescent="0.25">
      <c r="AY288" s="187" t="str">
        <f t="shared" si="9"/>
        <v>107EPS013</v>
      </c>
      <c r="AZ288" s="262" t="s">
        <v>404</v>
      </c>
      <c r="BA288" s="264">
        <v>107</v>
      </c>
      <c r="BB288" s="262" t="s">
        <v>327</v>
      </c>
      <c r="BC288" s="263">
        <v>663</v>
      </c>
      <c r="BD288" s="145" t="str">
        <f t="shared" si="10"/>
        <v>656EPSS16</v>
      </c>
      <c r="BE288" s="262" t="s">
        <v>403</v>
      </c>
      <c r="BF288" s="264">
        <v>656</v>
      </c>
      <c r="BG288" s="262" t="s">
        <v>458</v>
      </c>
      <c r="BH288" s="263">
        <v>15</v>
      </c>
    </row>
    <row r="289" spans="51:60" x14ac:dyDescent="0.25">
      <c r="AY289" s="187" t="str">
        <f t="shared" si="9"/>
        <v>107EPS016</v>
      </c>
      <c r="AZ289" s="262" t="s">
        <v>404</v>
      </c>
      <c r="BA289" s="264">
        <v>107</v>
      </c>
      <c r="BB289" s="262" t="s">
        <v>325</v>
      </c>
      <c r="BC289" s="263">
        <v>13</v>
      </c>
      <c r="BD289" s="145" t="str">
        <f t="shared" si="10"/>
        <v>656EPSS37</v>
      </c>
      <c r="BE289" s="262" t="s">
        <v>403</v>
      </c>
      <c r="BF289" s="264">
        <v>656</v>
      </c>
      <c r="BG289" s="262" t="s">
        <v>462</v>
      </c>
      <c r="BH289" s="263">
        <v>11</v>
      </c>
    </row>
    <row r="290" spans="51:60" x14ac:dyDescent="0.25">
      <c r="AY290" s="187" t="str">
        <f t="shared" si="9"/>
        <v>107EPS017</v>
      </c>
      <c r="AZ290" s="262" t="s">
        <v>404</v>
      </c>
      <c r="BA290" s="264">
        <v>107</v>
      </c>
      <c r="BB290" s="262" t="s">
        <v>344</v>
      </c>
      <c r="BC290" s="263">
        <v>1</v>
      </c>
      <c r="BD290" s="145" t="str">
        <f t="shared" si="10"/>
        <v>656ESS091</v>
      </c>
      <c r="BE290" s="262" t="s">
        <v>403</v>
      </c>
      <c r="BF290" s="264">
        <v>656</v>
      </c>
      <c r="BG290" s="262" t="s">
        <v>11</v>
      </c>
      <c r="BH290" s="263">
        <v>409</v>
      </c>
    </row>
    <row r="291" spans="51:60" x14ac:dyDescent="0.25">
      <c r="AY291" s="187" t="str">
        <f t="shared" si="9"/>
        <v>107EPS037</v>
      </c>
      <c r="AZ291" s="262" t="s">
        <v>404</v>
      </c>
      <c r="BA291" s="264">
        <v>107</v>
      </c>
      <c r="BB291" s="262" t="s">
        <v>329</v>
      </c>
      <c r="BC291" s="263">
        <v>61</v>
      </c>
      <c r="BD291" s="145" t="str">
        <f t="shared" si="10"/>
        <v>761CCF002</v>
      </c>
      <c r="BE291" s="262" t="s">
        <v>403</v>
      </c>
      <c r="BF291" s="264">
        <v>761</v>
      </c>
      <c r="BG291" s="262" t="s">
        <v>1</v>
      </c>
      <c r="BH291" s="263">
        <v>4856</v>
      </c>
    </row>
    <row r="292" spans="51:60" x14ac:dyDescent="0.25">
      <c r="AY292" s="187" t="str">
        <f t="shared" si="9"/>
        <v>134EPS002</v>
      </c>
      <c r="AZ292" s="262" t="s">
        <v>404</v>
      </c>
      <c r="BA292" s="264">
        <v>134</v>
      </c>
      <c r="BB292" s="262" t="s">
        <v>331</v>
      </c>
      <c r="BC292" s="263">
        <v>1</v>
      </c>
      <c r="BD292" s="145" t="str">
        <f t="shared" si="10"/>
        <v>761EPS020</v>
      </c>
      <c r="BE292" s="262" t="s">
        <v>403</v>
      </c>
      <c r="BF292" s="264">
        <v>761</v>
      </c>
      <c r="BG292" s="262" t="s">
        <v>2</v>
      </c>
      <c r="BH292" s="263">
        <v>3052</v>
      </c>
    </row>
    <row r="293" spans="51:60" x14ac:dyDescent="0.25">
      <c r="AY293" s="187" t="str">
        <f t="shared" si="9"/>
        <v>134EPS013</v>
      </c>
      <c r="AZ293" s="262" t="s">
        <v>404</v>
      </c>
      <c r="BA293" s="264">
        <v>134</v>
      </c>
      <c r="BB293" s="262" t="s">
        <v>327</v>
      </c>
      <c r="BC293" s="263">
        <v>350</v>
      </c>
      <c r="BD293" s="145" t="str">
        <f t="shared" si="10"/>
        <v>761EPSS13</v>
      </c>
      <c r="BE293" s="262" t="s">
        <v>403</v>
      </c>
      <c r="BF293" s="264">
        <v>761</v>
      </c>
      <c r="BG293" s="262" t="s">
        <v>457</v>
      </c>
      <c r="BH293" s="263">
        <v>103</v>
      </c>
    </row>
    <row r="294" spans="51:60" x14ac:dyDescent="0.25">
      <c r="AY294" s="187" t="str">
        <f t="shared" si="9"/>
        <v>134EPS016</v>
      </c>
      <c r="AZ294" s="262" t="s">
        <v>404</v>
      </c>
      <c r="BA294" s="264">
        <v>134</v>
      </c>
      <c r="BB294" s="262" t="s">
        <v>325</v>
      </c>
      <c r="BC294" s="263">
        <v>342</v>
      </c>
      <c r="BD294" s="145" t="str">
        <f t="shared" si="10"/>
        <v>761EPSS16</v>
      </c>
      <c r="BE294" s="262" t="s">
        <v>403</v>
      </c>
      <c r="BF294" s="264">
        <v>761</v>
      </c>
      <c r="BG294" s="262" t="s">
        <v>458</v>
      </c>
      <c r="BH294" s="263">
        <v>16</v>
      </c>
    </row>
    <row r="295" spans="51:60" x14ac:dyDescent="0.25">
      <c r="AY295" s="187" t="str">
        <f t="shared" si="9"/>
        <v>134EPS037</v>
      </c>
      <c r="AZ295" s="262" t="s">
        <v>404</v>
      </c>
      <c r="BA295" s="264">
        <v>134</v>
      </c>
      <c r="BB295" s="262" t="s">
        <v>329</v>
      </c>
      <c r="BC295" s="263">
        <v>36</v>
      </c>
      <c r="BD295" s="145" t="str">
        <f t="shared" si="10"/>
        <v>761EPSS37</v>
      </c>
      <c r="BE295" s="262" t="s">
        <v>403</v>
      </c>
      <c r="BF295" s="264">
        <v>761</v>
      </c>
      <c r="BG295" s="262" t="s">
        <v>462</v>
      </c>
      <c r="BH295" s="263">
        <v>21</v>
      </c>
    </row>
    <row r="296" spans="51:60" x14ac:dyDescent="0.25">
      <c r="AY296" s="187" t="str">
        <f t="shared" si="9"/>
        <v>150EAS016</v>
      </c>
      <c r="AZ296" s="262" t="s">
        <v>404</v>
      </c>
      <c r="BA296" s="264">
        <v>150</v>
      </c>
      <c r="BB296" s="262" t="s">
        <v>339</v>
      </c>
      <c r="BC296" s="263">
        <v>69</v>
      </c>
      <c r="BD296" s="145" t="str">
        <f t="shared" si="10"/>
        <v>842EPS020</v>
      </c>
      <c r="BE296" s="262" t="s">
        <v>403</v>
      </c>
      <c r="BF296" s="264">
        <v>842</v>
      </c>
      <c r="BG296" s="262" t="s">
        <v>2</v>
      </c>
      <c r="BH296" s="263">
        <v>247</v>
      </c>
    </row>
    <row r="297" spans="51:60" x14ac:dyDescent="0.25">
      <c r="AY297" s="187" t="str">
        <f t="shared" si="9"/>
        <v>150EPS002</v>
      </c>
      <c r="AZ297" s="262" t="s">
        <v>404</v>
      </c>
      <c r="BA297" s="264">
        <v>150</v>
      </c>
      <c r="BB297" s="262" t="s">
        <v>331</v>
      </c>
      <c r="BC297" s="263">
        <v>1</v>
      </c>
      <c r="BD297" s="145" t="str">
        <f t="shared" si="10"/>
        <v>842EPSI03</v>
      </c>
      <c r="BE297" s="262" t="s">
        <v>403</v>
      </c>
      <c r="BF297" s="264">
        <v>842</v>
      </c>
      <c r="BG297" s="262" t="s">
        <v>18</v>
      </c>
      <c r="BH297" s="263">
        <v>296</v>
      </c>
    </row>
    <row r="298" spans="51:60" x14ac:dyDescent="0.25">
      <c r="AY298" s="187" t="str">
        <f t="shared" si="9"/>
        <v>150EPS013</v>
      </c>
      <c r="AZ298" s="262" t="s">
        <v>404</v>
      </c>
      <c r="BA298" s="264">
        <v>150</v>
      </c>
      <c r="BB298" s="262" t="s">
        <v>327</v>
      </c>
      <c r="BC298" s="263">
        <v>1018</v>
      </c>
      <c r="BD298" s="145" t="str">
        <f t="shared" si="10"/>
        <v>842EPSS13</v>
      </c>
      <c r="BE298" s="262" t="s">
        <v>403</v>
      </c>
      <c r="BF298" s="264">
        <v>842</v>
      </c>
      <c r="BG298" s="262" t="s">
        <v>457</v>
      </c>
      <c r="BH298" s="263">
        <v>73</v>
      </c>
    </row>
    <row r="299" spans="51:60" x14ac:dyDescent="0.25">
      <c r="AY299" s="187" t="str">
        <f t="shared" si="9"/>
        <v>150EPS016</v>
      </c>
      <c r="AZ299" s="262" t="s">
        <v>404</v>
      </c>
      <c r="BA299" s="264">
        <v>150</v>
      </c>
      <c r="BB299" s="262" t="s">
        <v>325</v>
      </c>
      <c r="BC299" s="263">
        <v>382</v>
      </c>
      <c r="BD299" s="145" t="str">
        <f t="shared" si="10"/>
        <v>842EPSS37</v>
      </c>
      <c r="BE299" s="262" t="s">
        <v>403</v>
      </c>
      <c r="BF299" s="264">
        <v>842</v>
      </c>
      <c r="BG299" s="262" t="s">
        <v>462</v>
      </c>
      <c r="BH299" s="263">
        <v>4</v>
      </c>
    </row>
    <row r="300" spans="51:60" x14ac:dyDescent="0.25">
      <c r="AY300" s="187" t="str">
        <f t="shared" si="9"/>
        <v>150EPS037</v>
      </c>
      <c r="AZ300" s="262" t="s">
        <v>404</v>
      </c>
      <c r="BA300" s="264">
        <v>150</v>
      </c>
      <c r="BB300" s="262" t="s">
        <v>329</v>
      </c>
      <c r="BC300" s="263">
        <v>60</v>
      </c>
      <c r="BD300" s="145" t="str">
        <f t="shared" si="10"/>
        <v>842ESS024</v>
      </c>
      <c r="BE300" s="262" t="s">
        <v>403</v>
      </c>
      <c r="BF300" s="264">
        <v>842</v>
      </c>
      <c r="BG300" s="262" t="s">
        <v>5</v>
      </c>
      <c r="BH300" s="263">
        <v>5193</v>
      </c>
    </row>
    <row r="301" spans="51:60" x14ac:dyDescent="0.25">
      <c r="AY301" s="187" t="str">
        <f t="shared" si="9"/>
        <v>237EAS016</v>
      </c>
      <c r="AZ301" s="262" t="s">
        <v>404</v>
      </c>
      <c r="BA301" s="264">
        <v>237</v>
      </c>
      <c r="BB301" s="262" t="s">
        <v>339</v>
      </c>
      <c r="BC301" s="263">
        <v>13</v>
      </c>
      <c r="BD301" s="145" t="str">
        <f t="shared" si="10"/>
        <v>38EPS020</v>
      </c>
      <c r="BE301" s="262" t="s">
        <v>404</v>
      </c>
      <c r="BF301" s="264">
        <v>38</v>
      </c>
      <c r="BG301" s="262" t="s">
        <v>2</v>
      </c>
      <c r="BH301" s="263">
        <v>733</v>
      </c>
    </row>
    <row r="302" spans="51:60" x14ac:dyDescent="0.25">
      <c r="AY302" s="187" t="str">
        <f t="shared" si="9"/>
        <v>237EPS002</v>
      </c>
      <c r="AZ302" s="262" t="s">
        <v>404</v>
      </c>
      <c r="BA302" s="264">
        <v>237</v>
      </c>
      <c r="BB302" s="262" t="s">
        <v>331</v>
      </c>
      <c r="BC302" s="263">
        <v>71</v>
      </c>
      <c r="BD302" s="145" t="str">
        <f t="shared" si="10"/>
        <v>38EPSS13</v>
      </c>
      <c r="BE302" s="262" t="s">
        <v>404</v>
      </c>
      <c r="BF302" s="264">
        <v>38</v>
      </c>
      <c r="BG302" s="262" t="s">
        <v>457</v>
      </c>
      <c r="BH302" s="263">
        <v>29</v>
      </c>
    </row>
    <row r="303" spans="51:60" x14ac:dyDescent="0.25">
      <c r="AY303" s="187" t="str">
        <f t="shared" si="9"/>
        <v>237EPS003</v>
      </c>
      <c r="AZ303" s="262" t="s">
        <v>404</v>
      </c>
      <c r="BA303" s="264">
        <v>237</v>
      </c>
      <c r="BB303" s="262" t="s">
        <v>332</v>
      </c>
      <c r="BC303" s="263">
        <v>2</v>
      </c>
      <c r="BD303" s="145" t="str">
        <f t="shared" si="10"/>
        <v>38EPSS16</v>
      </c>
      <c r="BE303" s="262" t="s">
        <v>404</v>
      </c>
      <c r="BF303" s="264">
        <v>38</v>
      </c>
      <c r="BG303" s="262" t="s">
        <v>458</v>
      </c>
      <c r="BH303" s="263">
        <v>1</v>
      </c>
    </row>
    <row r="304" spans="51:60" x14ac:dyDescent="0.25">
      <c r="AY304" s="187" t="str">
        <f t="shared" si="9"/>
        <v>237EPS010</v>
      </c>
      <c r="AZ304" s="262" t="s">
        <v>404</v>
      </c>
      <c r="BA304" s="264">
        <v>237</v>
      </c>
      <c r="BB304" s="262" t="s">
        <v>324</v>
      </c>
      <c r="BC304" s="263">
        <v>4957</v>
      </c>
      <c r="BD304" s="145" t="str">
        <f t="shared" si="10"/>
        <v>38EPSS37</v>
      </c>
      <c r="BE304" s="262" t="s">
        <v>404</v>
      </c>
      <c r="BF304" s="264">
        <v>38</v>
      </c>
      <c r="BG304" s="262" t="s">
        <v>462</v>
      </c>
      <c r="BH304" s="263">
        <v>5</v>
      </c>
    </row>
    <row r="305" spans="51:60" x14ac:dyDescent="0.25">
      <c r="AY305" s="187" t="str">
        <f t="shared" si="9"/>
        <v>237EPS013</v>
      </c>
      <c r="AZ305" s="262" t="s">
        <v>404</v>
      </c>
      <c r="BA305" s="264">
        <v>237</v>
      </c>
      <c r="BB305" s="262" t="s">
        <v>327</v>
      </c>
      <c r="BC305" s="263">
        <v>2662</v>
      </c>
      <c r="BD305" s="145" t="str">
        <f t="shared" si="10"/>
        <v>38ESS024</v>
      </c>
      <c r="BE305" s="262" t="s">
        <v>404</v>
      </c>
      <c r="BF305" s="264">
        <v>38</v>
      </c>
      <c r="BG305" s="262" t="s">
        <v>5</v>
      </c>
      <c r="BH305" s="263">
        <v>8783</v>
      </c>
    </row>
    <row r="306" spans="51:60" x14ac:dyDescent="0.25">
      <c r="AY306" s="187" t="str">
        <f t="shared" si="9"/>
        <v>237EPS016</v>
      </c>
      <c r="AZ306" s="262" t="s">
        <v>404</v>
      </c>
      <c r="BA306" s="264">
        <v>237</v>
      </c>
      <c r="BB306" s="262" t="s">
        <v>325</v>
      </c>
      <c r="BC306" s="263">
        <v>3231</v>
      </c>
      <c r="BD306" s="145" t="str">
        <f t="shared" si="10"/>
        <v>86CCF002</v>
      </c>
      <c r="BE306" s="262" t="s">
        <v>404</v>
      </c>
      <c r="BF306" s="264">
        <v>86</v>
      </c>
      <c r="BG306" s="262" t="s">
        <v>1</v>
      </c>
      <c r="BH306" s="263">
        <v>3473</v>
      </c>
    </row>
    <row r="307" spans="51:60" x14ac:dyDescent="0.25">
      <c r="AY307" s="187" t="str">
        <f t="shared" si="9"/>
        <v>237EPS017</v>
      </c>
      <c r="AZ307" s="262" t="s">
        <v>404</v>
      </c>
      <c r="BA307" s="264">
        <v>237</v>
      </c>
      <c r="BB307" s="262" t="s">
        <v>344</v>
      </c>
      <c r="BC307" s="263">
        <v>1</v>
      </c>
      <c r="BD307" s="145" t="str">
        <f t="shared" si="10"/>
        <v>86EPSS13</v>
      </c>
      <c r="BE307" s="262" t="s">
        <v>404</v>
      </c>
      <c r="BF307" s="264">
        <v>86</v>
      </c>
      <c r="BG307" s="262" t="s">
        <v>457</v>
      </c>
      <c r="BH307" s="263">
        <v>5</v>
      </c>
    </row>
    <row r="308" spans="51:60" x14ac:dyDescent="0.25">
      <c r="AY308" s="187" t="str">
        <f t="shared" si="9"/>
        <v>237EPS037</v>
      </c>
      <c r="AZ308" s="262" t="s">
        <v>404</v>
      </c>
      <c r="BA308" s="264">
        <v>237</v>
      </c>
      <c r="BB308" s="262" t="s">
        <v>329</v>
      </c>
      <c r="BC308" s="263">
        <v>121</v>
      </c>
      <c r="BD308" s="145" t="str">
        <f t="shared" si="10"/>
        <v>86EPSS16</v>
      </c>
      <c r="BE308" s="262" t="s">
        <v>404</v>
      </c>
      <c r="BF308" s="264">
        <v>86</v>
      </c>
      <c r="BG308" s="262" t="s">
        <v>458</v>
      </c>
      <c r="BH308" s="263">
        <v>9</v>
      </c>
    </row>
    <row r="309" spans="51:60" x14ac:dyDescent="0.25">
      <c r="AY309" s="187" t="str">
        <f t="shared" si="9"/>
        <v>264CCFC02</v>
      </c>
      <c r="AZ309" s="262" t="s">
        <v>404</v>
      </c>
      <c r="BA309" s="264">
        <v>264</v>
      </c>
      <c r="BB309" s="262" t="s">
        <v>463</v>
      </c>
      <c r="BC309" s="263">
        <v>1</v>
      </c>
      <c r="BD309" s="145" t="str">
        <f t="shared" si="10"/>
        <v>86EPSS37</v>
      </c>
      <c r="BE309" s="262" t="s">
        <v>404</v>
      </c>
      <c r="BF309" s="264">
        <v>86</v>
      </c>
      <c r="BG309" s="262" t="s">
        <v>462</v>
      </c>
      <c r="BH309" s="263">
        <v>11</v>
      </c>
    </row>
    <row r="310" spans="51:60" x14ac:dyDescent="0.25">
      <c r="AY310" s="187" t="str">
        <f t="shared" si="9"/>
        <v>264EPS002</v>
      </c>
      <c r="AZ310" s="262" t="s">
        <v>404</v>
      </c>
      <c r="BA310" s="264">
        <v>264</v>
      </c>
      <c r="BB310" s="262" t="s">
        <v>331</v>
      </c>
      <c r="BC310" s="263">
        <v>18</v>
      </c>
      <c r="BD310" s="145" t="str">
        <f t="shared" si="10"/>
        <v>107CCF002</v>
      </c>
      <c r="BE310" s="262" t="s">
        <v>404</v>
      </c>
      <c r="BF310" s="264">
        <v>107</v>
      </c>
      <c r="BG310" s="262" t="s">
        <v>1</v>
      </c>
      <c r="BH310" s="263">
        <v>2322</v>
      </c>
    </row>
    <row r="311" spans="51:60" x14ac:dyDescent="0.25">
      <c r="AY311" s="187" t="str">
        <f t="shared" si="9"/>
        <v>264EPS013</v>
      </c>
      <c r="AZ311" s="262" t="s">
        <v>404</v>
      </c>
      <c r="BA311" s="264">
        <v>264</v>
      </c>
      <c r="BB311" s="262" t="s">
        <v>327</v>
      </c>
      <c r="BC311" s="263">
        <v>758</v>
      </c>
      <c r="BD311" s="145" t="str">
        <f t="shared" si="10"/>
        <v>107EPS020</v>
      </c>
      <c r="BE311" s="262" t="s">
        <v>404</v>
      </c>
      <c r="BF311" s="264">
        <v>107</v>
      </c>
      <c r="BG311" s="262" t="s">
        <v>2</v>
      </c>
      <c r="BH311" s="263">
        <v>417</v>
      </c>
    </row>
    <row r="312" spans="51:60" x14ac:dyDescent="0.25">
      <c r="AY312" s="187" t="str">
        <f t="shared" si="9"/>
        <v>264EPS016</v>
      </c>
      <c r="AZ312" s="262" t="s">
        <v>404</v>
      </c>
      <c r="BA312" s="264">
        <v>264</v>
      </c>
      <c r="BB312" s="262" t="s">
        <v>325</v>
      </c>
      <c r="BC312" s="263">
        <v>4934</v>
      </c>
      <c r="BD312" s="145" t="str">
        <f t="shared" si="10"/>
        <v>107EPSS13</v>
      </c>
      <c r="BE312" s="262" t="s">
        <v>404</v>
      </c>
      <c r="BF312" s="264">
        <v>107</v>
      </c>
      <c r="BG312" s="262" t="s">
        <v>457</v>
      </c>
      <c r="BH312" s="263">
        <v>45</v>
      </c>
    </row>
    <row r="313" spans="51:60" x14ac:dyDescent="0.25">
      <c r="AY313" s="187" t="str">
        <f t="shared" si="9"/>
        <v>264EPS017</v>
      </c>
      <c r="AZ313" s="262" t="s">
        <v>404</v>
      </c>
      <c r="BA313" s="264">
        <v>264</v>
      </c>
      <c r="BB313" s="262" t="s">
        <v>344</v>
      </c>
      <c r="BC313" s="263">
        <v>1</v>
      </c>
      <c r="BD313" s="145" t="str">
        <f t="shared" si="10"/>
        <v>107EPSS37</v>
      </c>
      <c r="BE313" s="262" t="s">
        <v>404</v>
      </c>
      <c r="BF313" s="264">
        <v>107</v>
      </c>
      <c r="BG313" s="262" t="s">
        <v>462</v>
      </c>
      <c r="BH313" s="263">
        <v>6</v>
      </c>
    </row>
    <row r="314" spans="51:60" x14ac:dyDescent="0.25">
      <c r="AY314" s="187" t="str">
        <f t="shared" si="9"/>
        <v>264EPS037</v>
      </c>
      <c r="AZ314" s="262" t="s">
        <v>404</v>
      </c>
      <c r="BA314" s="264">
        <v>264</v>
      </c>
      <c r="BB314" s="262" t="s">
        <v>329</v>
      </c>
      <c r="BC314" s="263">
        <v>89</v>
      </c>
      <c r="BD314" s="145" t="str">
        <f t="shared" si="10"/>
        <v>107ESS024</v>
      </c>
      <c r="BE314" s="262" t="s">
        <v>404</v>
      </c>
      <c r="BF314" s="264">
        <v>107</v>
      </c>
      <c r="BG314" s="262" t="s">
        <v>5</v>
      </c>
      <c r="BH314" s="263">
        <v>3675</v>
      </c>
    </row>
    <row r="315" spans="51:60" x14ac:dyDescent="0.25">
      <c r="AY315" s="187" t="str">
        <f t="shared" si="9"/>
        <v>310EAS016</v>
      </c>
      <c r="AZ315" s="262" t="s">
        <v>404</v>
      </c>
      <c r="BA315" s="264">
        <v>310</v>
      </c>
      <c r="BB315" s="262" t="s">
        <v>339</v>
      </c>
      <c r="BC315" s="263">
        <v>102</v>
      </c>
      <c r="BD315" s="145" t="str">
        <f t="shared" si="10"/>
        <v>134CCF002</v>
      </c>
      <c r="BE315" s="262" t="s">
        <v>404</v>
      </c>
      <c r="BF315" s="264">
        <v>134</v>
      </c>
      <c r="BG315" s="262" t="s">
        <v>1</v>
      </c>
      <c r="BH315" s="263">
        <v>3858</v>
      </c>
    </row>
    <row r="316" spans="51:60" x14ac:dyDescent="0.25">
      <c r="AY316" s="187" t="str">
        <f t="shared" si="9"/>
        <v>310EPS013</v>
      </c>
      <c r="AZ316" s="262" t="s">
        <v>404</v>
      </c>
      <c r="BA316" s="264">
        <v>310</v>
      </c>
      <c r="BB316" s="262" t="s">
        <v>327</v>
      </c>
      <c r="BC316" s="263">
        <v>1702</v>
      </c>
      <c r="BD316" s="145" t="str">
        <f t="shared" si="10"/>
        <v>134EPS020</v>
      </c>
      <c r="BE316" s="262" t="s">
        <v>404</v>
      </c>
      <c r="BF316" s="264">
        <v>134</v>
      </c>
      <c r="BG316" s="262" t="s">
        <v>2</v>
      </c>
      <c r="BH316" s="263">
        <v>2620</v>
      </c>
    </row>
    <row r="317" spans="51:60" x14ac:dyDescent="0.25">
      <c r="AY317" s="187" t="str">
        <f t="shared" si="9"/>
        <v>310EPS016</v>
      </c>
      <c r="AZ317" s="262" t="s">
        <v>404</v>
      </c>
      <c r="BA317" s="264">
        <v>310</v>
      </c>
      <c r="BB317" s="262" t="s">
        <v>325</v>
      </c>
      <c r="BC317" s="263">
        <v>531</v>
      </c>
      <c r="BD317" s="145" t="str">
        <f t="shared" si="10"/>
        <v>134EPSS13</v>
      </c>
      <c r="BE317" s="262" t="s">
        <v>404</v>
      </c>
      <c r="BF317" s="264">
        <v>134</v>
      </c>
      <c r="BG317" s="262" t="s">
        <v>457</v>
      </c>
      <c r="BH317" s="263">
        <v>8</v>
      </c>
    </row>
    <row r="318" spans="51:60" x14ac:dyDescent="0.25">
      <c r="AY318" s="187" t="str">
        <f t="shared" si="9"/>
        <v>310EPS018</v>
      </c>
      <c r="AZ318" s="262" t="s">
        <v>404</v>
      </c>
      <c r="BA318" s="264">
        <v>310</v>
      </c>
      <c r="BB318" s="262" t="s">
        <v>307</v>
      </c>
      <c r="BC318" s="263">
        <v>12</v>
      </c>
      <c r="BD318" s="145" t="str">
        <f t="shared" si="10"/>
        <v>134EPSS16</v>
      </c>
      <c r="BE318" s="262" t="s">
        <v>404</v>
      </c>
      <c r="BF318" s="264">
        <v>134</v>
      </c>
      <c r="BG318" s="262" t="s">
        <v>458</v>
      </c>
      <c r="BH318" s="263">
        <v>2</v>
      </c>
    </row>
    <row r="319" spans="51:60" x14ac:dyDescent="0.25">
      <c r="AY319" s="187" t="str">
        <f t="shared" si="9"/>
        <v>310EPS037</v>
      </c>
      <c r="AZ319" s="262" t="s">
        <v>404</v>
      </c>
      <c r="BA319" s="264">
        <v>310</v>
      </c>
      <c r="BB319" s="262" t="s">
        <v>329</v>
      </c>
      <c r="BC319" s="263">
        <v>203</v>
      </c>
      <c r="BD319" s="145" t="str">
        <f t="shared" si="10"/>
        <v>134EPSS37</v>
      </c>
      <c r="BE319" s="262" t="s">
        <v>404</v>
      </c>
      <c r="BF319" s="264">
        <v>134</v>
      </c>
      <c r="BG319" s="262" t="s">
        <v>462</v>
      </c>
      <c r="BH319" s="263">
        <v>7</v>
      </c>
    </row>
    <row r="320" spans="51:60" x14ac:dyDescent="0.25">
      <c r="AY320" s="187" t="str">
        <f t="shared" si="9"/>
        <v>315EAS016</v>
      </c>
      <c r="AZ320" s="262" t="s">
        <v>404</v>
      </c>
      <c r="BA320" s="264">
        <v>315</v>
      </c>
      <c r="BB320" s="262" t="s">
        <v>339</v>
      </c>
      <c r="BC320" s="263">
        <v>31</v>
      </c>
      <c r="BD320" s="145" t="str">
        <f t="shared" si="10"/>
        <v>150CCF002</v>
      </c>
      <c r="BE320" s="262" t="s">
        <v>404</v>
      </c>
      <c r="BF320" s="264">
        <v>150</v>
      </c>
      <c r="BG320" s="262" t="s">
        <v>1</v>
      </c>
      <c r="BH320" s="263">
        <v>1639</v>
      </c>
    </row>
    <row r="321" spans="51:60" x14ac:dyDescent="0.25">
      <c r="AY321" s="187" t="str">
        <f t="shared" si="9"/>
        <v>315EPS002</v>
      </c>
      <c r="AZ321" s="262" t="s">
        <v>404</v>
      </c>
      <c r="BA321" s="264">
        <v>315</v>
      </c>
      <c r="BB321" s="262" t="s">
        <v>331</v>
      </c>
      <c r="BC321" s="263">
        <v>3</v>
      </c>
      <c r="BD321" s="145" t="str">
        <f t="shared" si="10"/>
        <v>150EPSS13</v>
      </c>
      <c r="BE321" s="262" t="s">
        <v>404</v>
      </c>
      <c r="BF321" s="264">
        <v>150</v>
      </c>
      <c r="BG321" s="262" t="s">
        <v>457</v>
      </c>
      <c r="BH321" s="263">
        <v>39</v>
      </c>
    </row>
    <row r="322" spans="51:60" x14ac:dyDescent="0.25">
      <c r="AY322" s="187" t="str">
        <f t="shared" si="9"/>
        <v>315EPS013</v>
      </c>
      <c r="AZ322" s="262" t="s">
        <v>404</v>
      </c>
      <c r="BA322" s="264">
        <v>315</v>
      </c>
      <c r="BB322" s="262" t="s">
        <v>327</v>
      </c>
      <c r="BC322" s="263">
        <v>1122</v>
      </c>
      <c r="BD322" s="145" t="str">
        <f t="shared" si="10"/>
        <v>150EPSS16</v>
      </c>
      <c r="BE322" s="262" t="s">
        <v>404</v>
      </c>
      <c r="BF322" s="264">
        <v>150</v>
      </c>
      <c r="BG322" s="262" t="s">
        <v>458</v>
      </c>
      <c r="BH322" s="263">
        <v>1</v>
      </c>
    </row>
    <row r="323" spans="51:60" x14ac:dyDescent="0.25">
      <c r="AY323" s="187" t="str">
        <f t="shared" si="9"/>
        <v>315EPS016</v>
      </c>
      <c r="AZ323" s="262" t="s">
        <v>404</v>
      </c>
      <c r="BA323" s="264">
        <v>315</v>
      </c>
      <c r="BB323" s="262" t="s">
        <v>325</v>
      </c>
      <c r="BC323" s="263">
        <v>23</v>
      </c>
      <c r="BD323" s="145" t="str">
        <f t="shared" si="10"/>
        <v>150EPSS37</v>
      </c>
      <c r="BE323" s="262" t="s">
        <v>404</v>
      </c>
      <c r="BF323" s="264">
        <v>150</v>
      </c>
      <c r="BG323" s="262" t="s">
        <v>462</v>
      </c>
      <c r="BH323" s="263">
        <v>2</v>
      </c>
    </row>
    <row r="324" spans="51:60" x14ac:dyDescent="0.25">
      <c r="AY324" s="187" t="str">
        <f t="shared" si="9"/>
        <v>315EPS037</v>
      </c>
      <c r="AZ324" s="262" t="s">
        <v>404</v>
      </c>
      <c r="BA324" s="264">
        <v>315</v>
      </c>
      <c r="BB324" s="262" t="s">
        <v>329</v>
      </c>
      <c r="BC324" s="263">
        <v>141</v>
      </c>
      <c r="BD324" s="145" t="str">
        <f t="shared" si="10"/>
        <v>237CCF002</v>
      </c>
      <c r="BE324" s="262" t="s">
        <v>404</v>
      </c>
      <c r="BF324" s="264">
        <v>237</v>
      </c>
      <c r="BG324" s="262" t="s">
        <v>1</v>
      </c>
      <c r="BH324" s="263">
        <v>6592</v>
      </c>
    </row>
    <row r="325" spans="51:60" x14ac:dyDescent="0.25">
      <c r="AY325" s="187" t="str">
        <f t="shared" si="9"/>
        <v>361EPS002</v>
      </c>
      <c r="AZ325" s="262" t="s">
        <v>404</v>
      </c>
      <c r="BA325" s="264">
        <v>361</v>
      </c>
      <c r="BB325" s="262" t="s">
        <v>331</v>
      </c>
      <c r="BC325" s="263">
        <v>1</v>
      </c>
      <c r="BD325" s="145" t="str">
        <f t="shared" si="10"/>
        <v>237EPSS10</v>
      </c>
      <c r="BE325" s="262" t="s">
        <v>404</v>
      </c>
      <c r="BF325" s="264">
        <v>237</v>
      </c>
      <c r="BG325" s="262" t="s">
        <v>456</v>
      </c>
      <c r="BH325" s="263">
        <v>49</v>
      </c>
    </row>
    <row r="326" spans="51:60" x14ac:dyDescent="0.25">
      <c r="AY326" s="187" t="str">
        <f t="shared" si="9"/>
        <v>361EPS005</v>
      </c>
      <c r="AZ326" s="262" t="s">
        <v>404</v>
      </c>
      <c r="BA326" s="264">
        <v>361</v>
      </c>
      <c r="BB326" s="262" t="s">
        <v>334</v>
      </c>
      <c r="BC326" s="263">
        <v>2</v>
      </c>
      <c r="BD326" s="145" t="str">
        <f t="shared" si="10"/>
        <v>237EPSS13</v>
      </c>
      <c r="BE326" s="262" t="s">
        <v>404</v>
      </c>
      <c r="BF326" s="264">
        <v>237</v>
      </c>
      <c r="BG326" s="262" t="s">
        <v>457</v>
      </c>
      <c r="BH326" s="263">
        <v>69</v>
      </c>
    </row>
    <row r="327" spans="51:60" x14ac:dyDescent="0.25">
      <c r="AY327" s="187" t="str">
        <f t="shared" si="9"/>
        <v>361EPS013</v>
      </c>
      <c r="AZ327" s="262" t="s">
        <v>404</v>
      </c>
      <c r="BA327" s="264">
        <v>361</v>
      </c>
      <c r="BB327" s="262" t="s">
        <v>327</v>
      </c>
      <c r="BC327" s="263">
        <v>2157</v>
      </c>
      <c r="BD327" s="145" t="str">
        <f t="shared" si="10"/>
        <v>237EPSS16</v>
      </c>
      <c r="BE327" s="262" t="s">
        <v>404</v>
      </c>
      <c r="BF327" s="264">
        <v>237</v>
      </c>
      <c r="BG327" s="262" t="s">
        <v>458</v>
      </c>
      <c r="BH327" s="263">
        <v>24</v>
      </c>
    </row>
    <row r="328" spans="51:60" x14ac:dyDescent="0.25">
      <c r="AY328" s="187" t="str">
        <f t="shared" si="9"/>
        <v>361EPS016</v>
      </c>
      <c r="AZ328" s="262" t="s">
        <v>404</v>
      </c>
      <c r="BA328" s="264">
        <v>361</v>
      </c>
      <c r="BB328" s="262" t="s">
        <v>325</v>
      </c>
      <c r="BC328" s="263">
        <v>9</v>
      </c>
      <c r="BD328" s="145" t="str">
        <f t="shared" si="10"/>
        <v>237EPSS37</v>
      </c>
      <c r="BE328" s="262" t="s">
        <v>404</v>
      </c>
      <c r="BF328" s="264">
        <v>237</v>
      </c>
      <c r="BG328" s="262" t="s">
        <v>462</v>
      </c>
      <c r="BH328" s="263">
        <v>4</v>
      </c>
    </row>
    <row r="329" spans="51:60" x14ac:dyDescent="0.25">
      <c r="AY329" s="187" t="str">
        <f t="shared" si="9"/>
        <v>361EPS018</v>
      </c>
      <c r="AZ329" s="262" t="s">
        <v>404</v>
      </c>
      <c r="BA329" s="264">
        <v>361</v>
      </c>
      <c r="BB329" s="262" t="s">
        <v>307</v>
      </c>
      <c r="BC329" s="263">
        <v>1</v>
      </c>
      <c r="BD329" s="145" t="str">
        <f t="shared" si="10"/>
        <v>264CCF002</v>
      </c>
      <c r="BE329" s="262" t="s">
        <v>404</v>
      </c>
      <c r="BF329" s="264">
        <v>264</v>
      </c>
      <c r="BG329" s="262" t="s">
        <v>1</v>
      </c>
      <c r="BH329" s="263">
        <v>2639</v>
      </c>
    </row>
    <row r="330" spans="51:60" x14ac:dyDescent="0.25">
      <c r="AY330" s="187" t="str">
        <f t="shared" ref="AY330:AY393" si="11">CONCATENATE(BA330,BB330)</f>
        <v>361EPS037</v>
      </c>
      <c r="AZ330" s="262" t="s">
        <v>404</v>
      </c>
      <c r="BA330" s="264">
        <v>361</v>
      </c>
      <c r="BB330" s="262" t="s">
        <v>329</v>
      </c>
      <c r="BC330" s="263">
        <v>389</v>
      </c>
      <c r="BD330" s="145" t="str">
        <f t="shared" ref="BD330:BD393" si="12">CONCATENATE(BF330,BG330)</f>
        <v>264EPSS13</v>
      </c>
      <c r="BE330" s="262" t="s">
        <v>404</v>
      </c>
      <c r="BF330" s="264">
        <v>264</v>
      </c>
      <c r="BG330" s="262" t="s">
        <v>457</v>
      </c>
      <c r="BH330" s="263">
        <v>14</v>
      </c>
    </row>
    <row r="331" spans="51:60" x14ac:dyDescent="0.25">
      <c r="AY331" s="187" t="str">
        <f t="shared" si="11"/>
        <v>647EPS013</v>
      </c>
      <c r="AZ331" s="262" t="s">
        <v>404</v>
      </c>
      <c r="BA331" s="264">
        <v>647</v>
      </c>
      <c r="BB331" s="262" t="s">
        <v>327</v>
      </c>
      <c r="BC331" s="263">
        <v>1110</v>
      </c>
      <c r="BD331" s="145" t="str">
        <f t="shared" si="12"/>
        <v>264EPSS16</v>
      </c>
      <c r="BE331" s="262" t="s">
        <v>404</v>
      </c>
      <c r="BF331" s="264">
        <v>264</v>
      </c>
      <c r="BG331" s="262" t="s">
        <v>458</v>
      </c>
      <c r="BH331" s="263">
        <v>22</v>
      </c>
    </row>
    <row r="332" spans="51:60" x14ac:dyDescent="0.25">
      <c r="AY332" s="187" t="str">
        <f t="shared" si="11"/>
        <v>647EPS016</v>
      </c>
      <c r="AZ332" s="262" t="s">
        <v>404</v>
      </c>
      <c r="BA332" s="264">
        <v>647</v>
      </c>
      <c r="BB332" s="262" t="s">
        <v>325</v>
      </c>
      <c r="BC332" s="263">
        <v>8</v>
      </c>
      <c r="BD332" s="145" t="str">
        <f t="shared" si="12"/>
        <v>264EPSS37</v>
      </c>
      <c r="BE332" s="262" t="s">
        <v>404</v>
      </c>
      <c r="BF332" s="264">
        <v>264</v>
      </c>
      <c r="BG332" s="262" t="s">
        <v>462</v>
      </c>
      <c r="BH332" s="263">
        <v>2</v>
      </c>
    </row>
    <row r="333" spans="51:60" x14ac:dyDescent="0.25">
      <c r="AY333" s="187" t="str">
        <f t="shared" si="11"/>
        <v>647EPS037</v>
      </c>
      <c r="AZ333" s="262" t="s">
        <v>404</v>
      </c>
      <c r="BA333" s="264">
        <v>647</v>
      </c>
      <c r="BB333" s="262" t="s">
        <v>329</v>
      </c>
      <c r="BC333" s="263">
        <v>289</v>
      </c>
      <c r="BD333" s="145" t="str">
        <f t="shared" si="12"/>
        <v>310CCF002</v>
      </c>
      <c r="BE333" s="262" t="s">
        <v>404</v>
      </c>
      <c r="BF333" s="264">
        <v>310</v>
      </c>
      <c r="BG333" s="262" t="s">
        <v>1</v>
      </c>
      <c r="BH333" s="263">
        <v>5122</v>
      </c>
    </row>
    <row r="334" spans="51:60" x14ac:dyDescent="0.25">
      <c r="AY334" s="187" t="str">
        <f t="shared" si="11"/>
        <v>658EAS016</v>
      </c>
      <c r="AZ334" s="262" t="s">
        <v>404</v>
      </c>
      <c r="BA334" s="264">
        <v>658</v>
      </c>
      <c r="BB334" s="262" t="s">
        <v>339</v>
      </c>
      <c r="BC334" s="263">
        <v>1</v>
      </c>
      <c r="BD334" s="145" t="str">
        <f t="shared" si="12"/>
        <v>310EPSS13</v>
      </c>
      <c r="BE334" s="262" t="s">
        <v>404</v>
      </c>
      <c r="BF334" s="264">
        <v>310</v>
      </c>
      <c r="BG334" s="262" t="s">
        <v>457</v>
      </c>
      <c r="BH334" s="263">
        <v>74</v>
      </c>
    </row>
    <row r="335" spans="51:60" x14ac:dyDescent="0.25">
      <c r="AY335" s="187" t="str">
        <f t="shared" si="11"/>
        <v>658EPS013</v>
      </c>
      <c r="AZ335" s="262" t="s">
        <v>404</v>
      </c>
      <c r="BA335" s="264">
        <v>658</v>
      </c>
      <c r="BB335" s="262" t="s">
        <v>327</v>
      </c>
      <c r="BC335" s="263">
        <v>926</v>
      </c>
      <c r="BD335" s="145" t="str">
        <f t="shared" si="12"/>
        <v>310EPSS16</v>
      </c>
      <c r="BE335" s="262" t="s">
        <v>404</v>
      </c>
      <c r="BF335" s="264">
        <v>310</v>
      </c>
      <c r="BG335" s="262" t="s">
        <v>458</v>
      </c>
      <c r="BH335" s="263">
        <v>14</v>
      </c>
    </row>
    <row r="336" spans="51:60" x14ac:dyDescent="0.25">
      <c r="AY336" s="187" t="str">
        <f t="shared" si="11"/>
        <v>658EPS016</v>
      </c>
      <c r="AZ336" s="262" t="s">
        <v>404</v>
      </c>
      <c r="BA336" s="264">
        <v>658</v>
      </c>
      <c r="BB336" s="262" t="s">
        <v>325</v>
      </c>
      <c r="BC336" s="263">
        <v>29</v>
      </c>
      <c r="BD336" s="145" t="str">
        <f t="shared" si="12"/>
        <v>310EPSS37</v>
      </c>
      <c r="BE336" s="262" t="s">
        <v>404</v>
      </c>
      <c r="BF336" s="264">
        <v>310</v>
      </c>
      <c r="BG336" s="262" t="s">
        <v>462</v>
      </c>
      <c r="BH336" s="263">
        <v>8</v>
      </c>
    </row>
    <row r="337" spans="51:60" x14ac:dyDescent="0.25">
      <c r="AY337" s="187" t="str">
        <f t="shared" si="11"/>
        <v>658EPS037</v>
      </c>
      <c r="AZ337" s="262" t="s">
        <v>404</v>
      </c>
      <c r="BA337" s="264">
        <v>658</v>
      </c>
      <c r="BB337" s="262" t="s">
        <v>329</v>
      </c>
      <c r="BC337" s="263">
        <v>78</v>
      </c>
      <c r="BD337" s="145" t="str">
        <f t="shared" si="12"/>
        <v>315CCF002</v>
      </c>
      <c r="BE337" s="262" t="s">
        <v>404</v>
      </c>
      <c r="BF337" s="264">
        <v>315</v>
      </c>
      <c r="BG337" s="262" t="s">
        <v>1</v>
      </c>
      <c r="BH337" s="263">
        <v>3042</v>
      </c>
    </row>
    <row r="338" spans="51:60" x14ac:dyDescent="0.25">
      <c r="AY338" s="187" t="str">
        <f t="shared" si="11"/>
        <v>664EAS016</v>
      </c>
      <c r="AZ338" s="262" t="s">
        <v>404</v>
      </c>
      <c r="BA338" s="264">
        <v>664</v>
      </c>
      <c r="BB338" s="262" t="s">
        <v>339</v>
      </c>
      <c r="BC338" s="263">
        <v>1</v>
      </c>
      <c r="BD338" s="145" t="str">
        <f t="shared" si="12"/>
        <v>315EPS020</v>
      </c>
      <c r="BE338" s="262" t="s">
        <v>404</v>
      </c>
      <c r="BF338" s="264">
        <v>315</v>
      </c>
      <c r="BG338" s="262" t="s">
        <v>2</v>
      </c>
      <c r="BH338" s="263">
        <v>1079</v>
      </c>
    </row>
    <row r="339" spans="51:60" x14ac:dyDescent="0.25">
      <c r="AY339" s="187" t="str">
        <f t="shared" si="11"/>
        <v>664EPS002</v>
      </c>
      <c r="AZ339" s="262" t="s">
        <v>404</v>
      </c>
      <c r="BA339" s="264">
        <v>664</v>
      </c>
      <c r="BB339" s="262" t="s">
        <v>331</v>
      </c>
      <c r="BC339" s="263">
        <v>350</v>
      </c>
      <c r="BD339" s="145" t="str">
        <f t="shared" si="12"/>
        <v>315EPSS13</v>
      </c>
      <c r="BE339" s="262" t="s">
        <v>404</v>
      </c>
      <c r="BF339" s="264">
        <v>315</v>
      </c>
      <c r="BG339" s="262" t="s">
        <v>457</v>
      </c>
      <c r="BH339" s="263">
        <v>72</v>
      </c>
    </row>
    <row r="340" spans="51:60" x14ac:dyDescent="0.25">
      <c r="AY340" s="187" t="str">
        <f t="shared" si="11"/>
        <v>664EPS013</v>
      </c>
      <c r="AZ340" s="262" t="s">
        <v>404</v>
      </c>
      <c r="BA340" s="264">
        <v>664</v>
      </c>
      <c r="BB340" s="262" t="s">
        <v>327</v>
      </c>
      <c r="BC340" s="263">
        <v>1754</v>
      </c>
      <c r="BD340" s="145" t="str">
        <f t="shared" si="12"/>
        <v>315EPSS37</v>
      </c>
      <c r="BE340" s="262" t="s">
        <v>404</v>
      </c>
      <c r="BF340" s="264">
        <v>315</v>
      </c>
      <c r="BG340" s="262" t="s">
        <v>462</v>
      </c>
      <c r="BH340" s="263">
        <v>24</v>
      </c>
    </row>
    <row r="341" spans="51:60" x14ac:dyDescent="0.25">
      <c r="AY341" s="187" t="str">
        <f t="shared" si="11"/>
        <v>664EPS016</v>
      </c>
      <c r="AZ341" s="262" t="s">
        <v>404</v>
      </c>
      <c r="BA341" s="264">
        <v>664</v>
      </c>
      <c r="BB341" s="262" t="s">
        <v>325</v>
      </c>
      <c r="BC341" s="263">
        <v>9263</v>
      </c>
      <c r="BD341" s="145" t="str">
        <f t="shared" si="12"/>
        <v>361CCF002</v>
      </c>
      <c r="BE341" s="262" t="s">
        <v>404</v>
      </c>
      <c r="BF341" s="264">
        <v>361</v>
      </c>
      <c r="BG341" s="262" t="s">
        <v>1</v>
      </c>
      <c r="BH341" s="263">
        <v>19419</v>
      </c>
    </row>
    <row r="342" spans="51:60" x14ac:dyDescent="0.25">
      <c r="AY342" s="187" t="str">
        <f t="shared" si="11"/>
        <v>664EPS037</v>
      </c>
      <c r="AZ342" s="262" t="s">
        <v>404</v>
      </c>
      <c r="BA342" s="264">
        <v>664</v>
      </c>
      <c r="BB342" s="262" t="s">
        <v>329</v>
      </c>
      <c r="BC342" s="263">
        <v>1183</v>
      </c>
      <c r="BD342" s="145" t="str">
        <f t="shared" si="12"/>
        <v>361EPS020</v>
      </c>
      <c r="BE342" s="262" t="s">
        <v>404</v>
      </c>
      <c r="BF342" s="264">
        <v>361</v>
      </c>
      <c r="BG342" s="262" t="s">
        <v>2</v>
      </c>
      <c r="BH342" s="263">
        <v>163</v>
      </c>
    </row>
    <row r="343" spans="51:60" x14ac:dyDescent="0.25">
      <c r="AY343" s="187" t="str">
        <f t="shared" si="11"/>
        <v>686EAS016</v>
      </c>
      <c r="AZ343" s="262" t="s">
        <v>404</v>
      </c>
      <c r="BA343" s="264">
        <v>686</v>
      </c>
      <c r="BB343" s="262" t="s">
        <v>339</v>
      </c>
      <c r="BC343" s="263">
        <v>24</v>
      </c>
      <c r="BD343" s="145" t="str">
        <f t="shared" si="12"/>
        <v>361EPSS13</v>
      </c>
      <c r="BE343" s="262" t="s">
        <v>404</v>
      </c>
      <c r="BF343" s="264">
        <v>361</v>
      </c>
      <c r="BG343" s="262" t="s">
        <v>457</v>
      </c>
      <c r="BH343" s="263">
        <v>92</v>
      </c>
    </row>
    <row r="344" spans="51:60" x14ac:dyDescent="0.25">
      <c r="AY344" s="187" t="str">
        <f t="shared" si="11"/>
        <v>686EPS002</v>
      </c>
      <c r="AZ344" s="262" t="s">
        <v>404</v>
      </c>
      <c r="BA344" s="264">
        <v>686</v>
      </c>
      <c r="BB344" s="262" t="s">
        <v>331</v>
      </c>
      <c r="BC344" s="263">
        <v>153</v>
      </c>
      <c r="BD344" s="145" t="str">
        <f t="shared" si="12"/>
        <v>361EPSS37</v>
      </c>
      <c r="BE344" s="262" t="s">
        <v>404</v>
      </c>
      <c r="BF344" s="264">
        <v>361</v>
      </c>
      <c r="BG344" s="262" t="s">
        <v>462</v>
      </c>
      <c r="BH344" s="263">
        <v>59</v>
      </c>
    </row>
    <row r="345" spans="51:60" x14ac:dyDescent="0.25">
      <c r="AY345" s="187" t="str">
        <f t="shared" si="11"/>
        <v>686EPS010</v>
      </c>
      <c r="AZ345" s="262" t="s">
        <v>404</v>
      </c>
      <c r="BA345" s="264">
        <v>686</v>
      </c>
      <c r="BB345" s="262" t="s">
        <v>324</v>
      </c>
      <c r="BC345" s="263">
        <v>3162</v>
      </c>
      <c r="BD345" s="145" t="str">
        <f t="shared" si="12"/>
        <v>647CCF002</v>
      </c>
      <c r="BE345" s="262" t="s">
        <v>404</v>
      </c>
      <c r="BF345" s="264">
        <v>647</v>
      </c>
      <c r="BG345" s="262" t="s">
        <v>1</v>
      </c>
      <c r="BH345" s="263">
        <v>3629</v>
      </c>
    </row>
    <row r="346" spans="51:60" x14ac:dyDescent="0.25">
      <c r="AY346" s="187" t="str">
        <f t="shared" si="11"/>
        <v>686EPS013</v>
      </c>
      <c r="AZ346" s="262" t="s">
        <v>404</v>
      </c>
      <c r="BA346" s="264">
        <v>686</v>
      </c>
      <c r="BB346" s="262" t="s">
        <v>327</v>
      </c>
      <c r="BC346" s="263">
        <v>3625</v>
      </c>
      <c r="BD346" s="145" t="str">
        <f t="shared" si="12"/>
        <v>647EPS020</v>
      </c>
      <c r="BE346" s="262" t="s">
        <v>404</v>
      </c>
      <c r="BF346" s="264">
        <v>647</v>
      </c>
      <c r="BG346" s="262" t="s">
        <v>2</v>
      </c>
      <c r="BH346" s="263">
        <v>985</v>
      </c>
    </row>
    <row r="347" spans="51:60" x14ac:dyDescent="0.25">
      <c r="AY347" s="187" t="str">
        <f t="shared" si="11"/>
        <v>686EPS016</v>
      </c>
      <c r="AZ347" s="262" t="s">
        <v>404</v>
      </c>
      <c r="BA347" s="264">
        <v>686</v>
      </c>
      <c r="BB347" s="262" t="s">
        <v>325</v>
      </c>
      <c r="BC347" s="263">
        <v>8495</v>
      </c>
      <c r="BD347" s="145" t="str">
        <f t="shared" si="12"/>
        <v>647EPSS13</v>
      </c>
      <c r="BE347" s="262" t="s">
        <v>404</v>
      </c>
      <c r="BF347" s="264">
        <v>647</v>
      </c>
      <c r="BG347" s="262" t="s">
        <v>457</v>
      </c>
      <c r="BH347" s="263">
        <v>56</v>
      </c>
    </row>
    <row r="348" spans="51:60" x14ac:dyDescent="0.25">
      <c r="AY348" s="187" t="str">
        <f t="shared" si="11"/>
        <v>686EPS018</v>
      </c>
      <c r="AZ348" s="262" t="s">
        <v>404</v>
      </c>
      <c r="BA348" s="264">
        <v>686</v>
      </c>
      <c r="BB348" s="262" t="s">
        <v>307</v>
      </c>
      <c r="BC348" s="263">
        <v>2</v>
      </c>
      <c r="BD348" s="145" t="str">
        <f t="shared" si="12"/>
        <v>647EPSS37</v>
      </c>
      <c r="BE348" s="262" t="s">
        <v>404</v>
      </c>
      <c r="BF348" s="264">
        <v>647</v>
      </c>
      <c r="BG348" s="262" t="s">
        <v>462</v>
      </c>
      <c r="BH348" s="263">
        <v>30</v>
      </c>
    </row>
    <row r="349" spans="51:60" x14ac:dyDescent="0.25">
      <c r="AY349" s="187" t="str">
        <f t="shared" si="11"/>
        <v>686EPS037</v>
      </c>
      <c r="AZ349" s="262" t="s">
        <v>404</v>
      </c>
      <c r="BA349" s="264">
        <v>686</v>
      </c>
      <c r="BB349" s="262" t="s">
        <v>329</v>
      </c>
      <c r="BC349" s="263">
        <v>459</v>
      </c>
      <c r="BD349" s="145" t="str">
        <f t="shared" si="12"/>
        <v>658CCF002</v>
      </c>
      <c r="BE349" s="262" t="s">
        <v>404</v>
      </c>
      <c r="BF349" s="264">
        <v>658</v>
      </c>
      <c r="BG349" s="262" t="s">
        <v>1</v>
      </c>
      <c r="BH349" s="263">
        <v>1733</v>
      </c>
    </row>
    <row r="350" spans="51:60" x14ac:dyDescent="0.25">
      <c r="AY350" s="187" t="str">
        <f t="shared" si="11"/>
        <v>819EPS005</v>
      </c>
      <c r="AZ350" s="262" t="s">
        <v>404</v>
      </c>
      <c r="BA350" s="264">
        <v>819</v>
      </c>
      <c r="BB350" s="262" t="s">
        <v>334</v>
      </c>
      <c r="BC350" s="263">
        <v>1</v>
      </c>
      <c r="BD350" s="145" t="str">
        <f t="shared" si="12"/>
        <v>658EPS020</v>
      </c>
      <c r="BE350" s="262" t="s">
        <v>404</v>
      </c>
      <c r="BF350" s="264">
        <v>658</v>
      </c>
      <c r="BG350" s="262" t="s">
        <v>2</v>
      </c>
      <c r="BH350" s="263">
        <v>330</v>
      </c>
    </row>
    <row r="351" spans="51:60" x14ac:dyDescent="0.25">
      <c r="AY351" s="187" t="str">
        <f t="shared" si="11"/>
        <v>819EPS013</v>
      </c>
      <c r="AZ351" s="262" t="s">
        <v>404</v>
      </c>
      <c r="BA351" s="264">
        <v>819</v>
      </c>
      <c r="BB351" s="262" t="s">
        <v>327</v>
      </c>
      <c r="BC351" s="263">
        <v>780</v>
      </c>
      <c r="BD351" s="145" t="str">
        <f t="shared" si="12"/>
        <v>658EPSS13</v>
      </c>
      <c r="BE351" s="262" t="s">
        <v>404</v>
      </c>
      <c r="BF351" s="264">
        <v>658</v>
      </c>
      <c r="BG351" s="262" t="s">
        <v>457</v>
      </c>
      <c r="BH351" s="263">
        <v>45</v>
      </c>
    </row>
    <row r="352" spans="51:60" x14ac:dyDescent="0.25">
      <c r="AY352" s="187" t="str">
        <f t="shared" si="11"/>
        <v>819EPS016</v>
      </c>
      <c r="AZ352" s="262" t="s">
        <v>404</v>
      </c>
      <c r="BA352" s="264">
        <v>819</v>
      </c>
      <c r="BB352" s="262" t="s">
        <v>325</v>
      </c>
      <c r="BC352" s="263">
        <v>3</v>
      </c>
      <c r="BD352" s="145" t="str">
        <f t="shared" si="12"/>
        <v>658EPSS16</v>
      </c>
      <c r="BE352" s="262" t="s">
        <v>404</v>
      </c>
      <c r="BF352" s="264">
        <v>658</v>
      </c>
      <c r="BG352" s="262" t="s">
        <v>458</v>
      </c>
      <c r="BH352" s="263">
        <v>2</v>
      </c>
    </row>
    <row r="353" spans="51:60" x14ac:dyDescent="0.25">
      <c r="AY353" s="187" t="str">
        <f t="shared" si="11"/>
        <v>819EPS037</v>
      </c>
      <c r="AZ353" s="262" t="s">
        <v>404</v>
      </c>
      <c r="BA353" s="264">
        <v>819</v>
      </c>
      <c r="BB353" s="262" t="s">
        <v>329</v>
      </c>
      <c r="BC353" s="263">
        <v>533</v>
      </c>
      <c r="BD353" s="145" t="str">
        <f t="shared" si="12"/>
        <v>658EPSS37</v>
      </c>
      <c r="BE353" s="262" t="s">
        <v>404</v>
      </c>
      <c r="BF353" s="264">
        <v>658</v>
      </c>
      <c r="BG353" s="262" t="s">
        <v>462</v>
      </c>
      <c r="BH353" s="263">
        <v>2</v>
      </c>
    </row>
    <row r="354" spans="51:60" x14ac:dyDescent="0.25">
      <c r="AY354" s="187" t="str">
        <f t="shared" si="11"/>
        <v>854EPS013</v>
      </c>
      <c r="AZ354" s="262" t="s">
        <v>404</v>
      </c>
      <c r="BA354" s="264">
        <v>854</v>
      </c>
      <c r="BB354" s="262" t="s">
        <v>327</v>
      </c>
      <c r="BC354" s="263">
        <v>1115</v>
      </c>
      <c r="BD354" s="145" t="str">
        <f t="shared" si="12"/>
        <v>664CCF002</v>
      </c>
      <c r="BE354" s="262" t="s">
        <v>404</v>
      </c>
      <c r="BF354" s="264">
        <v>664</v>
      </c>
      <c r="BG354" s="262" t="s">
        <v>1</v>
      </c>
      <c r="BH354" s="263">
        <v>9483</v>
      </c>
    </row>
    <row r="355" spans="51:60" x14ac:dyDescent="0.25">
      <c r="AY355" s="187" t="str">
        <f t="shared" si="11"/>
        <v>854EPS016</v>
      </c>
      <c r="AZ355" s="262" t="s">
        <v>404</v>
      </c>
      <c r="BA355" s="264">
        <v>854</v>
      </c>
      <c r="BB355" s="262" t="s">
        <v>325</v>
      </c>
      <c r="BC355" s="263">
        <v>93</v>
      </c>
      <c r="BD355" s="145" t="str">
        <f t="shared" si="12"/>
        <v>664EPSS02</v>
      </c>
      <c r="BE355" s="262" t="s">
        <v>404</v>
      </c>
      <c r="BF355" s="264">
        <v>664</v>
      </c>
      <c r="BG355" s="262" t="s">
        <v>453</v>
      </c>
      <c r="BH355" s="263">
        <v>5</v>
      </c>
    </row>
    <row r="356" spans="51:60" x14ac:dyDescent="0.25">
      <c r="AY356" s="187" t="str">
        <f t="shared" si="11"/>
        <v>854EPS037</v>
      </c>
      <c r="AZ356" s="262" t="s">
        <v>404</v>
      </c>
      <c r="BA356" s="264">
        <v>854</v>
      </c>
      <c r="BB356" s="262" t="s">
        <v>329</v>
      </c>
      <c r="BC356" s="263">
        <v>111</v>
      </c>
      <c r="BD356" s="145" t="str">
        <f t="shared" si="12"/>
        <v>664EPSS13</v>
      </c>
      <c r="BE356" s="262" t="s">
        <v>404</v>
      </c>
      <c r="BF356" s="264">
        <v>664</v>
      </c>
      <c r="BG356" s="262" t="s">
        <v>457</v>
      </c>
      <c r="BH356" s="263">
        <v>42</v>
      </c>
    </row>
    <row r="357" spans="51:60" x14ac:dyDescent="0.25">
      <c r="AY357" s="187" t="str">
        <f t="shared" si="11"/>
        <v>887EPS002</v>
      </c>
      <c r="AZ357" s="262" t="s">
        <v>404</v>
      </c>
      <c r="BA357" s="264">
        <v>887</v>
      </c>
      <c r="BB357" s="262" t="s">
        <v>331</v>
      </c>
      <c r="BC357" s="263">
        <v>113</v>
      </c>
      <c r="BD357" s="145" t="str">
        <f t="shared" si="12"/>
        <v>664EPSS16</v>
      </c>
      <c r="BE357" s="262" t="s">
        <v>404</v>
      </c>
      <c r="BF357" s="264">
        <v>664</v>
      </c>
      <c r="BG357" s="262" t="s">
        <v>458</v>
      </c>
      <c r="BH357" s="263">
        <v>58</v>
      </c>
    </row>
    <row r="358" spans="51:60" x14ac:dyDescent="0.25">
      <c r="AY358" s="187" t="str">
        <f t="shared" si="11"/>
        <v>887EPS003</v>
      </c>
      <c r="AZ358" s="262" t="s">
        <v>404</v>
      </c>
      <c r="BA358" s="264">
        <v>887</v>
      </c>
      <c r="BB358" s="262" t="s">
        <v>332</v>
      </c>
      <c r="BC358" s="263">
        <v>30</v>
      </c>
      <c r="BD358" s="145" t="str">
        <f t="shared" si="12"/>
        <v>664EPSS37</v>
      </c>
      <c r="BE358" s="262" t="s">
        <v>404</v>
      </c>
      <c r="BF358" s="264">
        <v>664</v>
      </c>
      <c r="BG358" s="262" t="s">
        <v>462</v>
      </c>
      <c r="BH358" s="263">
        <v>11</v>
      </c>
    </row>
    <row r="359" spans="51:60" x14ac:dyDescent="0.25">
      <c r="AY359" s="187" t="str">
        <f t="shared" si="11"/>
        <v>887EPS005</v>
      </c>
      <c r="AZ359" s="262" t="s">
        <v>404</v>
      </c>
      <c r="BA359" s="264">
        <v>887</v>
      </c>
      <c r="BB359" s="262" t="s">
        <v>334</v>
      </c>
      <c r="BC359" s="263">
        <v>4</v>
      </c>
      <c r="BD359" s="145" t="str">
        <f t="shared" si="12"/>
        <v>686CCF002</v>
      </c>
      <c r="BE359" s="262" t="s">
        <v>404</v>
      </c>
      <c r="BF359" s="264">
        <v>686</v>
      </c>
      <c r="BG359" s="262" t="s">
        <v>1</v>
      </c>
      <c r="BH359" s="263">
        <v>15978</v>
      </c>
    </row>
    <row r="360" spans="51:60" x14ac:dyDescent="0.25">
      <c r="AY360" s="187" t="str">
        <f t="shared" si="11"/>
        <v>887EPS010</v>
      </c>
      <c r="AZ360" s="262" t="s">
        <v>404</v>
      </c>
      <c r="BA360" s="264">
        <v>887</v>
      </c>
      <c r="BB360" s="262" t="s">
        <v>324</v>
      </c>
      <c r="BC360" s="263">
        <v>1625</v>
      </c>
      <c r="BD360" s="145" t="str">
        <f t="shared" si="12"/>
        <v>686EPS020</v>
      </c>
      <c r="BE360" s="262" t="s">
        <v>404</v>
      </c>
      <c r="BF360" s="264">
        <v>686</v>
      </c>
      <c r="BG360" s="262" t="s">
        <v>2</v>
      </c>
      <c r="BH360" s="263">
        <v>86</v>
      </c>
    </row>
    <row r="361" spans="51:60" x14ac:dyDescent="0.25">
      <c r="AY361" s="187" t="str">
        <f t="shared" si="11"/>
        <v>887EPS013</v>
      </c>
      <c r="AZ361" s="262" t="s">
        <v>404</v>
      </c>
      <c r="BA361" s="264">
        <v>887</v>
      </c>
      <c r="BB361" s="262" t="s">
        <v>327</v>
      </c>
      <c r="BC361" s="263">
        <v>4860</v>
      </c>
      <c r="BD361" s="145" t="str">
        <f t="shared" si="12"/>
        <v>686EPSS02</v>
      </c>
      <c r="BE361" s="262" t="s">
        <v>404</v>
      </c>
      <c r="BF361" s="264">
        <v>686</v>
      </c>
      <c r="BG361" s="262" t="s">
        <v>453</v>
      </c>
      <c r="BH361" s="263">
        <v>4</v>
      </c>
    </row>
    <row r="362" spans="51:60" x14ac:dyDescent="0.25">
      <c r="AY362" s="187" t="str">
        <f t="shared" si="11"/>
        <v>887EPS016</v>
      </c>
      <c r="AZ362" s="262" t="s">
        <v>404</v>
      </c>
      <c r="BA362" s="264">
        <v>887</v>
      </c>
      <c r="BB362" s="262" t="s">
        <v>325</v>
      </c>
      <c r="BC362" s="263">
        <v>6595</v>
      </c>
      <c r="BD362" s="145" t="str">
        <f t="shared" si="12"/>
        <v>686EPSS10</v>
      </c>
      <c r="BE362" s="262" t="s">
        <v>404</v>
      </c>
      <c r="BF362" s="264">
        <v>686</v>
      </c>
      <c r="BG362" s="262" t="s">
        <v>456</v>
      </c>
      <c r="BH362" s="263">
        <v>48</v>
      </c>
    </row>
    <row r="363" spans="51:60" x14ac:dyDescent="0.25">
      <c r="AY363" s="187" t="str">
        <f t="shared" si="11"/>
        <v>887EPS023</v>
      </c>
      <c r="AZ363" s="262" t="s">
        <v>404</v>
      </c>
      <c r="BA363" s="264">
        <v>887</v>
      </c>
      <c r="BB363" s="262" t="s">
        <v>333</v>
      </c>
      <c r="BC363" s="263">
        <v>1</v>
      </c>
      <c r="BD363" s="145" t="str">
        <f t="shared" si="12"/>
        <v>686EPSS13</v>
      </c>
      <c r="BE363" s="262" t="s">
        <v>404</v>
      </c>
      <c r="BF363" s="264">
        <v>686</v>
      </c>
      <c r="BG363" s="262" t="s">
        <v>457</v>
      </c>
      <c r="BH363" s="263">
        <v>128</v>
      </c>
    </row>
    <row r="364" spans="51:60" x14ac:dyDescent="0.25">
      <c r="AY364" s="187" t="str">
        <f t="shared" si="11"/>
        <v>887EPS037</v>
      </c>
      <c r="AZ364" s="262" t="s">
        <v>404</v>
      </c>
      <c r="BA364" s="264">
        <v>887</v>
      </c>
      <c r="BB364" s="262" t="s">
        <v>329</v>
      </c>
      <c r="BC364" s="263">
        <v>480</v>
      </c>
      <c r="BD364" s="145" t="str">
        <f t="shared" si="12"/>
        <v>686EPSS16</v>
      </c>
      <c r="BE364" s="262" t="s">
        <v>404</v>
      </c>
      <c r="BF364" s="264">
        <v>686</v>
      </c>
      <c r="BG364" s="262" t="s">
        <v>458</v>
      </c>
      <c r="BH364" s="263">
        <v>108</v>
      </c>
    </row>
    <row r="365" spans="51:60" x14ac:dyDescent="0.25">
      <c r="AY365" s="187" t="str">
        <f t="shared" si="11"/>
        <v>887ESSC24</v>
      </c>
      <c r="AZ365" s="262" t="s">
        <v>404</v>
      </c>
      <c r="BA365" s="264">
        <v>887</v>
      </c>
      <c r="BB365" s="262" t="s">
        <v>466</v>
      </c>
      <c r="BC365" s="263">
        <v>1</v>
      </c>
      <c r="BD365" s="145" t="str">
        <f t="shared" si="12"/>
        <v>686EPSS37</v>
      </c>
      <c r="BE365" s="262" t="s">
        <v>404</v>
      </c>
      <c r="BF365" s="264">
        <v>686</v>
      </c>
      <c r="BG365" s="262" t="s">
        <v>462</v>
      </c>
      <c r="BH365" s="263">
        <v>16</v>
      </c>
    </row>
    <row r="366" spans="51:60" x14ac:dyDescent="0.25">
      <c r="AY366" s="187" t="str">
        <f t="shared" si="11"/>
        <v>2CCFC02</v>
      </c>
      <c r="AZ366" s="262" t="s">
        <v>405</v>
      </c>
      <c r="BA366" s="264">
        <v>2</v>
      </c>
      <c r="BB366" s="262" t="s">
        <v>463</v>
      </c>
      <c r="BC366" s="263">
        <v>13</v>
      </c>
      <c r="BD366" s="145" t="str">
        <f t="shared" si="12"/>
        <v>819CCF002</v>
      </c>
      <c r="BE366" s="262" t="s">
        <v>404</v>
      </c>
      <c r="BF366" s="264">
        <v>819</v>
      </c>
      <c r="BG366" s="262" t="s">
        <v>1</v>
      </c>
      <c r="BH366" s="263">
        <v>3098</v>
      </c>
    </row>
    <row r="367" spans="51:60" x14ac:dyDescent="0.25">
      <c r="AY367" s="187" t="str">
        <f t="shared" si="11"/>
        <v>2EAS016</v>
      </c>
      <c r="AZ367" s="262" t="s">
        <v>405</v>
      </c>
      <c r="BA367" s="264">
        <v>2</v>
      </c>
      <c r="BB367" s="262" t="s">
        <v>339</v>
      </c>
      <c r="BC367" s="263">
        <v>1</v>
      </c>
      <c r="BD367" s="145" t="str">
        <f t="shared" si="12"/>
        <v>819EPS020</v>
      </c>
      <c r="BE367" s="262" t="s">
        <v>404</v>
      </c>
      <c r="BF367" s="264">
        <v>819</v>
      </c>
      <c r="BG367" s="262" t="s">
        <v>2</v>
      </c>
      <c r="BH367" s="263">
        <v>1142</v>
      </c>
    </row>
    <row r="368" spans="51:60" x14ac:dyDescent="0.25">
      <c r="AY368" s="187" t="str">
        <f t="shared" si="11"/>
        <v>2EPS005</v>
      </c>
      <c r="AZ368" s="262" t="s">
        <v>405</v>
      </c>
      <c r="BA368" s="264">
        <v>2</v>
      </c>
      <c r="BB368" s="262" t="s">
        <v>334</v>
      </c>
      <c r="BC368" s="263">
        <v>2</v>
      </c>
      <c r="BD368" s="145" t="str">
        <f t="shared" si="12"/>
        <v>819EPSS13</v>
      </c>
      <c r="BE368" s="262" t="s">
        <v>404</v>
      </c>
      <c r="BF368" s="264">
        <v>819</v>
      </c>
      <c r="BG368" s="262" t="s">
        <v>457</v>
      </c>
      <c r="BH368" s="263">
        <v>53</v>
      </c>
    </row>
    <row r="369" spans="51:60" x14ac:dyDescent="0.25">
      <c r="AY369" s="187" t="str">
        <f t="shared" si="11"/>
        <v>2EPS013</v>
      </c>
      <c r="AZ369" s="262" t="s">
        <v>405</v>
      </c>
      <c r="BA369" s="264">
        <v>2</v>
      </c>
      <c r="BB369" s="262" t="s">
        <v>327</v>
      </c>
      <c r="BC369" s="263">
        <v>828</v>
      </c>
      <c r="BD369" s="145" t="str">
        <f t="shared" si="12"/>
        <v>819EPSS37</v>
      </c>
      <c r="BE369" s="262" t="s">
        <v>404</v>
      </c>
      <c r="BF369" s="264">
        <v>819</v>
      </c>
      <c r="BG369" s="262" t="s">
        <v>462</v>
      </c>
      <c r="BH369" s="263">
        <v>41</v>
      </c>
    </row>
    <row r="370" spans="51:60" x14ac:dyDescent="0.25">
      <c r="AY370" s="187" t="str">
        <f t="shared" si="11"/>
        <v>2EPS016</v>
      </c>
      <c r="AZ370" s="262" t="s">
        <v>405</v>
      </c>
      <c r="BA370" s="264">
        <v>2</v>
      </c>
      <c r="BB370" s="262" t="s">
        <v>325</v>
      </c>
      <c r="BC370" s="263">
        <v>1335</v>
      </c>
      <c r="BD370" s="145" t="str">
        <f t="shared" si="12"/>
        <v>854EPS020</v>
      </c>
      <c r="BE370" s="262" t="s">
        <v>404</v>
      </c>
      <c r="BF370" s="264">
        <v>854</v>
      </c>
      <c r="BG370" s="262" t="s">
        <v>2</v>
      </c>
      <c r="BH370" s="263">
        <v>1145</v>
      </c>
    </row>
    <row r="371" spans="51:60" x14ac:dyDescent="0.25">
      <c r="AY371" s="187" t="str">
        <f t="shared" si="11"/>
        <v>2EPS017</v>
      </c>
      <c r="AZ371" s="262" t="s">
        <v>405</v>
      </c>
      <c r="BA371" s="264">
        <v>2</v>
      </c>
      <c r="BB371" s="262" t="s">
        <v>344</v>
      </c>
      <c r="BC371" s="263">
        <v>2</v>
      </c>
      <c r="BD371" s="145" t="str">
        <f t="shared" si="12"/>
        <v>854EPSS13</v>
      </c>
      <c r="BE371" s="262" t="s">
        <v>404</v>
      </c>
      <c r="BF371" s="264">
        <v>854</v>
      </c>
      <c r="BG371" s="262" t="s">
        <v>457</v>
      </c>
      <c r="BH371" s="263">
        <v>62</v>
      </c>
    </row>
    <row r="372" spans="51:60" x14ac:dyDescent="0.25">
      <c r="AY372" s="187" t="str">
        <f t="shared" si="11"/>
        <v>2EPS037</v>
      </c>
      <c r="AZ372" s="262" t="s">
        <v>405</v>
      </c>
      <c r="BA372" s="264">
        <v>2</v>
      </c>
      <c r="BB372" s="262" t="s">
        <v>329</v>
      </c>
      <c r="BC372" s="263">
        <v>370</v>
      </c>
      <c r="BD372" s="145" t="str">
        <f t="shared" si="12"/>
        <v>854EPSS16</v>
      </c>
      <c r="BE372" s="262" t="s">
        <v>404</v>
      </c>
      <c r="BF372" s="264">
        <v>854</v>
      </c>
      <c r="BG372" s="262" t="s">
        <v>458</v>
      </c>
      <c r="BH372" s="263">
        <v>5</v>
      </c>
    </row>
    <row r="373" spans="51:60" x14ac:dyDescent="0.25">
      <c r="AY373" s="187" t="str">
        <f t="shared" si="11"/>
        <v>2ESSC24</v>
      </c>
      <c r="AZ373" s="262" t="s">
        <v>405</v>
      </c>
      <c r="BA373" s="264">
        <v>2</v>
      </c>
      <c r="BB373" s="262" t="s">
        <v>466</v>
      </c>
      <c r="BC373" s="263">
        <v>1</v>
      </c>
      <c r="BD373" s="145" t="str">
        <f t="shared" si="12"/>
        <v>854EPSS37</v>
      </c>
      <c r="BE373" s="262" t="s">
        <v>404</v>
      </c>
      <c r="BF373" s="264">
        <v>854</v>
      </c>
      <c r="BG373" s="262" t="s">
        <v>462</v>
      </c>
      <c r="BH373" s="263">
        <v>4</v>
      </c>
    </row>
    <row r="374" spans="51:60" x14ac:dyDescent="0.25">
      <c r="AY374" s="187" t="str">
        <f t="shared" si="11"/>
        <v>21CCFC02</v>
      </c>
      <c r="AZ374" s="262" t="s">
        <v>405</v>
      </c>
      <c r="BA374" s="264">
        <v>21</v>
      </c>
      <c r="BB374" s="262" t="s">
        <v>463</v>
      </c>
      <c r="BC374" s="263">
        <v>1</v>
      </c>
      <c r="BD374" s="145" t="str">
        <f t="shared" si="12"/>
        <v>854ESS002</v>
      </c>
      <c r="BE374" s="262" t="s">
        <v>404</v>
      </c>
      <c r="BF374" s="264">
        <v>854</v>
      </c>
      <c r="BG374" s="262" t="s">
        <v>3</v>
      </c>
      <c r="BH374" s="263">
        <v>163</v>
      </c>
    </row>
    <row r="375" spans="51:60" x14ac:dyDescent="0.25">
      <c r="AY375" s="187" t="str">
        <f t="shared" si="11"/>
        <v>21EAS016</v>
      </c>
      <c r="AZ375" s="262" t="s">
        <v>405</v>
      </c>
      <c r="BA375" s="264">
        <v>21</v>
      </c>
      <c r="BB375" s="262" t="s">
        <v>339</v>
      </c>
      <c r="BC375" s="263">
        <v>1</v>
      </c>
      <c r="BD375" s="145" t="str">
        <f t="shared" si="12"/>
        <v>854ESS024</v>
      </c>
      <c r="BE375" s="262" t="s">
        <v>404</v>
      </c>
      <c r="BF375" s="264">
        <v>854</v>
      </c>
      <c r="BG375" s="262" t="s">
        <v>5</v>
      </c>
      <c r="BH375" s="263">
        <v>12307</v>
      </c>
    </row>
    <row r="376" spans="51:60" x14ac:dyDescent="0.25">
      <c r="AY376" s="187" t="str">
        <f t="shared" si="11"/>
        <v>21EPS013</v>
      </c>
      <c r="AZ376" s="262" t="s">
        <v>405</v>
      </c>
      <c r="BA376" s="264">
        <v>21</v>
      </c>
      <c r="BB376" s="262" t="s">
        <v>327</v>
      </c>
      <c r="BC376" s="263">
        <v>444</v>
      </c>
      <c r="BD376" s="145" t="str">
        <f t="shared" si="12"/>
        <v>887CCF002</v>
      </c>
      <c r="BE376" s="262" t="s">
        <v>404</v>
      </c>
      <c r="BF376" s="264">
        <v>887</v>
      </c>
      <c r="BG376" s="262" t="s">
        <v>1</v>
      </c>
      <c r="BH376" s="263">
        <v>22854</v>
      </c>
    </row>
    <row r="377" spans="51:60" x14ac:dyDescent="0.25">
      <c r="AY377" s="187" t="str">
        <f t="shared" si="11"/>
        <v>21EPS016</v>
      </c>
      <c r="AZ377" s="262" t="s">
        <v>405</v>
      </c>
      <c r="BA377" s="264">
        <v>21</v>
      </c>
      <c r="BB377" s="262" t="s">
        <v>325</v>
      </c>
      <c r="BC377" s="263">
        <v>161</v>
      </c>
      <c r="BD377" s="145" t="str">
        <f t="shared" si="12"/>
        <v>887EPS020</v>
      </c>
      <c r="BE377" s="262" t="s">
        <v>404</v>
      </c>
      <c r="BF377" s="264">
        <v>887</v>
      </c>
      <c r="BG377" s="262" t="s">
        <v>2</v>
      </c>
      <c r="BH377" s="263">
        <v>1143</v>
      </c>
    </row>
    <row r="378" spans="51:60" x14ac:dyDescent="0.25">
      <c r="AY378" s="187" t="str">
        <f t="shared" si="11"/>
        <v>21EPS037</v>
      </c>
      <c r="AZ378" s="262" t="s">
        <v>405</v>
      </c>
      <c r="BA378" s="264">
        <v>21</v>
      </c>
      <c r="BB378" s="262" t="s">
        <v>329</v>
      </c>
      <c r="BC378" s="263">
        <v>56</v>
      </c>
      <c r="BD378" s="145" t="str">
        <f t="shared" si="12"/>
        <v>887EPSS02</v>
      </c>
      <c r="BE378" s="262" t="s">
        <v>404</v>
      </c>
      <c r="BF378" s="264">
        <v>887</v>
      </c>
      <c r="BG378" s="262" t="s">
        <v>453</v>
      </c>
      <c r="BH378" s="263">
        <v>4</v>
      </c>
    </row>
    <row r="379" spans="51:60" x14ac:dyDescent="0.25">
      <c r="AY379" s="187" t="str">
        <f t="shared" si="11"/>
        <v>55EPS005</v>
      </c>
      <c r="AZ379" s="262" t="s">
        <v>405</v>
      </c>
      <c r="BA379" s="264">
        <v>55</v>
      </c>
      <c r="BB379" s="262" t="s">
        <v>334</v>
      </c>
      <c r="BC379" s="263">
        <v>2</v>
      </c>
      <c r="BD379" s="145" t="str">
        <f t="shared" si="12"/>
        <v>887EPSS10</v>
      </c>
      <c r="BE379" s="262" t="s">
        <v>404</v>
      </c>
      <c r="BF379" s="264">
        <v>887</v>
      </c>
      <c r="BG379" s="262" t="s">
        <v>456</v>
      </c>
      <c r="BH379" s="263">
        <v>19</v>
      </c>
    </row>
    <row r="380" spans="51:60" x14ac:dyDescent="0.25">
      <c r="AY380" s="187" t="str">
        <f t="shared" si="11"/>
        <v>55EPS013</v>
      </c>
      <c r="AZ380" s="262" t="s">
        <v>405</v>
      </c>
      <c r="BA380" s="264">
        <v>55</v>
      </c>
      <c r="BB380" s="262" t="s">
        <v>327</v>
      </c>
      <c r="BC380" s="263">
        <v>615</v>
      </c>
      <c r="BD380" s="145" t="str">
        <f t="shared" si="12"/>
        <v>887EPSS13</v>
      </c>
      <c r="BE380" s="262" t="s">
        <v>404</v>
      </c>
      <c r="BF380" s="264">
        <v>887</v>
      </c>
      <c r="BG380" s="262" t="s">
        <v>457</v>
      </c>
      <c r="BH380" s="263">
        <v>199</v>
      </c>
    </row>
    <row r="381" spans="51:60" x14ac:dyDescent="0.25">
      <c r="AY381" s="187" t="str">
        <f t="shared" si="11"/>
        <v>55EPS016</v>
      </c>
      <c r="AZ381" s="262" t="s">
        <v>405</v>
      </c>
      <c r="BA381" s="264">
        <v>55</v>
      </c>
      <c r="BB381" s="262" t="s">
        <v>325</v>
      </c>
      <c r="BC381" s="263">
        <v>10</v>
      </c>
      <c r="BD381" s="145" t="str">
        <f t="shared" si="12"/>
        <v>887EPSS16</v>
      </c>
      <c r="BE381" s="262" t="s">
        <v>404</v>
      </c>
      <c r="BF381" s="264">
        <v>887</v>
      </c>
      <c r="BG381" s="262" t="s">
        <v>458</v>
      </c>
      <c r="BH381" s="263">
        <v>122</v>
      </c>
    </row>
    <row r="382" spans="51:60" x14ac:dyDescent="0.25">
      <c r="AY382" s="187" t="str">
        <f t="shared" si="11"/>
        <v>55EPS017</v>
      </c>
      <c r="AZ382" s="262" t="s">
        <v>405</v>
      </c>
      <c r="BA382" s="264">
        <v>55</v>
      </c>
      <c r="BB382" s="262" t="s">
        <v>344</v>
      </c>
      <c r="BC382" s="263">
        <v>2</v>
      </c>
      <c r="BD382" s="145" t="str">
        <f t="shared" si="12"/>
        <v>887EPSS37</v>
      </c>
      <c r="BE382" s="262" t="s">
        <v>404</v>
      </c>
      <c r="BF382" s="264">
        <v>887</v>
      </c>
      <c r="BG382" s="262" t="s">
        <v>462</v>
      </c>
      <c r="BH382" s="263">
        <v>21</v>
      </c>
    </row>
    <row r="383" spans="51:60" x14ac:dyDescent="0.25">
      <c r="AY383" s="187" t="str">
        <f t="shared" si="11"/>
        <v>55EPS037</v>
      </c>
      <c r="AZ383" s="262" t="s">
        <v>405</v>
      </c>
      <c r="BA383" s="264">
        <v>55</v>
      </c>
      <c r="BB383" s="262" t="s">
        <v>329</v>
      </c>
      <c r="BC383" s="263">
        <v>101</v>
      </c>
      <c r="BD383" s="145" t="str">
        <f t="shared" si="12"/>
        <v>887ESS024</v>
      </c>
      <c r="BE383" s="262" t="s">
        <v>404</v>
      </c>
      <c r="BF383" s="264">
        <v>887</v>
      </c>
      <c r="BG383" s="262" t="s">
        <v>5</v>
      </c>
      <c r="BH383" s="263">
        <v>6194</v>
      </c>
    </row>
    <row r="384" spans="51:60" x14ac:dyDescent="0.25">
      <c r="AY384" s="187" t="str">
        <f t="shared" si="11"/>
        <v>148EAS016</v>
      </c>
      <c r="AZ384" s="262" t="s">
        <v>405</v>
      </c>
      <c r="BA384" s="264">
        <v>148</v>
      </c>
      <c r="BB384" s="262" t="s">
        <v>339</v>
      </c>
      <c r="BC384" s="263">
        <v>13</v>
      </c>
      <c r="BD384" s="145" t="str">
        <f t="shared" si="12"/>
        <v>2CCF002</v>
      </c>
      <c r="BE384" s="262" t="s">
        <v>405</v>
      </c>
      <c r="BF384" s="264">
        <v>2</v>
      </c>
      <c r="BG384" s="262" t="s">
        <v>1</v>
      </c>
      <c r="BH384" s="263">
        <v>10611</v>
      </c>
    </row>
    <row r="385" spans="51:60" x14ac:dyDescent="0.25">
      <c r="AY385" s="187" t="str">
        <f t="shared" si="11"/>
        <v>148EPS002</v>
      </c>
      <c r="AZ385" s="262" t="s">
        <v>405</v>
      </c>
      <c r="BA385" s="264">
        <v>148</v>
      </c>
      <c r="BB385" s="262" t="s">
        <v>331</v>
      </c>
      <c r="BC385" s="263">
        <v>2</v>
      </c>
      <c r="BD385" s="145" t="str">
        <f t="shared" si="12"/>
        <v>2EPS020</v>
      </c>
      <c r="BE385" s="262" t="s">
        <v>405</v>
      </c>
      <c r="BF385" s="264">
        <v>2</v>
      </c>
      <c r="BG385" s="262" t="s">
        <v>2</v>
      </c>
      <c r="BH385" s="263">
        <v>93</v>
      </c>
    </row>
    <row r="386" spans="51:60" x14ac:dyDescent="0.25">
      <c r="AY386" s="187" t="str">
        <f t="shared" si="11"/>
        <v>148EPS005</v>
      </c>
      <c r="AZ386" s="262" t="s">
        <v>405</v>
      </c>
      <c r="BA386" s="264">
        <v>148</v>
      </c>
      <c r="BB386" s="262" t="s">
        <v>334</v>
      </c>
      <c r="BC386" s="263">
        <v>1</v>
      </c>
      <c r="BD386" s="145" t="str">
        <f t="shared" si="12"/>
        <v>2EPSS13</v>
      </c>
      <c r="BE386" s="262" t="s">
        <v>405</v>
      </c>
      <c r="BF386" s="264">
        <v>2</v>
      </c>
      <c r="BG386" s="262" t="s">
        <v>457</v>
      </c>
      <c r="BH386" s="263">
        <v>16</v>
      </c>
    </row>
    <row r="387" spans="51:60" x14ac:dyDescent="0.25">
      <c r="AY387" s="187" t="str">
        <f t="shared" si="11"/>
        <v>148EPS010</v>
      </c>
      <c r="AZ387" s="262" t="s">
        <v>405</v>
      </c>
      <c r="BA387" s="264">
        <v>148</v>
      </c>
      <c r="BB387" s="262" t="s">
        <v>324</v>
      </c>
      <c r="BC387" s="263">
        <v>4</v>
      </c>
      <c r="BD387" s="145" t="str">
        <f t="shared" si="12"/>
        <v>2EPSS16</v>
      </c>
      <c r="BE387" s="262" t="s">
        <v>405</v>
      </c>
      <c r="BF387" s="264">
        <v>2</v>
      </c>
      <c r="BG387" s="262" t="s">
        <v>458</v>
      </c>
      <c r="BH387" s="263">
        <v>33</v>
      </c>
    </row>
    <row r="388" spans="51:60" x14ac:dyDescent="0.25">
      <c r="AY388" s="187" t="str">
        <f t="shared" si="11"/>
        <v>148EPS013</v>
      </c>
      <c r="AZ388" s="262" t="s">
        <v>405</v>
      </c>
      <c r="BA388" s="264">
        <v>148</v>
      </c>
      <c r="BB388" s="262" t="s">
        <v>327</v>
      </c>
      <c r="BC388" s="263">
        <v>3452</v>
      </c>
      <c r="BD388" s="145" t="str">
        <f t="shared" si="12"/>
        <v>2EPSS37</v>
      </c>
      <c r="BE388" s="262" t="s">
        <v>405</v>
      </c>
      <c r="BF388" s="264">
        <v>2</v>
      </c>
      <c r="BG388" s="262" t="s">
        <v>462</v>
      </c>
      <c r="BH388" s="263">
        <v>11</v>
      </c>
    </row>
    <row r="389" spans="51:60" x14ac:dyDescent="0.25">
      <c r="AY389" s="187" t="str">
        <f t="shared" si="11"/>
        <v>148EPS016</v>
      </c>
      <c r="AZ389" s="262" t="s">
        <v>405</v>
      </c>
      <c r="BA389" s="264">
        <v>148</v>
      </c>
      <c r="BB389" s="262" t="s">
        <v>325</v>
      </c>
      <c r="BC389" s="263">
        <v>12348</v>
      </c>
      <c r="BD389" s="145" t="str">
        <f t="shared" si="12"/>
        <v>2ESS024</v>
      </c>
      <c r="BE389" s="262" t="s">
        <v>405</v>
      </c>
      <c r="BF389" s="264">
        <v>2</v>
      </c>
      <c r="BG389" s="262" t="s">
        <v>5</v>
      </c>
      <c r="BH389" s="263">
        <v>3445</v>
      </c>
    </row>
    <row r="390" spans="51:60" x14ac:dyDescent="0.25">
      <c r="AY390" s="187" t="str">
        <f t="shared" si="11"/>
        <v>148EPS033</v>
      </c>
      <c r="AZ390" s="262" t="s">
        <v>405</v>
      </c>
      <c r="BA390" s="264">
        <v>148</v>
      </c>
      <c r="BB390" s="262" t="s">
        <v>343</v>
      </c>
      <c r="BC390" s="263">
        <v>1</v>
      </c>
      <c r="BD390" s="145" t="str">
        <f t="shared" si="12"/>
        <v>21CCF002</v>
      </c>
      <c r="BE390" s="262" t="s">
        <v>405</v>
      </c>
      <c r="BF390" s="264">
        <v>21</v>
      </c>
      <c r="BG390" s="262" t="s">
        <v>1</v>
      </c>
      <c r="BH390" s="263">
        <v>2966</v>
      </c>
    </row>
    <row r="391" spans="51:60" x14ac:dyDescent="0.25">
      <c r="AY391" s="187" t="str">
        <f t="shared" si="11"/>
        <v>148EPS037</v>
      </c>
      <c r="AZ391" s="262" t="s">
        <v>405</v>
      </c>
      <c r="BA391" s="264">
        <v>148</v>
      </c>
      <c r="BB391" s="262" t="s">
        <v>329</v>
      </c>
      <c r="BC391" s="263">
        <v>4804</v>
      </c>
      <c r="BD391" s="145" t="str">
        <f t="shared" si="12"/>
        <v>21EPS020</v>
      </c>
      <c r="BE391" s="262" t="s">
        <v>405</v>
      </c>
      <c r="BF391" s="264">
        <v>21</v>
      </c>
      <c r="BG391" s="262" t="s">
        <v>2</v>
      </c>
      <c r="BH391" s="263">
        <v>5</v>
      </c>
    </row>
    <row r="392" spans="51:60" x14ac:dyDescent="0.25">
      <c r="AY392" s="187" t="str">
        <f t="shared" si="11"/>
        <v>197EAS016</v>
      </c>
      <c r="AZ392" s="262" t="s">
        <v>405</v>
      </c>
      <c r="BA392" s="264">
        <v>197</v>
      </c>
      <c r="BB392" s="262" t="s">
        <v>339</v>
      </c>
      <c r="BC392" s="263">
        <v>1</v>
      </c>
      <c r="BD392" s="145" t="str">
        <f t="shared" si="12"/>
        <v>21EPSS13</v>
      </c>
      <c r="BE392" s="262" t="s">
        <v>405</v>
      </c>
      <c r="BF392" s="264">
        <v>21</v>
      </c>
      <c r="BG392" s="262" t="s">
        <v>457</v>
      </c>
      <c r="BH392" s="263">
        <v>9</v>
      </c>
    </row>
    <row r="393" spans="51:60" x14ac:dyDescent="0.25">
      <c r="AY393" s="187" t="str">
        <f t="shared" si="11"/>
        <v>197EPS002</v>
      </c>
      <c r="AZ393" s="262" t="s">
        <v>405</v>
      </c>
      <c r="BA393" s="264">
        <v>197</v>
      </c>
      <c r="BB393" s="262" t="s">
        <v>331</v>
      </c>
      <c r="BC393" s="263">
        <v>3</v>
      </c>
      <c r="BD393" s="145" t="str">
        <f t="shared" si="12"/>
        <v>21EPSS16</v>
      </c>
      <c r="BE393" s="262" t="s">
        <v>405</v>
      </c>
      <c r="BF393" s="264">
        <v>21</v>
      </c>
      <c r="BG393" s="262" t="s">
        <v>458</v>
      </c>
      <c r="BH393" s="263">
        <v>3</v>
      </c>
    </row>
    <row r="394" spans="51:60" x14ac:dyDescent="0.25">
      <c r="AY394" s="187" t="str">
        <f t="shared" ref="AY394:AY457" si="13">CONCATENATE(BA394,BB394)</f>
        <v>197EPS013</v>
      </c>
      <c r="AZ394" s="262" t="s">
        <v>405</v>
      </c>
      <c r="BA394" s="264">
        <v>197</v>
      </c>
      <c r="BB394" s="262" t="s">
        <v>327</v>
      </c>
      <c r="BC394" s="263">
        <v>1314</v>
      </c>
      <c r="BD394" s="145" t="str">
        <f t="shared" ref="BD394:BD457" si="14">CONCATENATE(BF394,BG394)</f>
        <v>21EPSS37</v>
      </c>
      <c r="BE394" s="262" t="s">
        <v>405</v>
      </c>
      <c r="BF394" s="264">
        <v>21</v>
      </c>
      <c r="BG394" s="262" t="s">
        <v>462</v>
      </c>
      <c r="BH394" s="263">
        <v>4</v>
      </c>
    </row>
    <row r="395" spans="51:60" x14ac:dyDescent="0.25">
      <c r="AY395" s="187" t="str">
        <f t="shared" si="13"/>
        <v>197EPS016</v>
      </c>
      <c r="AZ395" s="262" t="s">
        <v>405</v>
      </c>
      <c r="BA395" s="264">
        <v>197</v>
      </c>
      <c r="BB395" s="262" t="s">
        <v>325</v>
      </c>
      <c r="BC395" s="263">
        <v>672</v>
      </c>
      <c r="BD395" s="145" t="str">
        <f t="shared" si="14"/>
        <v>55CCF002</v>
      </c>
      <c r="BE395" s="262" t="s">
        <v>405</v>
      </c>
      <c r="BF395" s="264">
        <v>55</v>
      </c>
      <c r="BG395" s="262" t="s">
        <v>1</v>
      </c>
      <c r="BH395" s="263">
        <v>6273</v>
      </c>
    </row>
    <row r="396" spans="51:60" x14ac:dyDescent="0.25">
      <c r="AY396" s="187" t="str">
        <f t="shared" si="13"/>
        <v>197EPS037</v>
      </c>
      <c r="AZ396" s="262" t="s">
        <v>405</v>
      </c>
      <c r="BA396" s="264">
        <v>197</v>
      </c>
      <c r="BB396" s="262" t="s">
        <v>329</v>
      </c>
      <c r="BC396" s="263">
        <v>549</v>
      </c>
      <c r="BD396" s="145" t="str">
        <f t="shared" si="14"/>
        <v>55EPS020</v>
      </c>
      <c r="BE396" s="262" t="s">
        <v>405</v>
      </c>
      <c r="BF396" s="264">
        <v>55</v>
      </c>
      <c r="BG396" s="262" t="s">
        <v>2</v>
      </c>
      <c r="BH396" s="263">
        <v>588</v>
      </c>
    </row>
    <row r="397" spans="51:60" x14ac:dyDescent="0.25">
      <c r="AY397" s="187" t="str">
        <f t="shared" si="13"/>
        <v>206EAS016</v>
      </c>
      <c r="AZ397" s="262" t="s">
        <v>405</v>
      </c>
      <c r="BA397" s="264">
        <v>206</v>
      </c>
      <c r="BB397" s="262" t="s">
        <v>339</v>
      </c>
      <c r="BC397" s="263">
        <v>2</v>
      </c>
      <c r="BD397" s="145" t="str">
        <f t="shared" si="14"/>
        <v>55EPSS13</v>
      </c>
      <c r="BE397" s="262" t="s">
        <v>405</v>
      </c>
      <c r="BF397" s="264">
        <v>55</v>
      </c>
      <c r="BG397" s="262" t="s">
        <v>457</v>
      </c>
      <c r="BH397" s="263">
        <v>33</v>
      </c>
    </row>
    <row r="398" spans="51:60" x14ac:dyDescent="0.25">
      <c r="AY398" s="187" t="str">
        <f t="shared" si="13"/>
        <v>206EPS013</v>
      </c>
      <c r="AZ398" s="262" t="s">
        <v>405</v>
      </c>
      <c r="BA398" s="264">
        <v>206</v>
      </c>
      <c r="BB398" s="262" t="s">
        <v>327</v>
      </c>
      <c r="BC398" s="263">
        <v>580</v>
      </c>
      <c r="BD398" s="145" t="str">
        <f t="shared" si="14"/>
        <v>55EPSS37</v>
      </c>
      <c r="BE398" s="262" t="s">
        <v>405</v>
      </c>
      <c r="BF398" s="264">
        <v>55</v>
      </c>
      <c r="BG398" s="262" t="s">
        <v>462</v>
      </c>
      <c r="BH398" s="263">
        <v>6</v>
      </c>
    </row>
    <row r="399" spans="51:60" x14ac:dyDescent="0.25">
      <c r="AY399" s="187" t="str">
        <f t="shared" si="13"/>
        <v>206EPS016</v>
      </c>
      <c r="AZ399" s="262" t="s">
        <v>405</v>
      </c>
      <c r="BA399" s="264">
        <v>206</v>
      </c>
      <c r="BB399" s="262" t="s">
        <v>325</v>
      </c>
      <c r="BC399" s="263">
        <v>4</v>
      </c>
      <c r="BD399" s="145" t="str">
        <f t="shared" si="14"/>
        <v>148CCF002</v>
      </c>
      <c r="BE399" s="262" t="s">
        <v>405</v>
      </c>
      <c r="BF399" s="264">
        <v>148</v>
      </c>
      <c r="BG399" s="262" t="s">
        <v>1</v>
      </c>
      <c r="BH399" s="263">
        <v>11312</v>
      </c>
    </row>
    <row r="400" spans="51:60" x14ac:dyDescent="0.25">
      <c r="AY400" s="187" t="str">
        <f t="shared" si="13"/>
        <v>206EPS037</v>
      </c>
      <c r="AZ400" s="262" t="s">
        <v>405</v>
      </c>
      <c r="BA400" s="264">
        <v>206</v>
      </c>
      <c r="BB400" s="262" t="s">
        <v>329</v>
      </c>
      <c r="BC400" s="263">
        <v>87</v>
      </c>
      <c r="BD400" s="145" t="str">
        <f t="shared" si="14"/>
        <v>148EPSS10</v>
      </c>
      <c r="BE400" s="262" t="s">
        <v>405</v>
      </c>
      <c r="BF400" s="264">
        <v>148</v>
      </c>
      <c r="BG400" s="262" t="s">
        <v>456</v>
      </c>
      <c r="BH400" s="263">
        <v>23</v>
      </c>
    </row>
    <row r="401" spans="51:60" x14ac:dyDescent="0.25">
      <c r="AY401" s="187" t="str">
        <f t="shared" si="13"/>
        <v>313EPS013</v>
      </c>
      <c r="AZ401" s="262" t="s">
        <v>405</v>
      </c>
      <c r="BA401" s="264">
        <v>313</v>
      </c>
      <c r="BB401" s="262" t="s">
        <v>327</v>
      </c>
      <c r="BC401" s="263">
        <v>1009</v>
      </c>
      <c r="BD401" s="145" t="str">
        <f t="shared" si="14"/>
        <v>148EPSS13</v>
      </c>
      <c r="BE401" s="262" t="s">
        <v>405</v>
      </c>
      <c r="BF401" s="264">
        <v>148</v>
      </c>
      <c r="BG401" s="262" t="s">
        <v>457</v>
      </c>
      <c r="BH401" s="263">
        <v>24</v>
      </c>
    </row>
    <row r="402" spans="51:60" x14ac:dyDescent="0.25">
      <c r="AY402" s="187" t="str">
        <f t="shared" si="13"/>
        <v>313EPS016</v>
      </c>
      <c r="AZ402" s="262" t="s">
        <v>405</v>
      </c>
      <c r="BA402" s="264">
        <v>313</v>
      </c>
      <c r="BB402" s="262" t="s">
        <v>325</v>
      </c>
      <c r="BC402" s="263">
        <v>316</v>
      </c>
      <c r="BD402" s="145" t="str">
        <f t="shared" si="14"/>
        <v>148EPSS16</v>
      </c>
      <c r="BE402" s="262" t="s">
        <v>405</v>
      </c>
      <c r="BF402" s="264">
        <v>148</v>
      </c>
      <c r="BG402" s="262" t="s">
        <v>458</v>
      </c>
      <c r="BH402" s="263">
        <v>175</v>
      </c>
    </row>
    <row r="403" spans="51:60" x14ac:dyDescent="0.25">
      <c r="AY403" s="187" t="str">
        <f t="shared" si="13"/>
        <v>313EPS017</v>
      </c>
      <c r="AZ403" s="262" t="s">
        <v>405</v>
      </c>
      <c r="BA403" s="264">
        <v>313</v>
      </c>
      <c r="BB403" s="262" t="s">
        <v>344</v>
      </c>
      <c r="BC403" s="263">
        <v>4</v>
      </c>
      <c r="BD403" s="145" t="str">
        <f t="shared" si="14"/>
        <v>148EPSS37</v>
      </c>
      <c r="BE403" s="262" t="s">
        <v>405</v>
      </c>
      <c r="BF403" s="264">
        <v>148</v>
      </c>
      <c r="BG403" s="262" t="s">
        <v>462</v>
      </c>
      <c r="BH403" s="263">
        <v>80</v>
      </c>
    </row>
    <row r="404" spans="51:60" x14ac:dyDescent="0.25">
      <c r="AY404" s="187" t="str">
        <f t="shared" si="13"/>
        <v>313EPS037</v>
      </c>
      <c r="AZ404" s="262" t="s">
        <v>405</v>
      </c>
      <c r="BA404" s="264">
        <v>313</v>
      </c>
      <c r="BB404" s="262" t="s">
        <v>329</v>
      </c>
      <c r="BC404" s="263">
        <v>120</v>
      </c>
      <c r="BD404" s="145" t="str">
        <f t="shared" si="14"/>
        <v>148ESS091</v>
      </c>
      <c r="BE404" s="262" t="s">
        <v>405</v>
      </c>
      <c r="BF404" s="264">
        <v>148</v>
      </c>
      <c r="BG404" s="262" t="s">
        <v>11</v>
      </c>
      <c r="BH404" s="263">
        <v>2413</v>
      </c>
    </row>
    <row r="405" spans="51:60" x14ac:dyDescent="0.25">
      <c r="AY405" s="187" t="str">
        <f t="shared" si="13"/>
        <v>318CCFC02</v>
      </c>
      <c r="AZ405" s="262" t="s">
        <v>405</v>
      </c>
      <c r="BA405" s="264">
        <v>318</v>
      </c>
      <c r="BB405" s="262" t="s">
        <v>463</v>
      </c>
      <c r="BC405" s="263">
        <v>1</v>
      </c>
      <c r="BD405" s="145" t="str">
        <f t="shared" si="14"/>
        <v>197CCF002</v>
      </c>
      <c r="BE405" s="262" t="s">
        <v>405</v>
      </c>
      <c r="BF405" s="264">
        <v>197</v>
      </c>
      <c r="BG405" s="262" t="s">
        <v>1</v>
      </c>
      <c r="BH405" s="263">
        <v>8325</v>
      </c>
    </row>
    <row r="406" spans="51:60" x14ac:dyDescent="0.25">
      <c r="AY406" s="187" t="str">
        <f t="shared" si="13"/>
        <v>318EAS016</v>
      </c>
      <c r="AZ406" s="262" t="s">
        <v>405</v>
      </c>
      <c r="BA406" s="264">
        <v>318</v>
      </c>
      <c r="BB406" s="262" t="s">
        <v>339</v>
      </c>
      <c r="BC406" s="263">
        <v>68</v>
      </c>
      <c r="BD406" s="145" t="str">
        <f t="shared" si="14"/>
        <v>197EPSS13</v>
      </c>
      <c r="BE406" s="262" t="s">
        <v>405</v>
      </c>
      <c r="BF406" s="264">
        <v>197</v>
      </c>
      <c r="BG406" s="262" t="s">
        <v>457</v>
      </c>
      <c r="BH406" s="263">
        <v>51</v>
      </c>
    </row>
    <row r="407" spans="51:60" x14ac:dyDescent="0.25">
      <c r="AY407" s="187" t="str">
        <f t="shared" si="13"/>
        <v>318EPS002</v>
      </c>
      <c r="AZ407" s="262" t="s">
        <v>405</v>
      </c>
      <c r="BA407" s="264">
        <v>318</v>
      </c>
      <c r="BB407" s="262" t="s">
        <v>331</v>
      </c>
      <c r="BC407" s="263">
        <v>265</v>
      </c>
      <c r="BD407" s="145" t="str">
        <f t="shared" si="14"/>
        <v>197EPSS16</v>
      </c>
      <c r="BE407" s="262" t="s">
        <v>405</v>
      </c>
      <c r="BF407" s="264">
        <v>197</v>
      </c>
      <c r="BG407" s="262" t="s">
        <v>458</v>
      </c>
      <c r="BH407" s="263">
        <v>15</v>
      </c>
    </row>
    <row r="408" spans="51:60" x14ac:dyDescent="0.25">
      <c r="AY408" s="187" t="str">
        <f t="shared" si="13"/>
        <v>318EPS005</v>
      </c>
      <c r="AZ408" s="262" t="s">
        <v>405</v>
      </c>
      <c r="BA408" s="264">
        <v>318</v>
      </c>
      <c r="BB408" s="262" t="s">
        <v>334</v>
      </c>
      <c r="BC408" s="263">
        <v>5</v>
      </c>
      <c r="BD408" s="145" t="str">
        <f t="shared" si="14"/>
        <v>197EPSS37</v>
      </c>
      <c r="BE408" s="262" t="s">
        <v>405</v>
      </c>
      <c r="BF408" s="264">
        <v>197</v>
      </c>
      <c r="BG408" s="262" t="s">
        <v>462</v>
      </c>
      <c r="BH408" s="263">
        <v>30</v>
      </c>
    </row>
    <row r="409" spans="51:60" x14ac:dyDescent="0.25">
      <c r="AY409" s="187" t="str">
        <f t="shared" si="13"/>
        <v>318EPS010</v>
      </c>
      <c r="AZ409" s="262" t="s">
        <v>405</v>
      </c>
      <c r="BA409" s="264">
        <v>318</v>
      </c>
      <c r="BB409" s="262" t="s">
        <v>324</v>
      </c>
      <c r="BC409" s="263">
        <v>4844</v>
      </c>
      <c r="BD409" s="145" t="str">
        <f t="shared" si="14"/>
        <v>197ESS091</v>
      </c>
      <c r="BE409" s="262" t="s">
        <v>405</v>
      </c>
      <c r="BF409" s="264">
        <v>197</v>
      </c>
      <c r="BG409" s="262" t="s">
        <v>11</v>
      </c>
      <c r="BH409" s="263">
        <v>2525</v>
      </c>
    </row>
    <row r="410" spans="51:60" x14ac:dyDescent="0.25">
      <c r="AY410" s="187" t="str">
        <f t="shared" si="13"/>
        <v>318EPS013</v>
      </c>
      <c r="AZ410" s="262" t="s">
        <v>405</v>
      </c>
      <c r="BA410" s="264">
        <v>318</v>
      </c>
      <c r="BB410" s="262" t="s">
        <v>327</v>
      </c>
      <c r="BC410" s="263">
        <v>2163</v>
      </c>
      <c r="BD410" s="145" t="str">
        <f t="shared" si="14"/>
        <v>206CCF002</v>
      </c>
      <c r="BE410" s="262" t="s">
        <v>405</v>
      </c>
      <c r="BF410" s="264">
        <v>206</v>
      </c>
      <c r="BG410" s="262" t="s">
        <v>1</v>
      </c>
      <c r="BH410" s="263">
        <v>2414</v>
      </c>
    </row>
    <row r="411" spans="51:60" x14ac:dyDescent="0.25">
      <c r="AY411" s="187" t="str">
        <f t="shared" si="13"/>
        <v>318EPS016</v>
      </c>
      <c r="AZ411" s="262" t="s">
        <v>405</v>
      </c>
      <c r="BA411" s="264">
        <v>318</v>
      </c>
      <c r="BB411" s="262" t="s">
        <v>325</v>
      </c>
      <c r="BC411" s="263">
        <v>9121</v>
      </c>
      <c r="BD411" s="145" t="str">
        <f t="shared" si="14"/>
        <v>206EPS020</v>
      </c>
      <c r="BE411" s="262" t="s">
        <v>405</v>
      </c>
      <c r="BF411" s="264">
        <v>206</v>
      </c>
      <c r="BG411" s="262" t="s">
        <v>2</v>
      </c>
      <c r="BH411" s="263">
        <v>14</v>
      </c>
    </row>
    <row r="412" spans="51:60" x14ac:dyDescent="0.25">
      <c r="AY412" s="187" t="str">
        <f t="shared" si="13"/>
        <v>318EPS017</v>
      </c>
      <c r="AZ412" s="262" t="s">
        <v>405</v>
      </c>
      <c r="BA412" s="264">
        <v>318</v>
      </c>
      <c r="BB412" s="262" t="s">
        <v>344</v>
      </c>
      <c r="BC412" s="263">
        <v>3</v>
      </c>
      <c r="BD412" s="145" t="str">
        <f t="shared" si="14"/>
        <v>206EPSS13</v>
      </c>
      <c r="BE412" s="262" t="s">
        <v>405</v>
      </c>
      <c r="BF412" s="264">
        <v>206</v>
      </c>
      <c r="BG412" s="262" t="s">
        <v>457</v>
      </c>
      <c r="BH412" s="263">
        <v>16</v>
      </c>
    </row>
    <row r="413" spans="51:60" x14ac:dyDescent="0.25">
      <c r="AY413" s="187" t="str">
        <f t="shared" si="13"/>
        <v>318EPS018</v>
      </c>
      <c r="AZ413" s="262" t="s">
        <v>405</v>
      </c>
      <c r="BA413" s="264">
        <v>318</v>
      </c>
      <c r="BB413" s="262" t="s">
        <v>307</v>
      </c>
      <c r="BC413" s="263">
        <v>5</v>
      </c>
      <c r="BD413" s="145" t="str">
        <f t="shared" si="14"/>
        <v>206EPSS37</v>
      </c>
      <c r="BE413" s="262" t="s">
        <v>405</v>
      </c>
      <c r="BF413" s="264">
        <v>206</v>
      </c>
      <c r="BG413" s="262" t="s">
        <v>462</v>
      </c>
      <c r="BH413" s="263">
        <v>2</v>
      </c>
    </row>
    <row r="414" spans="51:60" x14ac:dyDescent="0.25">
      <c r="AY414" s="187" t="str">
        <f t="shared" si="13"/>
        <v>318EPS037</v>
      </c>
      <c r="AZ414" s="262" t="s">
        <v>405</v>
      </c>
      <c r="BA414" s="264">
        <v>318</v>
      </c>
      <c r="BB414" s="262" t="s">
        <v>329</v>
      </c>
      <c r="BC414" s="263">
        <v>3196</v>
      </c>
      <c r="BD414" s="145" t="str">
        <f t="shared" si="14"/>
        <v>206ESS091</v>
      </c>
      <c r="BE414" s="262" t="s">
        <v>405</v>
      </c>
      <c r="BF414" s="264">
        <v>206</v>
      </c>
      <c r="BG414" s="262" t="s">
        <v>11</v>
      </c>
      <c r="BH414" s="263">
        <v>657</v>
      </c>
    </row>
    <row r="415" spans="51:60" x14ac:dyDescent="0.25">
      <c r="AY415" s="187" t="str">
        <f t="shared" si="13"/>
        <v>321CCFC02</v>
      </c>
      <c r="AZ415" s="262" t="s">
        <v>405</v>
      </c>
      <c r="BA415" s="264">
        <v>321</v>
      </c>
      <c r="BB415" s="262" t="s">
        <v>463</v>
      </c>
      <c r="BC415" s="263">
        <v>2</v>
      </c>
      <c r="BD415" s="145" t="str">
        <f t="shared" si="14"/>
        <v>313CCF002</v>
      </c>
      <c r="BE415" s="262" t="s">
        <v>405</v>
      </c>
      <c r="BF415" s="264">
        <v>313</v>
      </c>
      <c r="BG415" s="262" t="s">
        <v>1</v>
      </c>
      <c r="BH415" s="263">
        <v>4559</v>
      </c>
    </row>
    <row r="416" spans="51:60" x14ac:dyDescent="0.25">
      <c r="AY416" s="187" t="str">
        <f t="shared" si="13"/>
        <v>321EAS016</v>
      </c>
      <c r="AZ416" s="262" t="s">
        <v>405</v>
      </c>
      <c r="BA416" s="264">
        <v>321</v>
      </c>
      <c r="BB416" s="262" t="s">
        <v>339</v>
      </c>
      <c r="BC416" s="263">
        <v>145</v>
      </c>
      <c r="BD416" s="145" t="str">
        <f t="shared" si="14"/>
        <v>313EPSS13</v>
      </c>
      <c r="BE416" s="262" t="s">
        <v>405</v>
      </c>
      <c r="BF416" s="264">
        <v>313</v>
      </c>
      <c r="BG416" s="262" t="s">
        <v>457</v>
      </c>
      <c r="BH416" s="263">
        <v>61</v>
      </c>
    </row>
    <row r="417" spans="51:60" x14ac:dyDescent="0.25">
      <c r="AY417" s="187" t="str">
        <f t="shared" si="13"/>
        <v>321EPS002</v>
      </c>
      <c r="AZ417" s="262" t="s">
        <v>405</v>
      </c>
      <c r="BA417" s="264">
        <v>321</v>
      </c>
      <c r="BB417" s="262" t="s">
        <v>331</v>
      </c>
      <c r="BC417" s="263">
        <v>2</v>
      </c>
      <c r="BD417" s="145" t="str">
        <f t="shared" si="14"/>
        <v>313EPSS16</v>
      </c>
      <c r="BE417" s="262" t="s">
        <v>405</v>
      </c>
      <c r="BF417" s="264">
        <v>313</v>
      </c>
      <c r="BG417" s="262" t="s">
        <v>458</v>
      </c>
      <c r="BH417" s="263">
        <v>15</v>
      </c>
    </row>
    <row r="418" spans="51:60" x14ac:dyDescent="0.25">
      <c r="AY418" s="187" t="str">
        <f t="shared" si="13"/>
        <v>321EPS013</v>
      </c>
      <c r="AZ418" s="262" t="s">
        <v>405</v>
      </c>
      <c r="BA418" s="264">
        <v>321</v>
      </c>
      <c r="BB418" s="262" t="s">
        <v>327</v>
      </c>
      <c r="BC418" s="263">
        <v>1373</v>
      </c>
      <c r="BD418" s="145" t="str">
        <f t="shared" si="14"/>
        <v>313EPSS37</v>
      </c>
      <c r="BE418" s="262" t="s">
        <v>405</v>
      </c>
      <c r="BF418" s="264">
        <v>313</v>
      </c>
      <c r="BG418" s="262" t="s">
        <v>462</v>
      </c>
      <c r="BH418" s="263">
        <v>19</v>
      </c>
    </row>
    <row r="419" spans="51:60" x14ac:dyDescent="0.25">
      <c r="AY419" s="187" t="str">
        <f t="shared" si="13"/>
        <v>321EPS016</v>
      </c>
      <c r="AZ419" s="262" t="s">
        <v>405</v>
      </c>
      <c r="BA419" s="264">
        <v>321</v>
      </c>
      <c r="BB419" s="262" t="s">
        <v>325</v>
      </c>
      <c r="BC419" s="263">
        <v>399</v>
      </c>
      <c r="BD419" s="145" t="str">
        <f t="shared" si="14"/>
        <v>313ESS091</v>
      </c>
      <c r="BE419" s="262" t="s">
        <v>405</v>
      </c>
      <c r="BF419" s="264">
        <v>313</v>
      </c>
      <c r="BG419" s="262" t="s">
        <v>11</v>
      </c>
      <c r="BH419" s="263">
        <v>2248</v>
      </c>
    </row>
    <row r="420" spans="51:60" x14ac:dyDescent="0.25">
      <c r="AY420" s="187" t="str">
        <f t="shared" si="13"/>
        <v>321EPS037</v>
      </c>
      <c r="AZ420" s="262" t="s">
        <v>405</v>
      </c>
      <c r="BA420" s="264">
        <v>321</v>
      </c>
      <c r="BB420" s="262" t="s">
        <v>329</v>
      </c>
      <c r="BC420" s="263">
        <v>466</v>
      </c>
      <c r="BD420" s="145" t="str">
        <f t="shared" si="14"/>
        <v>318CCF002</v>
      </c>
      <c r="BE420" s="262" t="s">
        <v>405</v>
      </c>
      <c r="BF420" s="264">
        <v>318</v>
      </c>
      <c r="BG420" s="262" t="s">
        <v>1</v>
      </c>
      <c r="BH420" s="263">
        <v>10084</v>
      </c>
    </row>
    <row r="421" spans="51:60" x14ac:dyDescent="0.25">
      <c r="AY421" s="187" t="str">
        <f t="shared" si="13"/>
        <v>376EAS016</v>
      </c>
      <c r="AZ421" s="262" t="s">
        <v>405</v>
      </c>
      <c r="BA421" s="264">
        <v>376</v>
      </c>
      <c r="BB421" s="262" t="s">
        <v>339</v>
      </c>
      <c r="BC421" s="263">
        <v>44</v>
      </c>
      <c r="BD421" s="145" t="str">
        <f t="shared" si="14"/>
        <v>318EPS020</v>
      </c>
      <c r="BE421" s="262" t="s">
        <v>405</v>
      </c>
      <c r="BF421" s="264">
        <v>318</v>
      </c>
      <c r="BG421" s="262" t="s">
        <v>2</v>
      </c>
      <c r="BH421" s="263">
        <v>1797</v>
      </c>
    </row>
    <row r="422" spans="51:60" x14ac:dyDescent="0.25">
      <c r="AY422" s="187" t="str">
        <f t="shared" si="13"/>
        <v>376EPS002</v>
      </c>
      <c r="AZ422" s="262" t="s">
        <v>405</v>
      </c>
      <c r="BA422" s="264">
        <v>376</v>
      </c>
      <c r="BB422" s="262" t="s">
        <v>331</v>
      </c>
      <c r="BC422" s="263">
        <v>12</v>
      </c>
      <c r="BD422" s="145" t="str">
        <f t="shared" si="14"/>
        <v>318EPSS02</v>
      </c>
      <c r="BE422" s="262" t="s">
        <v>405</v>
      </c>
      <c r="BF422" s="264">
        <v>318</v>
      </c>
      <c r="BG422" s="262" t="s">
        <v>453</v>
      </c>
      <c r="BH422" s="263">
        <v>2</v>
      </c>
    </row>
    <row r="423" spans="51:60" x14ac:dyDescent="0.25">
      <c r="AY423" s="187" t="str">
        <f t="shared" si="13"/>
        <v>376EPS003</v>
      </c>
      <c r="AZ423" s="262" t="s">
        <v>405</v>
      </c>
      <c r="BA423" s="264">
        <v>376</v>
      </c>
      <c r="BB423" s="262" t="s">
        <v>332</v>
      </c>
      <c r="BC423" s="263">
        <v>43</v>
      </c>
      <c r="BD423" s="145" t="str">
        <f t="shared" si="14"/>
        <v>318EPSS10</v>
      </c>
      <c r="BE423" s="262" t="s">
        <v>405</v>
      </c>
      <c r="BF423" s="264">
        <v>318</v>
      </c>
      <c r="BG423" s="262" t="s">
        <v>456</v>
      </c>
      <c r="BH423" s="263">
        <v>87</v>
      </c>
    </row>
    <row r="424" spans="51:60" x14ac:dyDescent="0.25">
      <c r="AY424" s="187" t="str">
        <f t="shared" si="13"/>
        <v>376EPS005</v>
      </c>
      <c r="AZ424" s="262" t="s">
        <v>405</v>
      </c>
      <c r="BA424" s="264">
        <v>376</v>
      </c>
      <c r="BB424" s="262" t="s">
        <v>334</v>
      </c>
      <c r="BC424" s="263">
        <v>148</v>
      </c>
      <c r="BD424" s="145" t="str">
        <f t="shared" si="14"/>
        <v>318EPSS13</v>
      </c>
      <c r="BE424" s="262" t="s">
        <v>405</v>
      </c>
      <c r="BF424" s="264">
        <v>318</v>
      </c>
      <c r="BG424" s="262" t="s">
        <v>457</v>
      </c>
      <c r="BH424" s="263">
        <v>39</v>
      </c>
    </row>
    <row r="425" spans="51:60" x14ac:dyDescent="0.25">
      <c r="AY425" s="187" t="str">
        <f t="shared" si="13"/>
        <v>376EPS010</v>
      </c>
      <c r="AZ425" s="262" t="s">
        <v>405</v>
      </c>
      <c r="BA425" s="264">
        <v>376</v>
      </c>
      <c r="BB425" s="262" t="s">
        <v>324</v>
      </c>
      <c r="BC425" s="263">
        <v>19936</v>
      </c>
      <c r="BD425" s="145" t="str">
        <f t="shared" si="14"/>
        <v>318EPSS16</v>
      </c>
      <c r="BE425" s="262" t="s">
        <v>405</v>
      </c>
      <c r="BF425" s="264">
        <v>318</v>
      </c>
      <c r="BG425" s="262" t="s">
        <v>458</v>
      </c>
      <c r="BH425" s="263">
        <v>95</v>
      </c>
    </row>
    <row r="426" spans="51:60" x14ac:dyDescent="0.25">
      <c r="AY426" s="187" t="str">
        <f t="shared" si="13"/>
        <v>376EPS013</v>
      </c>
      <c r="AZ426" s="262" t="s">
        <v>405</v>
      </c>
      <c r="BA426" s="264">
        <v>376</v>
      </c>
      <c r="BB426" s="262" t="s">
        <v>327</v>
      </c>
      <c r="BC426" s="263">
        <v>2419</v>
      </c>
      <c r="BD426" s="145" t="str">
        <f t="shared" si="14"/>
        <v>318EPSS37</v>
      </c>
      <c r="BE426" s="262" t="s">
        <v>405</v>
      </c>
      <c r="BF426" s="264">
        <v>318</v>
      </c>
      <c r="BG426" s="262" t="s">
        <v>462</v>
      </c>
      <c r="BH426" s="263">
        <v>51</v>
      </c>
    </row>
    <row r="427" spans="51:60" x14ac:dyDescent="0.25">
      <c r="AY427" s="187" t="str">
        <f t="shared" si="13"/>
        <v>376EPS016</v>
      </c>
      <c r="AZ427" s="262" t="s">
        <v>405</v>
      </c>
      <c r="BA427" s="264">
        <v>376</v>
      </c>
      <c r="BB427" s="262" t="s">
        <v>325</v>
      </c>
      <c r="BC427" s="263">
        <v>21234</v>
      </c>
      <c r="BD427" s="145" t="str">
        <f t="shared" si="14"/>
        <v>321CCF002</v>
      </c>
      <c r="BE427" s="262" t="s">
        <v>405</v>
      </c>
      <c r="BF427" s="264">
        <v>321</v>
      </c>
      <c r="BG427" s="262" t="s">
        <v>1</v>
      </c>
      <c r="BH427" s="263">
        <v>2651</v>
      </c>
    </row>
    <row r="428" spans="51:60" x14ac:dyDescent="0.25">
      <c r="AY428" s="187" t="str">
        <f t="shared" si="13"/>
        <v>376EPS017</v>
      </c>
      <c r="AZ428" s="262" t="s">
        <v>405</v>
      </c>
      <c r="BA428" s="264">
        <v>376</v>
      </c>
      <c r="BB428" s="262" t="s">
        <v>344</v>
      </c>
      <c r="BC428" s="263">
        <v>1</v>
      </c>
      <c r="BD428" s="145" t="str">
        <f t="shared" si="14"/>
        <v>321EPSS13</v>
      </c>
      <c r="BE428" s="262" t="s">
        <v>405</v>
      </c>
      <c r="BF428" s="264">
        <v>321</v>
      </c>
      <c r="BG428" s="262" t="s">
        <v>457</v>
      </c>
      <c r="BH428" s="263">
        <v>34</v>
      </c>
    </row>
    <row r="429" spans="51:60" x14ac:dyDescent="0.25">
      <c r="AY429" s="187" t="str">
        <f t="shared" si="13"/>
        <v>376EPS018</v>
      </c>
      <c r="AZ429" s="262" t="s">
        <v>405</v>
      </c>
      <c r="BA429" s="264">
        <v>376</v>
      </c>
      <c r="BB429" s="262" t="s">
        <v>307</v>
      </c>
      <c r="BC429" s="263">
        <v>7</v>
      </c>
      <c r="BD429" s="145" t="str">
        <f t="shared" si="14"/>
        <v>321EPSS16</v>
      </c>
      <c r="BE429" s="262" t="s">
        <v>405</v>
      </c>
      <c r="BF429" s="264">
        <v>321</v>
      </c>
      <c r="BG429" s="262" t="s">
        <v>458</v>
      </c>
      <c r="BH429" s="263">
        <v>4</v>
      </c>
    </row>
    <row r="430" spans="51:60" x14ac:dyDescent="0.25">
      <c r="AY430" s="187" t="str">
        <f t="shared" si="13"/>
        <v>376EPS037</v>
      </c>
      <c r="AZ430" s="262" t="s">
        <v>405</v>
      </c>
      <c r="BA430" s="264">
        <v>376</v>
      </c>
      <c r="BB430" s="262" t="s">
        <v>329</v>
      </c>
      <c r="BC430" s="263">
        <v>3332</v>
      </c>
      <c r="BD430" s="145" t="str">
        <f t="shared" si="14"/>
        <v>321EPSS37</v>
      </c>
      <c r="BE430" s="262" t="s">
        <v>405</v>
      </c>
      <c r="BF430" s="264">
        <v>321</v>
      </c>
      <c r="BG430" s="262" t="s">
        <v>462</v>
      </c>
      <c r="BH430" s="263">
        <v>14</v>
      </c>
    </row>
    <row r="431" spans="51:60" x14ac:dyDescent="0.25">
      <c r="AY431" s="187" t="str">
        <f t="shared" si="13"/>
        <v>400EAS016</v>
      </c>
      <c r="AZ431" s="262" t="s">
        <v>405</v>
      </c>
      <c r="BA431" s="264">
        <v>400</v>
      </c>
      <c r="BB431" s="262" t="s">
        <v>339</v>
      </c>
      <c r="BC431" s="263">
        <v>2</v>
      </c>
      <c r="BD431" s="145" t="str">
        <f t="shared" si="14"/>
        <v>376CCF002</v>
      </c>
      <c r="BE431" s="262" t="s">
        <v>405</v>
      </c>
      <c r="BF431" s="264">
        <v>376</v>
      </c>
      <c r="BG431" s="262" t="s">
        <v>1</v>
      </c>
      <c r="BH431" s="263">
        <v>3633</v>
      </c>
    </row>
    <row r="432" spans="51:60" x14ac:dyDescent="0.25">
      <c r="AY432" s="187" t="str">
        <f t="shared" si="13"/>
        <v>400EPS002</v>
      </c>
      <c r="AZ432" s="262" t="s">
        <v>405</v>
      </c>
      <c r="BA432" s="264">
        <v>400</v>
      </c>
      <c r="BB432" s="262" t="s">
        <v>331</v>
      </c>
      <c r="BC432" s="263">
        <v>469</v>
      </c>
      <c r="BD432" s="145" t="str">
        <f t="shared" si="14"/>
        <v>376EPS020</v>
      </c>
      <c r="BE432" s="262" t="s">
        <v>405</v>
      </c>
      <c r="BF432" s="264">
        <v>376</v>
      </c>
      <c r="BG432" s="262" t="s">
        <v>2</v>
      </c>
      <c r="BH432" s="263">
        <v>2327</v>
      </c>
    </row>
    <row r="433" spans="51:60" x14ac:dyDescent="0.25">
      <c r="AY433" s="187" t="str">
        <f t="shared" si="13"/>
        <v>400EPS003</v>
      </c>
      <c r="AZ433" s="262" t="s">
        <v>405</v>
      </c>
      <c r="BA433" s="264">
        <v>400</v>
      </c>
      <c r="BB433" s="262" t="s">
        <v>332</v>
      </c>
      <c r="BC433" s="263">
        <v>1</v>
      </c>
      <c r="BD433" s="145" t="str">
        <f t="shared" si="14"/>
        <v>376EPSS10</v>
      </c>
      <c r="BE433" s="262" t="s">
        <v>405</v>
      </c>
      <c r="BF433" s="264">
        <v>376</v>
      </c>
      <c r="BG433" s="262" t="s">
        <v>456</v>
      </c>
      <c r="BH433" s="263">
        <v>224</v>
      </c>
    </row>
    <row r="434" spans="51:60" x14ac:dyDescent="0.25">
      <c r="AY434" s="187" t="str">
        <f t="shared" si="13"/>
        <v>400EPS013</v>
      </c>
      <c r="AZ434" s="262" t="s">
        <v>405</v>
      </c>
      <c r="BA434" s="264">
        <v>400</v>
      </c>
      <c r="BB434" s="262" t="s">
        <v>327</v>
      </c>
      <c r="BC434" s="263">
        <v>2488</v>
      </c>
      <c r="BD434" s="145" t="str">
        <f t="shared" si="14"/>
        <v>376EPSS13</v>
      </c>
      <c r="BE434" s="262" t="s">
        <v>405</v>
      </c>
      <c r="BF434" s="264">
        <v>376</v>
      </c>
      <c r="BG434" s="262" t="s">
        <v>457</v>
      </c>
      <c r="BH434" s="263">
        <v>32</v>
      </c>
    </row>
    <row r="435" spans="51:60" x14ac:dyDescent="0.25">
      <c r="AY435" s="187" t="str">
        <f t="shared" si="13"/>
        <v>400EPS016</v>
      </c>
      <c r="AZ435" s="262" t="s">
        <v>405</v>
      </c>
      <c r="BA435" s="264">
        <v>400</v>
      </c>
      <c r="BB435" s="262" t="s">
        <v>325</v>
      </c>
      <c r="BC435" s="263">
        <v>6025</v>
      </c>
      <c r="BD435" s="145" t="str">
        <f t="shared" si="14"/>
        <v>376EPSS16</v>
      </c>
      <c r="BE435" s="262" t="s">
        <v>405</v>
      </c>
      <c r="BF435" s="264">
        <v>376</v>
      </c>
      <c r="BG435" s="262" t="s">
        <v>458</v>
      </c>
      <c r="BH435" s="263">
        <v>198</v>
      </c>
    </row>
    <row r="436" spans="51:60" x14ac:dyDescent="0.25">
      <c r="AY436" s="187" t="str">
        <f t="shared" si="13"/>
        <v>400EPS023</v>
      </c>
      <c r="AZ436" s="262" t="s">
        <v>405</v>
      </c>
      <c r="BA436" s="264">
        <v>400</v>
      </c>
      <c r="BB436" s="262" t="s">
        <v>333</v>
      </c>
      <c r="BC436" s="263">
        <v>3</v>
      </c>
      <c r="BD436" s="145" t="str">
        <f t="shared" si="14"/>
        <v>376EPSS37</v>
      </c>
      <c r="BE436" s="262" t="s">
        <v>405</v>
      </c>
      <c r="BF436" s="264">
        <v>376</v>
      </c>
      <c r="BG436" s="262" t="s">
        <v>462</v>
      </c>
      <c r="BH436" s="263">
        <v>51</v>
      </c>
    </row>
    <row r="437" spans="51:60" x14ac:dyDescent="0.25">
      <c r="AY437" s="187" t="str">
        <f t="shared" si="13"/>
        <v>400EPS037</v>
      </c>
      <c r="AZ437" s="262" t="s">
        <v>405</v>
      </c>
      <c r="BA437" s="264">
        <v>400</v>
      </c>
      <c r="BB437" s="262" t="s">
        <v>329</v>
      </c>
      <c r="BC437" s="263">
        <v>384</v>
      </c>
      <c r="BD437" s="145" t="str">
        <f t="shared" si="14"/>
        <v>376ESS091</v>
      </c>
      <c r="BE437" s="262" t="s">
        <v>405</v>
      </c>
      <c r="BF437" s="264">
        <v>376</v>
      </c>
      <c r="BG437" s="262" t="s">
        <v>11</v>
      </c>
      <c r="BH437" s="263">
        <v>4151</v>
      </c>
    </row>
    <row r="438" spans="51:60" x14ac:dyDescent="0.25">
      <c r="AY438" s="187" t="str">
        <f t="shared" si="13"/>
        <v>440EAS016</v>
      </c>
      <c r="AZ438" s="262" t="s">
        <v>405</v>
      </c>
      <c r="BA438" s="264">
        <v>440</v>
      </c>
      <c r="BB438" s="262" t="s">
        <v>339</v>
      </c>
      <c r="BC438" s="263">
        <v>26</v>
      </c>
      <c r="BD438" s="145" t="str">
        <f t="shared" si="14"/>
        <v>400CCF002</v>
      </c>
      <c r="BE438" s="262" t="s">
        <v>405</v>
      </c>
      <c r="BF438" s="264">
        <v>400</v>
      </c>
      <c r="BG438" s="262" t="s">
        <v>1</v>
      </c>
      <c r="BH438" s="263">
        <v>5685</v>
      </c>
    </row>
    <row r="439" spans="51:60" x14ac:dyDescent="0.25">
      <c r="AY439" s="187" t="str">
        <f t="shared" si="13"/>
        <v>440EPS002</v>
      </c>
      <c r="AZ439" s="262" t="s">
        <v>405</v>
      </c>
      <c r="BA439" s="264">
        <v>440</v>
      </c>
      <c r="BB439" s="262" t="s">
        <v>331</v>
      </c>
      <c r="BC439" s="263">
        <v>921</v>
      </c>
      <c r="BD439" s="145" t="str">
        <f t="shared" si="14"/>
        <v>400EPS020</v>
      </c>
      <c r="BE439" s="262" t="s">
        <v>405</v>
      </c>
      <c r="BF439" s="264">
        <v>400</v>
      </c>
      <c r="BG439" s="262" t="s">
        <v>2</v>
      </c>
      <c r="BH439" s="263">
        <v>3119</v>
      </c>
    </row>
    <row r="440" spans="51:60" x14ac:dyDescent="0.25">
      <c r="AY440" s="187" t="str">
        <f t="shared" si="13"/>
        <v>440EPS005</v>
      </c>
      <c r="AZ440" s="262" t="s">
        <v>405</v>
      </c>
      <c r="BA440" s="264">
        <v>440</v>
      </c>
      <c r="BB440" s="262" t="s">
        <v>334</v>
      </c>
      <c r="BC440" s="263">
        <v>7</v>
      </c>
      <c r="BD440" s="145" t="str">
        <f t="shared" si="14"/>
        <v>400EPSS10</v>
      </c>
      <c r="BE440" s="262" t="s">
        <v>405</v>
      </c>
      <c r="BF440" s="264">
        <v>400</v>
      </c>
      <c r="BG440" s="262" t="s">
        <v>456</v>
      </c>
      <c r="BH440" s="263">
        <v>6</v>
      </c>
    </row>
    <row r="441" spans="51:60" x14ac:dyDescent="0.25">
      <c r="AY441" s="187" t="str">
        <f t="shared" si="13"/>
        <v>440EPS010</v>
      </c>
      <c r="AZ441" s="262" t="s">
        <v>405</v>
      </c>
      <c r="BA441" s="264">
        <v>440</v>
      </c>
      <c r="BB441" s="262" t="s">
        <v>324</v>
      </c>
      <c r="BC441" s="263">
        <v>6308</v>
      </c>
      <c r="BD441" s="145" t="str">
        <f t="shared" si="14"/>
        <v>400EPSS13</v>
      </c>
      <c r="BE441" s="262" t="s">
        <v>405</v>
      </c>
      <c r="BF441" s="264">
        <v>400</v>
      </c>
      <c r="BG441" s="262" t="s">
        <v>457</v>
      </c>
      <c r="BH441" s="263">
        <v>29</v>
      </c>
    </row>
    <row r="442" spans="51:60" x14ac:dyDescent="0.25">
      <c r="AY442" s="187" t="str">
        <f t="shared" si="13"/>
        <v>440EPS013</v>
      </c>
      <c r="AZ442" s="262" t="s">
        <v>405</v>
      </c>
      <c r="BA442" s="264">
        <v>440</v>
      </c>
      <c r="BB442" s="262" t="s">
        <v>327</v>
      </c>
      <c r="BC442" s="263">
        <v>3482</v>
      </c>
      <c r="BD442" s="145" t="str">
        <f t="shared" si="14"/>
        <v>400EPSS16</v>
      </c>
      <c r="BE442" s="262" t="s">
        <v>405</v>
      </c>
      <c r="BF442" s="264">
        <v>400</v>
      </c>
      <c r="BG442" s="262" t="s">
        <v>458</v>
      </c>
      <c r="BH442" s="263">
        <v>85</v>
      </c>
    </row>
    <row r="443" spans="51:60" x14ac:dyDescent="0.25">
      <c r="AY443" s="187" t="str">
        <f t="shared" si="13"/>
        <v>440EPS016</v>
      </c>
      <c r="AZ443" s="262" t="s">
        <v>405</v>
      </c>
      <c r="BA443" s="264">
        <v>440</v>
      </c>
      <c r="BB443" s="262" t="s">
        <v>325</v>
      </c>
      <c r="BC443" s="263">
        <v>12702</v>
      </c>
      <c r="BD443" s="145" t="str">
        <f t="shared" si="14"/>
        <v>400EPSS37</v>
      </c>
      <c r="BE443" s="262" t="s">
        <v>405</v>
      </c>
      <c r="BF443" s="264">
        <v>400</v>
      </c>
      <c r="BG443" s="262" t="s">
        <v>462</v>
      </c>
      <c r="BH443" s="263">
        <v>9</v>
      </c>
    </row>
    <row r="444" spans="51:60" x14ac:dyDescent="0.25">
      <c r="AY444" s="187" t="str">
        <f t="shared" si="13"/>
        <v>440EPS017</v>
      </c>
      <c r="AZ444" s="262" t="s">
        <v>405</v>
      </c>
      <c r="BA444" s="264">
        <v>440</v>
      </c>
      <c r="BB444" s="262" t="s">
        <v>344</v>
      </c>
      <c r="BC444" s="263">
        <v>1</v>
      </c>
      <c r="BD444" s="145" t="str">
        <f t="shared" si="14"/>
        <v>440EPS020</v>
      </c>
      <c r="BE444" s="262" t="s">
        <v>405</v>
      </c>
      <c r="BF444" s="264">
        <v>440</v>
      </c>
      <c r="BG444" s="262" t="s">
        <v>2</v>
      </c>
      <c r="BH444" s="263">
        <v>15996</v>
      </c>
    </row>
    <row r="445" spans="51:60" x14ac:dyDescent="0.25">
      <c r="AY445" s="187" t="str">
        <f t="shared" si="13"/>
        <v>440EPS018</v>
      </c>
      <c r="AZ445" s="262" t="s">
        <v>405</v>
      </c>
      <c r="BA445" s="264">
        <v>440</v>
      </c>
      <c r="BB445" s="262" t="s">
        <v>307</v>
      </c>
      <c r="BC445" s="263">
        <v>2</v>
      </c>
      <c r="BD445" s="145" t="str">
        <f t="shared" si="14"/>
        <v>440EPSS02</v>
      </c>
      <c r="BE445" s="262" t="s">
        <v>405</v>
      </c>
      <c r="BF445" s="264">
        <v>440</v>
      </c>
      <c r="BG445" s="262" t="s">
        <v>453</v>
      </c>
      <c r="BH445" s="263">
        <v>8</v>
      </c>
    </row>
    <row r="446" spans="51:60" x14ac:dyDescent="0.25">
      <c r="AY446" s="187" t="str">
        <f t="shared" si="13"/>
        <v>440EPS037</v>
      </c>
      <c r="AZ446" s="262" t="s">
        <v>405</v>
      </c>
      <c r="BA446" s="264">
        <v>440</v>
      </c>
      <c r="BB446" s="262" t="s">
        <v>329</v>
      </c>
      <c r="BC446" s="263">
        <v>3773</v>
      </c>
      <c r="BD446" s="145" t="str">
        <f t="shared" si="14"/>
        <v>440EPSS10</v>
      </c>
      <c r="BE446" s="262" t="s">
        <v>405</v>
      </c>
      <c r="BF446" s="264">
        <v>440</v>
      </c>
      <c r="BG446" s="262" t="s">
        <v>456</v>
      </c>
      <c r="BH446" s="263">
        <v>63</v>
      </c>
    </row>
    <row r="447" spans="51:60" x14ac:dyDescent="0.25">
      <c r="AY447" s="187" t="str">
        <f t="shared" si="13"/>
        <v>483EPS013</v>
      </c>
      <c r="AZ447" s="262" t="s">
        <v>405</v>
      </c>
      <c r="BA447" s="264">
        <v>483</v>
      </c>
      <c r="BB447" s="262" t="s">
        <v>327</v>
      </c>
      <c r="BC447" s="263">
        <v>692</v>
      </c>
      <c r="BD447" s="145" t="str">
        <f t="shared" si="14"/>
        <v>440EPSS13</v>
      </c>
      <c r="BE447" s="262" t="s">
        <v>405</v>
      </c>
      <c r="BF447" s="264">
        <v>440</v>
      </c>
      <c r="BG447" s="262" t="s">
        <v>457</v>
      </c>
      <c r="BH447" s="263">
        <v>44</v>
      </c>
    </row>
    <row r="448" spans="51:60" x14ac:dyDescent="0.25">
      <c r="AY448" s="187" t="str">
        <f t="shared" si="13"/>
        <v>483EPS016</v>
      </c>
      <c r="AZ448" s="262" t="s">
        <v>405</v>
      </c>
      <c r="BA448" s="264">
        <v>483</v>
      </c>
      <c r="BB448" s="262" t="s">
        <v>325</v>
      </c>
      <c r="BC448" s="263">
        <v>7</v>
      </c>
      <c r="BD448" s="145" t="str">
        <f t="shared" si="14"/>
        <v>440EPSS16</v>
      </c>
      <c r="BE448" s="262" t="s">
        <v>405</v>
      </c>
      <c r="BF448" s="264">
        <v>440</v>
      </c>
      <c r="BG448" s="262" t="s">
        <v>458</v>
      </c>
      <c r="BH448" s="263">
        <v>100</v>
      </c>
    </row>
    <row r="449" spans="51:60" x14ac:dyDescent="0.25">
      <c r="AY449" s="187" t="str">
        <f t="shared" si="13"/>
        <v>483EPS017</v>
      </c>
      <c r="AZ449" s="262" t="s">
        <v>405</v>
      </c>
      <c r="BA449" s="264">
        <v>483</v>
      </c>
      <c r="BB449" s="262" t="s">
        <v>344</v>
      </c>
      <c r="BC449" s="263">
        <v>1</v>
      </c>
      <c r="BD449" s="145" t="str">
        <f t="shared" si="14"/>
        <v>440EPSS37</v>
      </c>
      <c r="BE449" s="262" t="s">
        <v>405</v>
      </c>
      <c r="BF449" s="264">
        <v>440</v>
      </c>
      <c r="BG449" s="262" t="s">
        <v>462</v>
      </c>
      <c r="BH449" s="263">
        <v>36</v>
      </c>
    </row>
    <row r="450" spans="51:60" x14ac:dyDescent="0.25">
      <c r="AY450" s="187" t="str">
        <f t="shared" si="13"/>
        <v>483EPS037</v>
      </c>
      <c r="AZ450" s="262" t="s">
        <v>405</v>
      </c>
      <c r="BA450" s="264">
        <v>483</v>
      </c>
      <c r="BB450" s="262" t="s">
        <v>329</v>
      </c>
      <c r="BC450" s="263">
        <v>206</v>
      </c>
      <c r="BD450" s="145" t="str">
        <f t="shared" si="14"/>
        <v>483CCF002</v>
      </c>
      <c r="BE450" s="262" t="s">
        <v>405</v>
      </c>
      <c r="BF450" s="264">
        <v>483</v>
      </c>
      <c r="BG450" s="262" t="s">
        <v>1</v>
      </c>
      <c r="BH450" s="263">
        <v>8547</v>
      </c>
    </row>
    <row r="451" spans="51:60" x14ac:dyDescent="0.25">
      <c r="AY451" s="187" t="str">
        <f t="shared" si="13"/>
        <v>541EAS016</v>
      </c>
      <c r="AZ451" s="262" t="s">
        <v>405</v>
      </c>
      <c r="BA451" s="264">
        <v>541</v>
      </c>
      <c r="BB451" s="262" t="s">
        <v>339</v>
      </c>
      <c r="BC451" s="263">
        <v>50</v>
      </c>
      <c r="BD451" s="145" t="str">
        <f t="shared" si="14"/>
        <v>483EPSS13</v>
      </c>
      <c r="BE451" s="262" t="s">
        <v>405</v>
      </c>
      <c r="BF451" s="264">
        <v>483</v>
      </c>
      <c r="BG451" s="262" t="s">
        <v>457</v>
      </c>
      <c r="BH451" s="263">
        <v>29</v>
      </c>
    </row>
    <row r="452" spans="51:60" x14ac:dyDescent="0.25">
      <c r="AY452" s="187" t="str">
        <f t="shared" si="13"/>
        <v>541EPS002</v>
      </c>
      <c r="AZ452" s="262" t="s">
        <v>405</v>
      </c>
      <c r="BA452" s="264">
        <v>541</v>
      </c>
      <c r="BB452" s="262" t="s">
        <v>331</v>
      </c>
      <c r="BC452" s="263">
        <v>282</v>
      </c>
      <c r="BD452" s="145" t="str">
        <f t="shared" si="14"/>
        <v>483EPSS37</v>
      </c>
      <c r="BE452" s="262" t="s">
        <v>405</v>
      </c>
      <c r="BF452" s="264">
        <v>483</v>
      </c>
      <c r="BG452" s="262" t="s">
        <v>462</v>
      </c>
      <c r="BH452" s="263">
        <v>26</v>
      </c>
    </row>
    <row r="453" spans="51:60" x14ac:dyDescent="0.25">
      <c r="AY453" s="187" t="str">
        <f t="shared" si="13"/>
        <v>541EPS013</v>
      </c>
      <c r="AZ453" s="262" t="s">
        <v>405</v>
      </c>
      <c r="BA453" s="264">
        <v>541</v>
      </c>
      <c r="BB453" s="262" t="s">
        <v>327</v>
      </c>
      <c r="BC453" s="263">
        <v>2216</v>
      </c>
      <c r="BD453" s="145" t="str">
        <f t="shared" si="14"/>
        <v>483ESS091</v>
      </c>
      <c r="BE453" s="262" t="s">
        <v>405</v>
      </c>
      <c r="BF453" s="264">
        <v>483</v>
      </c>
      <c r="BG453" s="262" t="s">
        <v>11</v>
      </c>
      <c r="BH453" s="263">
        <v>412</v>
      </c>
    </row>
    <row r="454" spans="51:60" x14ac:dyDescent="0.25">
      <c r="AY454" s="187" t="str">
        <f t="shared" si="13"/>
        <v>541EPS016</v>
      </c>
      <c r="AZ454" s="262" t="s">
        <v>405</v>
      </c>
      <c r="BA454" s="264">
        <v>541</v>
      </c>
      <c r="BB454" s="262" t="s">
        <v>325</v>
      </c>
      <c r="BC454" s="263">
        <v>936</v>
      </c>
      <c r="BD454" s="145" t="str">
        <f t="shared" si="14"/>
        <v>541CCF002</v>
      </c>
      <c r="BE454" s="262" t="s">
        <v>405</v>
      </c>
      <c r="BF454" s="264">
        <v>541</v>
      </c>
      <c r="BG454" s="262" t="s">
        <v>1</v>
      </c>
      <c r="BH454" s="263">
        <v>7448</v>
      </c>
    </row>
    <row r="455" spans="51:60" x14ac:dyDescent="0.25">
      <c r="AY455" s="187" t="str">
        <f t="shared" si="13"/>
        <v>541EPS018</v>
      </c>
      <c r="AZ455" s="262" t="s">
        <v>405</v>
      </c>
      <c r="BA455" s="264">
        <v>541</v>
      </c>
      <c r="BB455" s="262" t="s">
        <v>307</v>
      </c>
      <c r="BC455" s="263">
        <v>1</v>
      </c>
      <c r="BD455" s="145" t="str">
        <f t="shared" si="14"/>
        <v>541EPSS02</v>
      </c>
      <c r="BE455" s="262" t="s">
        <v>405</v>
      </c>
      <c r="BF455" s="264">
        <v>541</v>
      </c>
      <c r="BG455" s="262" t="s">
        <v>453</v>
      </c>
      <c r="BH455" s="263">
        <v>1</v>
      </c>
    </row>
    <row r="456" spans="51:60" x14ac:dyDescent="0.25">
      <c r="AY456" s="187" t="str">
        <f t="shared" si="13"/>
        <v>541EPS037</v>
      </c>
      <c r="AZ456" s="262" t="s">
        <v>405</v>
      </c>
      <c r="BA456" s="264">
        <v>541</v>
      </c>
      <c r="BB456" s="262" t="s">
        <v>329</v>
      </c>
      <c r="BC456" s="263">
        <v>1119</v>
      </c>
      <c r="BD456" s="145" t="str">
        <f t="shared" si="14"/>
        <v>541EPSS13</v>
      </c>
      <c r="BE456" s="262" t="s">
        <v>405</v>
      </c>
      <c r="BF456" s="264">
        <v>541</v>
      </c>
      <c r="BG456" s="262" t="s">
        <v>457</v>
      </c>
      <c r="BH456" s="263">
        <v>44</v>
      </c>
    </row>
    <row r="457" spans="51:60" x14ac:dyDescent="0.25">
      <c r="AY457" s="187" t="str">
        <f t="shared" si="13"/>
        <v>607CCFC02</v>
      </c>
      <c r="AZ457" s="262" t="s">
        <v>405</v>
      </c>
      <c r="BA457" s="264">
        <v>607</v>
      </c>
      <c r="BB457" s="262" t="s">
        <v>463</v>
      </c>
      <c r="BC457" s="263">
        <v>1</v>
      </c>
      <c r="BD457" s="145" t="str">
        <f t="shared" si="14"/>
        <v>541EPSS16</v>
      </c>
      <c r="BE457" s="262" t="s">
        <v>405</v>
      </c>
      <c r="BF457" s="264">
        <v>541</v>
      </c>
      <c r="BG457" s="262" t="s">
        <v>458</v>
      </c>
      <c r="BH457" s="263">
        <v>13</v>
      </c>
    </row>
    <row r="458" spans="51:60" x14ac:dyDescent="0.25">
      <c r="AY458" s="187" t="str">
        <f t="shared" ref="AY458:AY521" si="15">CONCATENATE(BA458,BB458)</f>
        <v>607EAS016</v>
      </c>
      <c r="AZ458" s="262" t="s">
        <v>405</v>
      </c>
      <c r="BA458" s="264">
        <v>607</v>
      </c>
      <c r="BB458" s="262" t="s">
        <v>339</v>
      </c>
      <c r="BC458" s="263">
        <v>24</v>
      </c>
      <c r="BD458" s="145" t="str">
        <f t="shared" ref="BD458:BD521" si="16">CONCATENATE(BF458,BG458)</f>
        <v>541EPSS37</v>
      </c>
      <c r="BE458" s="262" t="s">
        <v>405</v>
      </c>
      <c r="BF458" s="264">
        <v>541</v>
      </c>
      <c r="BG458" s="262" t="s">
        <v>462</v>
      </c>
      <c r="BH458" s="263">
        <v>22</v>
      </c>
    </row>
    <row r="459" spans="51:60" x14ac:dyDescent="0.25">
      <c r="AY459" s="187" t="str">
        <f t="shared" si="15"/>
        <v>607EPS005</v>
      </c>
      <c r="AZ459" s="262" t="s">
        <v>405</v>
      </c>
      <c r="BA459" s="264">
        <v>607</v>
      </c>
      <c r="BB459" s="262" t="s">
        <v>334</v>
      </c>
      <c r="BC459" s="263">
        <v>8</v>
      </c>
      <c r="BD459" s="145" t="str">
        <f t="shared" si="16"/>
        <v>541ESS091</v>
      </c>
      <c r="BE459" s="262" t="s">
        <v>405</v>
      </c>
      <c r="BF459" s="264">
        <v>541</v>
      </c>
      <c r="BG459" s="262" t="s">
        <v>11</v>
      </c>
      <c r="BH459" s="263">
        <v>3800</v>
      </c>
    </row>
    <row r="460" spans="51:60" x14ac:dyDescent="0.25">
      <c r="AY460" s="187" t="str">
        <f t="shared" si="15"/>
        <v>607EPS010</v>
      </c>
      <c r="AZ460" s="262" t="s">
        <v>405</v>
      </c>
      <c r="BA460" s="264">
        <v>607</v>
      </c>
      <c r="BB460" s="262" t="s">
        <v>324</v>
      </c>
      <c r="BC460" s="263">
        <v>2</v>
      </c>
      <c r="BD460" s="145" t="str">
        <f t="shared" si="16"/>
        <v>607CCF002</v>
      </c>
      <c r="BE460" s="262" t="s">
        <v>405</v>
      </c>
      <c r="BF460" s="264">
        <v>607</v>
      </c>
      <c r="BG460" s="262" t="s">
        <v>1</v>
      </c>
      <c r="BH460" s="263">
        <v>3672</v>
      </c>
    </row>
    <row r="461" spans="51:60" x14ac:dyDescent="0.25">
      <c r="AY461" s="187" t="str">
        <f t="shared" si="15"/>
        <v>607EPS013</v>
      </c>
      <c r="AZ461" s="262" t="s">
        <v>405</v>
      </c>
      <c r="BA461" s="264">
        <v>607</v>
      </c>
      <c r="BB461" s="262" t="s">
        <v>327</v>
      </c>
      <c r="BC461" s="263">
        <v>1684</v>
      </c>
      <c r="BD461" s="145" t="str">
        <f t="shared" si="16"/>
        <v>607EPSS10</v>
      </c>
      <c r="BE461" s="262" t="s">
        <v>405</v>
      </c>
      <c r="BF461" s="264">
        <v>607</v>
      </c>
      <c r="BG461" s="262" t="s">
        <v>456</v>
      </c>
      <c r="BH461" s="263">
        <v>3</v>
      </c>
    </row>
    <row r="462" spans="51:60" x14ac:dyDescent="0.25">
      <c r="AY462" s="187" t="str">
        <f t="shared" si="15"/>
        <v>607EPS016</v>
      </c>
      <c r="AZ462" s="262" t="s">
        <v>405</v>
      </c>
      <c r="BA462" s="264">
        <v>607</v>
      </c>
      <c r="BB462" s="262" t="s">
        <v>325</v>
      </c>
      <c r="BC462" s="263">
        <v>3212</v>
      </c>
      <c r="BD462" s="145" t="str">
        <f t="shared" si="16"/>
        <v>607EPSS13</v>
      </c>
      <c r="BE462" s="262" t="s">
        <v>405</v>
      </c>
      <c r="BF462" s="264">
        <v>607</v>
      </c>
      <c r="BG462" s="262" t="s">
        <v>457</v>
      </c>
      <c r="BH462" s="263">
        <v>26</v>
      </c>
    </row>
    <row r="463" spans="51:60" x14ac:dyDescent="0.25">
      <c r="AY463" s="187" t="str">
        <f t="shared" si="15"/>
        <v>607EPS037</v>
      </c>
      <c r="AZ463" s="262" t="s">
        <v>405</v>
      </c>
      <c r="BA463" s="264">
        <v>607</v>
      </c>
      <c r="BB463" s="262" t="s">
        <v>329</v>
      </c>
      <c r="BC463" s="263">
        <v>2426</v>
      </c>
      <c r="BD463" s="145" t="str">
        <f t="shared" si="16"/>
        <v>607EPSS16</v>
      </c>
      <c r="BE463" s="262" t="s">
        <v>405</v>
      </c>
      <c r="BF463" s="264">
        <v>607</v>
      </c>
      <c r="BG463" s="262" t="s">
        <v>458</v>
      </c>
      <c r="BH463" s="263">
        <v>21</v>
      </c>
    </row>
    <row r="464" spans="51:60" x14ac:dyDescent="0.25">
      <c r="AY464" s="187" t="str">
        <f t="shared" si="15"/>
        <v>615CCFC02</v>
      </c>
      <c r="AZ464" s="262" t="s">
        <v>405</v>
      </c>
      <c r="BA464" s="264">
        <v>615</v>
      </c>
      <c r="BB464" s="262" t="s">
        <v>463</v>
      </c>
      <c r="BC464" s="263">
        <v>1</v>
      </c>
      <c r="BD464" s="145" t="str">
        <f t="shared" si="16"/>
        <v>607EPSS37</v>
      </c>
      <c r="BE464" s="262" t="s">
        <v>405</v>
      </c>
      <c r="BF464" s="264">
        <v>607</v>
      </c>
      <c r="BG464" s="262" t="s">
        <v>462</v>
      </c>
      <c r="BH464" s="263">
        <v>30</v>
      </c>
    </row>
    <row r="465" spans="51:60" x14ac:dyDescent="0.25">
      <c r="AY465" s="187" t="str">
        <f t="shared" si="15"/>
        <v>615EAS016</v>
      </c>
      <c r="AZ465" s="262" t="s">
        <v>405</v>
      </c>
      <c r="BA465" s="264">
        <v>615</v>
      </c>
      <c r="BB465" s="262" t="s">
        <v>339</v>
      </c>
      <c r="BC465" s="263">
        <v>109</v>
      </c>
      <c r="BD465" s="145" t="str">
        <f t="shared" si="16"/>
        <v>607ESS091</v>
      </c>
      <c r="BE465" s="262" t="s">
        <v>405</v>
      </c>
      <c r="BF465" s="264">
        <v>607</v>
      </c>
      <c r="BG465" s="262" t="s">
        <v>11</v>
      </c>
      <c r="BH465" s="263">
        <v>348</v>
      </c>
    </row>
    <row r="466" spans="51:60" x14ac:dyDescent="0.25">
      <c r="AY466" s="187" t="str">
        <f t="shared" si="15"/>
        <v>615EPS002</v>
      </c>
      <c r="AZ466" s="262" t="s">
        <v>405</v>
      </c>
      <c r="BA466" s="264">
        <v>615</v>
      </c>
      <c r="BB466" s="262" t="s">
        <v>331</v>
      </c>
      <c r="BC466" s="263">
        <v>3460</v>
      </c>
      <c r="BD466" s="145" t="str">
        <f t="shared" si="16"/>
        <v>615CCF002</v>
      </c>
      <c r="BE466" s="262" t="s">
        <v>405</v>
      </c>
      <c r="BF466" s="264">
        <v>615</v>
      </c>
      <c r="BG466" s="262" t="s">
        <v>1</v>
      </c>
      <c r="BH466" s="263">
        <v>16044</v>
      </c>
    </row>
    <row r="467" spans="51:60" x14ac:dyDescent="0.25">
      <c r="AY467" s="187" t="str">
        <f t="shared" si="15"/>
        <v>615EPS003</v>
      </c>
      <c r="AZ467" s="262" t="s">
        <v>405</v>
      </c>
      <c r="BA467" s="264">
        <v>615</v>
      </c>
      <c r="BB467" s="262" t="s">
        <v>332</v>
      </c>
      <c r="BC467" s="263">
        <v>142</v>
      </c>
      <c r="BD467" s="145" t="str">
        <f t="shared" si="16"/>
        <v>615EPS020</v>
      </c>
      <c r="BE467" s="262" t="s">
        <v>405</v>
      </c>
      <c r="BF467" s="264">
        <v>615</v>
      </c>
      <c r="BG467" s="262" t="s">
        <v>2</v>
      </c>
      <c r="BH467" s="263">
        <v>1</v>
      </c>
    </row>
    <row r="468" spans="51:60" x14ac:dyDescent="0.25">
      <c r="AY468" s="187" t="str">
        <f t="shared" si="15"/>
        <v>615EPS005</v>
      </c>
      <c r="AZ468" s="262" t="s">
        <v>405</v>
      </c>
      <c r="BA468" s="264">
        <v>615</v>
      </c>
      <c r="BB468" s="262" t="s">
        <v>334</v>
      </c>
      <c r="BC468" s="263">
        <v>1781</v>
      </c>
      <c r="BD468" s="145" t="str">
        <f t="shared" si="16"/>
        <v>615EPSM03</v>
      </c>
      <c r="BE468" s="262" t="s">
        <v>405</v>
      </c>
      <c r="BF468" s="264">
        <v>615</v>
      </c>
      <c r="BG468" s="262" t="s">
        <v>454</v>
      </c>
      <c r="BH468" s="263">
        <v>1</v>
      </c>
    </row>
    <row r="469" spans="51:60" x14ac:dyDescent="0.25">
      <c r="AY469" s="187" t="str">
        <f t="shared" si="15"/>
        <v>615EPS010</v>
      </c>
      <c r="AZ469" s="262" t="s">
        <v>405</v>
      </c>
      <c r="BA469" s="264">
        <v>615</v>
      </c>
      <c r="BB469" s="262" t="s">
        <v>324</v>
      </c>
      <c r="BC469" s="263">
        <v>53321</v>
      </c>
      <c r="BD469" s="145" t="str">
        <f t="shared" si="16"/>
        <v>615EPSS02</v>
      </c>
      <c r="BE469" s="262" t="s">
        <v>405</v>
      </c>
      <c r="BF469" s="264">
        <v>615</v>
      </c>
      <c r="BG469" s="262" t="s">
        <v>453</v>
      </c>
      <c r="BH469" s="263">
        <v>34</v>
      </c>
    </row>
    <row r="470" spans="51:60" x14ac:dyDescent="0.25">
      <c r="AY470" s="187" t="str">
        <f t="shared" si="15"/>
        <v>615EPS013</v>
      </c>
      <c r="AZ470" s="262" t="s">
        <v>405</v>
      </c>
      <c r="BA470" s="264">
        <v>615</v>
      </c>
      <c r="BB470" s="262" t="s">
        <v>327</v>
      </c>
      <c r="BC470" s="263">
        <v>12048</v>
      </c>
      <c r="BD470" s="145" t="str">
        <f t="shared" si="16"/>
        <v>615EPSS05</v>
      </c>
      <c r="BE470" s="262" t="s">
        <v>405</v>
      </c>
      <c r="BF470" s="264">
        <v>615</v>
      </c>
      <c r="BG470" s="262" t="s">
        <v>455</v>
      </c>
      <c r="BH470" s="263">
        <v>1</v>
      </c>
    </row>
    <row r="471" spans="51:60" x14ac:dyDescent="0.25">
      <c r="AY471" s="187" t="str">
        <f t="shared" si="15"/>
        <v>615EPS016</v>
      </c>
      <c r="AZ471" s="262" t="s">
        <v>405</v>
      </c>
      <c r="BA471" s="264">
        <v>615</v>
      </c>
      <c r="BB471" s="262" t="s">
        <v>325</v>
      </c>
      <c r="BC471" s="263">
        <v>28637</v>
      </c>
      <c r="BD471" s="145" t="str">
        <f t="shared" si="16"/>
        <v>615EPSS10</v>
      </c>
      <c r="BE471" s="262" t="s">
        <v>405</v>
      </c>
      <c r="BF471" s="264">
        <v>615</v>
      </c>
      <c r="BG471" s="262" t="s">
        <v>456</v>
      </c>
      <c r="BH471" s="263">
        <v>391</v>
      </c>
    </row>
    <row r="472" spans="51:60" x14ac:dyDescent="0.25">
      <c r="AY472" s="187" t="str">
        <f t="shared" si="15"/>
        <v>615EPS017</v>
      </c>
      <c r="AZ472" s="262" t="s">
        <v>405</v>
      </c>
      <c r="BA472" s="264">
        <v>615</v>
      </c>
      <c r="BB472" s="262" t="s">
        <v>344</v>
      </c>
      <c r="BC472" s="263">
        <v>2</v>
      </c>
      <c r="BD472" s="145" t="str">
        <f t="shared" si="16"/>
        <v>615EPSS13</v>
      </c>
      <c r="BE472" s="262" t="s">
        <v>405</v>
      </c>
      <c r="BF472" s="264">
        <v>615</v>
      </c>
      <c r="BG472" s="262" t="s">
        <v>457</v>
      </c>
      <c r="BH472" s="263">
        <v>212</v>
      </c>
    </row>
    <row r="473" spans="51:60" x14ac:dyDescent="0.25">
      <c r="AY473" s="187" t="str">
        <f t="shared" si="15"/>
        <v>615EPS018</v>
      </c>
      <c r="AZ473" s="262" t="s">
        <v>405</v>
      </c>
      <c r="BA473" s="264">
        <v>615</v>
      </c>
      <c r="BB473" s="262" t="s">
        <v>307</v>
      </c>
      <c r="BC473" s="263">
        <v>379</v>
      </c>
      <c r="BD473" s="145" t="str">
        <f t="shared" si="16"/>
        <v>615EPSS16</v>
      </c>
      <c r="BE473" s="262" t="s">
        <v>405</v>
      </c>
      <c r="BF473" s="264">
        <v>615</v>
      </c>
      <c r="BG473" s="262" t="s">
        <v>458</v>
      </c>
      <c r="BH473" s="263">
        <v>143</v>
      </c>
    </row>
    <row r="474" spans="51:60" x14ac:dyDescent="0.25">
      <c r="AY474" s="187" t="str">
        <f t="shared" si="15"/>
        <v>615EPS037</v>
      </c>
      <c r="AZ474" s="262" t="s">
        <v>405</v>
      </c>
      <c r="BA474" s="264">
        <v>615</v>
      </c>
      <c r="BB474" s="262" t="s">
        <v>329</v>
      </c>
      <c r="BC474" s="263">
        <v>11155</v>
      </c>
      <c r="BD474" s="145" t="str">
        <f t="shared" si="16"/>
        <v>615EPSS37</v>
      </c>
      <c r="BE474" s="262" t="s">
        <v>405</v>
      </c>
      <c r="BF474" s="264">
        <v>615</v>
      </c>
      <c r="BG474" s="262" t="s">
        <v>462</v>
      </c>
      <c r="BH474" s="263">
        <v>154</v>
      </c>
    </row>
    <row r="475" spans="51:60" x14ac:dyDescent="0.25">
      <c r="AY475" s="187" t="str">
        <f t="shared" si="15"/>
        <v>649EAS016</v>
      </c>
      <c r="AZ475" s="262" t="s">
        <v>405</v>
      </c>
      <c r="BA475" s="264">
        <v>649</v>
      </c>
      <c r="BB475" s="262" t="s">
        <v>339</v>
      </c>
      <c r="BC475" s="263">
        <v>2</v>
      </c>
      <c r="BD475" s="145" t="str">
        <f t="shared" si="16"/>
        <v>615ESS091</v>
      </c>
      <c r="BE475" s="262" t="s">
        <v>405</v>
      </c>
      <c r="BF475" s="264">
        <v>615</v>
      </c>
      <c r="BG475" s="262" t="s">
        <v>11</v>
      </c>
      <c r="BH475" s="263">
        <v>2041</v>
      </c>
    </row>
    <row r="476" spans="51:60" x14ac:dyDescent="0.25">
      <c r="AY476" s="187" t="str">
        <f t="shared" si="15"/>
        <v>649EPS013</v>
      </c>
      <c r="AZ476" s="262" t="s">
        <v>405</v>
      </c>
      <c r="BA476" s="264">
        <v>649</v>
      </c>
      <c r="BB476" s="262" t="s">
        <v>327</v>
      </c>
      <c r="BC476" s="263">
        <v>1731</v>
      </c>
      <c r="BD476" s="145" t="str">
        <f t="shared" si="16"/>
        <v>649CCF002</v>
      </c>
      <c r="BE476" s="262" t="s">
        <v>405</v>
      </c>
      <c r="BF476" s="264">
        <v>649</v>
      </c>
      <c r="BG476" s="262" t="s">
        <v>1</v>
      </c>
      <c r="BH476" s="263">
        <v>6262</v>
      </c>
    </row>
    <row r="477" spans="51:60" x14ac:dyDescent="0.25">
      <c r="AY477" s="187" t="str">
        <f t="shared" si="15"/>
        <v>649EPS016</v>
      </c>
      <c r="AZ477" s="262" t="s">
        <v>405</v>
      </c>
      <c r="BA477" s="264">
        <v>649</v>
      </c>
      <c r="BB477" s="262" t="s">
        <v>325</v>
      </c>
      <c r="BC477" s="263">
        <v>631</v>
      </c>
      <c r="BD477" s="145" t="str">
        <f t="shared" si="16"/>
        <v>649EPSS13</v>
      </c>
      <c r="BE477" s="262" t="s">
        <v>405</v>
      </c>
      <c r="BF477" s="264">
        <v>649</v>
      </c>
      <c r="BG477" s="262" t="s">
        <v>457</v>
      </c>
      <c r="BH477" s="263">
        <v>46</v>
      </c>
    </row>
    <row r="478" spans="51:60" x14ac:dyDescent="0.25">
      <c r="AY478" s="187" t="str">
        <f t="shared" si="15"/>
        <v>649EPS018</v>
      </c>
      <c r="AZ478" s="262" t="s">
        <v>405</v>
      </c>
      <c r="BA478" s="264">
        <v>649</v>
      </c>
      <c r="BB478" s="262" t="s">
        <v>307</v>
      </c>
      <c r="BC478" s="263">
        <v>2</v>
      </c>
      <c r="BD478" s="145" t="str">
        <f t="shared" si="16"/>
        <v>649EPSS16</v>
      </c>
      <c r="BE478" s="262" t="s">
        <v>405</v>
      </c>
      <c r="BF478" s="264">
        <v>649</v>
      </c>
      <c r="BG478" s="262" t="s">
        <v>458</v>
      </c>
      <c r="BH478" s="263">
        <v>32</v>
      </c>
    </row>
    <row r="479" spans="51:60" x14ac:dyDescent="0.25">
      <c r="AY479" s="187" t="str">
        <f t="shared" si="15"/>
        <v>649EPS037</v>
      </c>
      <c r="AZ479" s="262" t="s">
        <v>405</v>
      </c>
      <c r="BA479" s="264">
        <v>649</v>
      </c>
      <c r="BB479" s="262" t="s">
        <v>329</v>
      </c>
      <c r="BC479" s="263">
        <v>286</v>
      </c>
      <c r="BD479" s="145" t="str">
        <f t="shared" si="16"/>
        <v>649EPSS37</v>
      </c>
      <c r="BE479" s="262" t="s">
        <v>405</v>
      </c>
      <c r="BF479" s="264">
        <v>649</v>
      </c>
      <c r="BG479" s="262" t="s">
        <v>462</v>
      </c>
      <c r="BH479" s="263">
        <v>15</v>
      </c>
    </row>
    <row r="480" spans="51:60" x14ac:dyDescent="0.25">
      <c r="AY480" s="187" t="str">
        <f t="shared" si="15"/>
        <v>652EPS013</v>
      </c>
      <c r="AZ480" s="262" t="s">
        <v>405</v>
      </c>
      <c r="BA480" s="264">
        <v>652</v>
      </c>
      <c r="BB480" s="262" t="s">
        <v>327</v>
      </c>
      <c r="BC480" s="263">
        <v>409</v>
      </c>
      <c r="BD480" s="145" t="str">
        <f t="shared" si="16"/>
        <v>649ESS091</v>
      </c>
      <c r="BE480" s="262" t="s">
        <v>405</v>
      </c>
      <c r="BF480" s="264">
        <v>649</v>
      </c>
      <c r="BG480" s="262" t="s">
        <v>11</v>
      </c>
      <c r="BH480" s="263">
        <v>3598</v>
      </c>
    </row>
    <row r="481" spans="51:60" x14ac:dyDescent="0.25">
      <c r="AY481" s="187" t="str">
        <f t="shared" si="15"/>
        <v>652EPS016</v>
      </c>
      <c r="AZ481" s="262" t="s">
        <v>405</v>
      </c>
      <c r="BA481" s="264">
        <v>652</v>
      </c>
      <c r="BB481" s="262" t="s">
        <v>325</v>
      </c>
      <c r="BC481" s="263">
        <v>17</v>
      </c>
      <c r="BD481" s="145" t="str">
        <f t="shared" si="16"/>
        <v>652CCF002</v>
      </c>
      <c r="BE481" s="262" t="s">
        <v>405</v>
      </c>
      <c r="BF481" s="264">
        <v>652</v>
      </c>
      <c r="BG481" s="262" t="s">
        <v>1</v>
      </c>
      <c r="BH481" s="263">
        <v>4974</v>
      </c>
    </row>
    <row r="482" spans="51:60" x14ac:dyDescent="0.25">
      <c r="AY482" s="187" t="str">
        <f t="shared" si="15"/>
        <v>652EPS017</v>
      </c>
      <c r="AZ482" s="262" t="s">
        <v>405</v>
      </c>
      <c r="BA482" s="264">
        <v>652</v>
      </c>
      <c r="BB482" s="262" t="s">
        <v>344</v>
      </c>
      <c r="BC482" s="263">
        <v>2</v>
      </c>
      <c r="BD482" s="145" t="str">
        <f t="shared" si="16"/>
        <v>652EPS020</v>
      </c>
      <c r="BE482" s="262" t="s">
        <v>405</v>
      </c>
      <c r="BF482" s="264">
        <v>652</v>
      </c>
      <c r="BG482" s="262" t="s">
        <v>2</v>
      </c>
      <c r="BH482" s="263">
        <v>45</v>
      </c>
    </row>
    <row r="483" spans="51:60" x14ac:dyDescent="0.25">
      <c r="AY483" s="187" t="str">
        <f t="shared" si="15"/>
        <v>652EPS037</v>
      </c>
      <c r="AZ483" s="262" t="s">
        <v>405</v>
      </c>
      <c r="BA483" s="264">
        <v>652</v>
      </c>
      <c r="BB483" s="262" t="s">
        <v>329</v>
      </c>
      <c r="BC483" s="263">
        <v>90</v>
      </c>
      <c r="BD483" s="145" t="str">
        <f t="shared" si="16"/>
        <v>652EPSS13</v>
      </c>
      <c r="BE483" s="262" t="s">
        <v>405</v>
      </c>
      <c r="BF483" s="264">
        <v>652</v>
      </c>
      <c r="BG483" s="262" t="s">
        <v>457</v>
      </c>
      <c r="BH483" s="263">
        <v>31</v>
      </c>
    </row>
    <row r="484" spans="51:60" x14ac:dyDescent="0.25">
      <c r="AY484" s="187" t="str">
        <f t="shared" si="15"/>
        <v>660EPS002</v>
      </c>
      <c r="AZ484" s="262" t="s">
        <v>405</v>
      </c>
      <c r="BA484" s="264">
        <v>660</v>
      </c>
      <c r="BB484" s="262" t="s">
        <v>331</v>
      </c>
      <c r="BC484" s="263">
        <v>8</v>
      </c>
      <c r="BD484" s="145" t="str">
        <f t="shared" si="16"/>
        <v>652EPSS16</v>
      </c>
      <c r="BE484" s="262" t="s">
        <v>405</v>
      </c>
      <c r="BF484" s="264">
        <v>652</v>
      </c>
      <c r="BG484" s="262" t="s">
        <v>458</v>
      </c>
      <c r="BH484" s="263">
        <v>1</v>
      </c>
    </row>
    <row r="485" spans="51:60" x14ac:dyDescent="0.25">
      <c r="AY485" s="187" t="str">
        <f t="shared" si="15"/>
        <v>660EPS013</v>
      </c>
      <c r="AZ485" s="262" t="s">
        <v>405</v>
      </c>
      <c r="BA485" s="264">
        <v>660</v>
      </c>
      <c r="BB485" s="262" t="s">
        <v>327</v>
      </c>
      <c r="BC485" s="263">
        <v>2676</v>
      </c>
      <c r="BD485" s="145" t="str">
        <f t="shared" si="16"/>
        <v>652EPSS37</v>
      </c>
      <c r="BE485" s="262" t="s">
        <v>405</v>
      </c>
      <c r="BF485" s="264">
        <v>652</v>
      </c>
      <c r="BG485" s="262" t="s">
        <v>462</v>
      </c>
      <c r="BH485" s="263">
        <v>8</v>
      </c>
    </row>
    <row r="486" spans="51:60" x14ac:dyDescent="0.25">
      <c r="AY486" s="187" t="str">
        <f t="shared" si="15"/>
        <v>660EPS016</v>
      </c>
      <c r="AZ486" s="262" t="s">
        <v>405</v>
      </c>
      <c r="BA486" s="264">
        <v>660</v>
      </c>
      <c r="BB486" s="262" t="s">
        <v>325</v>
      </c>
      <c r="BC486" s="263">
        <v>19</v>
      </c>
      <c r="BD486" s="145" t="str">
        <f t="shared" si="16"/>
        <v>660CCF002</v>
      </c>
      <c r="BE486" s="262" t="s">
        <v>405</v>
      </c>
      <c r="BF486" s="264">
        <v>660</v>
      </c>
      <c r="BG486" s="262" t="s">
        <v>1</v>
      </c>
      <c r="BH486" s="263">
        <v>9504</v>
      </c>
    </row>
    <row r="487" spans="51:60" x14ac:dyDescent="0.25">
      <c r="AY487" s="187" t="str">
        <f t="shared" si="15"/>
        <v>660EPS017</v>
      </c>
      <c r="AZ487" s="262" t="s">
        <v>405</v>
      </c>
      <c r="BA487" s="264">
        <v>660</v>
      </c>
      <c r="BB487" s="262" t="s">
        <v>344</v>
      </c>
      <c r="BC487" s="263">
        <v>1</v>
      </c>
      <c r="BD487" s="145" t="str">
        <f t="shared" si="16"/>
        <v>660EPS020</v>
      </c>
      <c r="BE487" s="262" t="s">
        <v>405</v>
      </c>
      <c r="BF487" s="264">
        <v>660</v>
      </c>
      <c r="BG487" s="262" t="s">
        <v>2</v>
      </c>
      <c r="BH487" s="263">
        <v>157</v>
      </c>
    </row>
    <row r="488" spans="51:60" x14ac:dyDescent="0.25">
      <c r="AY488" s="187" t="str">
        <f t="shared" si="15"/>
        <v>660EPS018</v>
      </c>
      <c r="AZ488" s="262" t="s">
        <v>405</v>
      </c>
      <c r="BA488" s="264">
        <v>660</v>
      </c>
      <c r="BB488" s="262" t="s">
        <v>307</v>
      </c>
      <c r="BC488" s="263">
        <v>2</v>
      </c>
      <c r="BD488" s="145" t="str">
        <f t="shared" si="16"/>
        <v>660EPSS02</v>
      </c>
      <c r="BE488" s="262" t="s">
        <v>405</v>
      </c>
      <c r="BF488" s="264">
        <v>660</v>
      </c>
      <c r="BG488" s="262" t="s">
        <v>453</v>
      </c>
      <c r="BH488" s="263">
        <v>4</v>
      </c>
    </row>
    <row r="489" spans="51:60" x14ac:dyDescent="0.25">
      <c r="AY489" s="187" t="str">
        <f t="shared" si="15"/>
        <v>660EPS037</v>
      </c>
      <c r="AZ489" s="262" t="s">
        <v>405</v>
      </c>
      <c r="BA489" s="264">
        <v>660</v>
      </c>
      <c r="BB489" s="262" t="s">
        <v>329</v>
      </c>
      <c r="BC489" s="263">
        <v>580</v>
      </c>
      <c r="BD489" s="145" t="str">
        <f t="shared" si="16"/>
        <v>660EPSS13</v>
      </c>
      <c r="BE489" s="262" t="s">
        <v>405</v>
      </c>
      <c r="BF489" s="264">
        <v>660</v>
      </c>
      <c r="BG489" s="262" t="s">
        <v>457</v>
      </c>
      <c r="BH489" s="263">
        <v>97</v>
      </c>
    </row>
    <row r="490" spans="51:60" x14ac:dyDescent="0.25">
      <c r="AY490" s="187" t="str">
        <f t="shared" si="15"/>
        <v>667EAS016</v>
      </c>
      <c r="AZ490" s="262" t="s">
        <v>405</v>
      </c>
      <c r="BA490" s="264">
        <v>667</v>
      </c>
      <c r="BB490" s="262" t="s">
        <v>339</v>
      </c>
      <c r="BC490" s="263">
        <v>56</v>
      </c>
      <c r="BD490" s="145" t="str">
        <f t="shared" si="16"/>
        <v>660EPSS37</v>
      </c>
      <c r="BE490" s="262" t="s">
        <v>405</v>
      </c>
      <c r="BF490" s="264">
        <v>660</v>
      </c>
      <c r="BG490" s="262" t="s">
        <v>462</v>
      </c>
      <c r="BH490" s="263">
        <v>46</v>
      </c>
    </row>
    <row r="491" spans="51:60" x14ac:dyDescent="0.25">
      <c r="AY491" s="187" t="str">
        <f t="shared" si="15"/>
        <v>667EPS002</v>
      </c>
      <c r="AZ491" s="262" t="s">
        <v>405</v>
      </c>
      <c r="BA491" s="264">
        <v>667</v>
      </c>
      <c r="BB491" s="262" t="s">
        <v>331</v>
      </c>
      <c r="BC491" s="263">
        <v>2</v>
      </c>
      <c r="BD491" s="145" t="str">
        <f t="shared" si="16"/>
        <v>667CCF002</v>
      </c>
      <c r="BE491" s="262" t="s">
        <v>405</v>
      </c>
      <c r="BF491" s="264">
        <v>667</v>
      </c>
      <c r="BG491" s="262" t="s">
        <v>1</v>
      </c>
      <c r="BH491" s="263">
        <v>8681</v>
      </c>
    </row>
    <row r="492" spans="51:60" x14ac:dyDescent="0.25">
      <c r="AY492" s="187" t="str">
        <f t="shared" si="15"/>
        <v>667EPS013</v>
      </c>
      <c r="AZ492" s="262" t="s">
        <v>405</v>
      </c>
      <c r="BA492" s="264">
        <v>667</v>
      </c>
      <c r="BB492" s="262" t="s">
        <v>327</v>
      </c>
      <c r="BC492" s="263">
        <v>708</v>
      </c>
      <c r="BD492" s="145" t="str">
        <f t="shared" si="16"/>
        <v>667EPSS13</v>
      </c>
      <c r="BE492" s="262" t="s">
        <v>405</v>
      </c>
      <c r="BF492" s="264">
        <v>667</v>
      </c>
      <c r="BG492" s="262" t="s">
        <v>457</v>
      </c>
      <c r="BH492" s="263">
        <v>51</v>
      </c>
    </row>
    <row r="493" spans="51:60" x14ac:dyDescent="0.25">
      <c r="AY493" s="187" t="str">
        <f t="shared" si="15"/>
        <v>667EPS016</v>
      </c>
      <c r="AZ493" s="262" t="s">
        <v>405</v>
      </c>
      <c r="BA493" s="264">
        <v>667</v>
      </c>
      <c r="BB493" s="262" t="s">
        <v>325</v>
      </c>
      <c r="BC493" s="263">
        <v>2126</v>
      </c>
      <c r="BD493" s="145" t="str">
        <f t="shared" si="16"/>
        <v>667EPSS16</v>
      </c>
      <c r="BE493" s="262" t="s">
        <v>405</v>
      </c>
      <c r="BF493" s="264">
        <v>667</v>
      </c>
      <c r="BG493" s="262" t="s">
        <v>458</v>
      </c>
      <c r="BH493" s="263">
        <v>75</v>
      </c>
    </row>
    <row r="494" spans="51:60" x14ac:dyDescent="0.25">
      <c r="AY494" s="187" t="str">
        <f t="shared" si="15"/>
        <v>667EPS018</v>
      </c>
      <c r="AZ494" s="262" t="s">
        <v>405</v>
      </c>
      <c r="BA494" s="264">
        <v>667</v>
      </c>
      <c r="BB494" s="262" t="s">
        <v>307</v>
      </c>
      <c r="BC494" s="263">
        <v>1</v>
      </c>
      <c r="BD494" s="145" t="str">
        <f t="shared" si="16"/>
        <v>667EPSS37</v>
      </c>
      <c r="BE494" s="262" t="s">
        <v>405</v>
      </c>
      <c r="BF494" s="264">
        <v>667</v>
      </c>
      <c r="BG494" s="262" t="s">
        <v>462</v>
      </c>
      <c r="BH494" s="263">
        <v>24</v>
      </c>
    </row>
    <row r="495" spans="51:60" x14ac:dyDescent="0.25">
      <c r="AY495" s="187" t="str">
        <f t="shared" si="15"/>
        <v>667EPS037</v>
      </c>
      <c r="AZ495" s="262" t="s">
        <v>405</v>
      </c>
      <c r="BA495" s="264">
        <v>667</v>
      </c>
      <c r="BB495" s="262" t="s">
        <v>329</v>
      </c>
      <c r="BC495" s="263">
        <v>181</v>
      </c>
      <c r="BD495" s="145" t="str">
        <f t="shared" si="16"/>
        <v>667ESS091</v>
      </c>
      <c r="BE495" s="262" t="s">
        <v>405</v>
      </c>
      <c r="BF495" s="264">
        <v>667</v>
      </c>
      <c r="BG495" s="262" t="s">
        <v>11</v>
      </c>
      <c r="BH495" s="263">
        <v>670</v>
      </c>
    </row>
    <row r="496" spans="51:60" x14ac:dyDescent="0.25">
      <c r="AY496" s="187" t="str">
        <f t="shared" si="15"/>
        <v>674EAS016</v>
      </c>
      <c r="AZ496" s="262" t="s">
        <v>405</v>
      </c>
      <c r="BA496" s="264">
        <v>674</v>
      </c>
      <c r="BB496" s="262" t="s">
        <v>339</v>
      </c>
      <c r="BC496" s="263">
        <v>2</v>
      </c>
      <c r="BD496" s="145" t="str">
        <f t="shared" si="16"/>
        <v>674CCF002</v>
      </c>
      <c r="BE496" s="262" t="s">
        <v>405</v>
      </c>
      <c r="BF496" s="264">
        <v>674</v>
      </c>
      <c r="BG496" s="262" t="s">
        <v>1</v>
      </c>
      <c r="BH496" s="263">
        <v>12850</v>
      </c>
    </row>
    <row r="497" spans="51:60" x14ac:dyDescent="0.25">
      <c r="AY497" s="187" t="str">
        <f t="shared" si="15"/>
        <v>674EPS005</v>
      </c>
      <c r="AZ497" s="262" t="s">
        <v>405</v>
      </c>
      <c r="BA497" s="264">
        <v>674</v>
      </c>
      <c r="BB497" s="262" t="s">
        <v>334</v>
      </c>
      <c r="BC497" s="263">
        <v>1</v>
      </c>
      <c r="BD497" s="145" t="str">
        <f t="shared" si="16"/>
        <v>674EPS020</v>
      </c>
      <c r="BE497" s="262" t="s">
        <v>405</v>
      </c>
      <c r="BF497" s="264">
        <v>674</v>
      </c>
      <c r="BG497" s="262" t="s">
        <v>2</v>
      </c>
      <c r="BH497" s="263">
        <v>593</v>
      </c>
    </row>
    <row r="498" spans="51:60" x14ac:dyDescent="0.25">
      <c r="AY498" s="187" t="str">
        <f t="shared" si="15"/>
        <v>674EPS013</v>
      </c>
      <c r="AZ498" s="262" t="s">
        <v>405</v>
      </c>
      <c r="BA498" s="264">
        <v>674</v>
      </c>
      <c r="BB498" s="262" t="s">
        <v>327</v>
      </c>
      <c r="BC498" s="263">
        <v>1223</v>
      </c>
      <c r="BD498" s="145" t="str">
        <f t="shared" si="16"/>
        <v>674EPSS13</v>
      </c>
      <c r="BE498" s="262" t="s">
        <v>405</v>
      </c>
      <c r="BF498" s="264">
        <v>674</v>
      </c>
      <c r="BG498" s="262" t="s">
        <v>457</v>
      </c>
      <c r="BH498" s="263">
        <v>53</v>
      </c>
    </row>
    <row r="499" spans="51:60" x14ac:dyDescent="0.25">
      <c r="AY499" s="187" t="str">
        <f t="shared" si="15"/>
        <v>674EPS016</v>
      </c>
      <c r="AZ499" s="262" t="s">
        <v>405</v>
      </c>
      <c r="BA499" s="264">
        <v>674</v>
      </c>
      <c r="BB499" s="262" t="s">
        <v>325</v>
      </c>
      <c r="BC499" s="263">
        <v>134</v>
      </c>
      <c r="BD499" s="145" t="str">
        <f t="shared" si="16"/>
        <v>674EPSS37</v>
      </c>
      <c r="BE499" s="262" t="s">
        <v>405</v>
      </c>
      <c r="BF499" s="264">
        <v>674</v>
      </c>
      <c r="BG499" s="262" t="s">
        <v>462</v>
      </c>
      <c r="BH499" s="263">
        <v>18</v>
      </c>
    </row>
    <row r="500" spans="51:60" x14ac:dyDescent="0.25">
      <c r="AY500" s="187" t="str">
        <f t="shared" si="15"/>
        <v>674EPS018</v>
      </c>
      <c r="AZ500" s="262" t="s">
        <v>405</v>
      </c>
      <c r="BA500" s="264">
        <v>674</v>
      </c>
      <c r="BB500" s="262" t="s">
        <v>307</v>
      </c>
      <c r="BC500" s="263">
        <v>2</v>
      </c>
      <c r="BD500" s="145" t="str">
        <f t="shared" si="16"/>
        <v>697CCF002</v>
      </c>
      <c r="BE500" s="262" t="s">
        <v>405</v>
      </c>
      <c r="BF500" s="264">
        <v>697</v>
      </c>
      <c r="BG500" s="262" t="s">
        <v>1</v>
      </c>
      <c r="BH500" s="263">
        <v>12593</v>
      </c>
    </row>
    <row r="501" spans="51:60" x14ac:dyDescent="0.25">
      <c r="AY501" s="187" t="str">
        <f t="shared" si="15"/>
        <v>674EPS037</v>
      </c>
      <c r="AZ501" s="262" t="s">
        <v>405</v>
      </c>
      <c r="BA501" s="264">
        <v>674</v>
      </c>
      <c r="BB501" s="262" t="s">
        <v>329</v>
      </c>
      <c r="BC501" s="263">
        <v>593</v>
      </c>
      <c r="BD501" s="145" t="str">
        <f t="shared" si="16"/>
        <v>697EPS020</v>
      </c>
      <c r="BE501" s="262" t="s">
        <v>405</v>
      </c>
      <c r="BF501" s="264">
        <v>697</v>
      </c>
      <c r="BG501" s="262" t="s">
        <v>2</v>
      </c>
      <c r="BH501" s="263">
        <v>2439</v>
      </c>
    </row>
    <row r="502" spans="51:60" x14ac:dyDescent="0.25">
      <c r="AY502" s="187" t="str">
        <f t="shared" si="15"/>
        <v>697EAS016</v>
      </c>
      <c r="AZ502" s="262" t="s">
        <v>405</v>
      </c>
      <c r="BA502" s="264">
        <v>697</v>
      </c>
      <c r="BB502" s="262" t="s">
        <v>339</v>
      </c>
      <c r="BC502" s="263">
        <v>8</v>
      </c>
      <c r="BD502" s="145" t="str">
        <f t="shared" si="16"/>
        <v>697EPSS10</v>
      </c>
      <c r="BE502" s="262" t="s">
        <v>405</v>
      </c>
      <c r="BF502" s="264">
        <v>697</v>
      </c>
      <c r="BG502" s="262" t="s">
        <v>456</v>
      </c>
      <c r="BH502" s="263">
        <v>6</v>
      </c>
    </row>
    <row r="503" spans="51:60" x14ac:dyDescent="0.25">
      <c r="AY503" s="187" t="str">
        <f t="shared" si="15"/>
        <v>697EPS002</v>
      </c>
      <c r="AZ503" s="262" t="s">
        <v>405</v>
      </c>
      <c r="BA503" s="264">
        <v>697</v>
      </c>
      <c r="BB503" s="262" t="s">
        <v>331</v>
      </c>
      <c r="BC503" s="263">
        <v>35</v>
      </c>
      <c r="BD503" s="145" t="str">
        <f t="shared" si="16"/>
        <v>697EPSS13</v>
      </c>
      <c r="BE503" s="262" t="s">
        <v>405</v>
      </c>
      <c r="BF503" s="264">
        <v>697</v>
      </c>
      <c r="BG503" s="262" t="s">
        <v>457</v>
      </c>
      <c r="BH503" s="263">
        <v>33</v>
      </c>
    </row>
    <row r="504" spans="51:60" x14ac:dyDescent="0.25">
      <c r="AY504" s="187" t="str">
        <f t="shared" si="15"/>
        <v>697EPS005</v>
      </c>
      <c r="AZ504" s="262" t="s">
        <v>405</v>
      </c>
      <c r="BA504" s="264">
        <v>697</v>
      </c>
      <c r="BB504" s="262" t="s">
        <v>334</v>
      </c>
      <c r="BC504" s="263">
        <v>7</v>
      </c>
      <c r="BD504" s="145" t="str">
        <f t="shared" si="16"/>
        <v>697EPSS16</v>
      </c>
      <c r="BE504" s="262" t="s">
        <v>405</v>
      </c>
      <c r="BF504" s="264">
        <v>697</v>
      </c>
      <c r="BG504" s="262" t="s">
        <v>458</v>
      </c>
      <c r="BH504" s="263">
        <v>93</v>
      </c>
    </row>
    <row r="505" spans="51:60" x14ac:dyDescent="0.25">
      <c r="AY505" s="187" t="str">
        <f t="shared" si="15"/>
        <v>697EPS013</v>
      </c>
      <c r="AZ505" s="262" t="s">
        <v>405</v>
      </c>
      <c r="BA505" s="264">
        <v>697</v>
      </c>
      <c r="BB505" s="262" t="s">
        <v>327</v>
      </c>
      <c r="BC505" s="263">
        <v>2644</v>
      </c>
      <c r="BD505" s="145" t="str">
        <f t="shared" si="16"/>
        <v>697EPSS37</v>
      </c>
      <c r="BE505" s="262" t="s">
        <v>405</v>
      </c>
      <c r="BF505" s="264">
        <v>697</v>
      </c>
      <c r="BG505" s="262" t="s">
        <v>462</v>
      </c>
      <c r="BH505" s="263">
        <v>41</v>
      </c>
    </row>
    <row r="506" spans="51:60" x14ac:dyDescent="0.25">
      <c r="AY506" s="187" t="str">
        <f t="shared" si="15"/>
        <v>697EPS016</v>
      </c>
      <c r="AZ506" s="262" t="s">
        <v>405</v>
      </c>
      <c r="BA506" s="264">
        <v>697</v>
      </c>
      <c r="BB506" s="262" t="s">
        <v>325</v>
      </c>
      <c r="BC506" s="263">
        <v>5645</v>
      </c>
      <c r="BD506" s="145" t="str">
        <f t="shared" si="16"/>
        <v>756CCF002</v>
      </c>
      <c r="BE506" s="262" t="s">
        <v>405</v>
      </c>
      <c r="BF506" s="264">
        <v>756</v>
      </c>
      <c r="BG506" s="262" t="s">
        <v>1</v>
      </c>
      <c r="BH506" s="263">
        <v>21913</v>
      </c>
    </row>
    <row r="507" spans="51:60" x14ac:dyDescent="0.25">
      <c r="AY507" s="187" t="str">
        <f t="shared" si="15"/>
        <v>697EPS017</v>
      </c>
      <c r="AZ507" s="262" t="s">
        <v>405</v>
      </c>
      <c r="BA507" s="264">
        <v>697</v>
      </c>
      <c r="BB507" s="262" t="s">
        <v>344</v>
      </c>
      <c r="BC507" s="263">
        <v>5</v>
      </c>
      <c r="BD507" s="145" t="str">
        <f t="shared" si="16"/>
        <v>756EPS020</v>
      </c>
      <c r="BE507" s="262" t="s">
        <v>405</v>
      </c>
      <c r="BF507" s="264">
        <v>756</v>
      </c>
      <c r="BG507" s="262" t="s">
        <v>2</v>
      </c>
      <c r="BH507" s="263">
        <v>2345</v>
      </c>
    </row>
    <row r="508" spans="51:60" x14ac:dyDescent="0.25">
      <c r="AY508" s="187" t="str">
        <f t="shared" si="15"/>
        <v>697EPS037</v>
      </c>
      <c r="AZ508" s="262" t="s">
        <v>405</v>
      </c>
      <c r="BA508" s="264">
        <v>697</v>
      </c>
      <c r="BB508" s="262" t="s">
        <v>329</v>
      </c>
      <c r="BC508" s="263">
        <v>2161</v>
      </c>
      <c r="BD508" s="145" t="str">
        <f t="shared" si="16"/>
        <v>756EPSM03</v>
      </c>
      <c r="BE508" s="262" t="s">
        <v>405</v>
      </c>
      <c r="BF508" s="264">
        <v>756</v>
      </c>
      <c r="BG508" s="262" t="s">
        <v>454</v>
      </c>
      <c r="BH508" s="263">
        <v>1</v>
      </c>
    </row>
    <row r="509" spans="51:60" x14ac:dyDescent="0.25">
      <c r="AY509" s="187" t="str">
        <f t="shared" si="15"/>
        <v>756CCFC02</v>
      </c>
      <c r="AZ509" s="262" t="s">
        <v>405</v>
      </c>
      <c r="BA509" s="264">
        <v>756</v>
      </c>
      <c r="BB509" s="262" t="s">
        <v>463</v>
      </c>
      <c r="BC509" s="263">
        <v>2</v>
      </c>
      <c r="BD509" s="145" t="str">
        <f t="shared" si="16"/>
        <v>756EPSS13</v>
      </c>
      <c r="BE509" s="262" t="s">
        <v>405</v>
      </c>
      <c r="BF509" s="264">
        <v>756</v>
      </c>
      <c r="BG509" s="262" t="s">
        <v>457</v>
      </c>
      <c r="BH509" s="263">
        <v>66</v>
      </c>
    </row>
    <row r="510" spans="51:60" x14ac:dyDescent="0.25">
      <c r="AY510" s="187" t="str">
        <f t="shared" si="15"/>
        <v>756EPS002</v>
      </c>
      <c r="AZ510" s="262" t="s">
        <v>405</v>
      </c>
      <c r="BA510" s="264">
        <v>756</v>
      </c>
      <c r="BB510" s="262" t="s">
        <v>331</v>
      </c>
      <c r="BC510" s="263">
        <v>3</v>
      </c>
      <c r="BD510" s="145" t="str">
        <f t="shared" si="16"/>
        <v>756EPSS16</v>
      </c>
      <c r="BE510" s="262" t="s">
        <v>405</v>
      </c>
      <c r="BF510" s="264">
        <v>756</v>
      </c>
      <c r="BG510" s="262" t="s">
        <v>458</v>
      </c>
      <c r="BH510" s="263">
        <v>93</v>
      </c>
    </row>
    <row r="511" spans="51:60" x14ac:dyDescent="0.25">
      <c r="AY511" s="187" t="str">
        <f t="shared" si="15"/>
        <v>756EPS003</v>
      </c>
      <c r="AZ511" s="262" t="s">
        <v>405</v>
      </c>
      <c r="BA511" s="264">
        <v>756</v>
      </c>
      <c r="BB511" s="262" t="s">
        <v>332</v>
      </c>
      <c r="BC511" s="263">
        <v>3</v>
      </c>
      <c r="BD511" s="145" t="str">
        <f t="shared" si="16"/>
        <v>756EPSS37</v>
      </c>
      <c r="BE511" s="262" t="s">
        <v>405</v>
      </c>
      <c r="BF511" s="264">
        <v>756</v>
      </c>
      <c r="BG511" s="262" t="s">
        <v>462</v>
      </c>
      <c r="BH511" s="263">
        <v>19</v>
      </c>
    </row>
    <row r="512" spans="51:60" x14ac:dyDescent="0.25">
      <c r="AY512" s="187" t="str">
        <f t="shared" si="15"/>
        <v>756EPS013</v>
      </c>
      <c r="AZ512" s="262" t="s">
        <v>405</v>
      </c>
      <c r="BA512" s="264">
        <v>756</v>
      </c>
      <c r="BB512" s="262" t="s">
        <v>327</v>
      </c>
      <c r="BC512" s="263">
        <v>1959</v>
      </c>
      <c r="BD512" s="145" t="str">
        <f t="shared" si="16"/>
        <v>756ESS091</v>
      </c>
      <c r="BE512" s="262" t="s">
        <v>405</v>
      </c>
      <c r="BF512" s="264">
        <v>756</v>
      </c>
      <c r="BG512" s="262" t="s">
        <v>11</v>
      </c>
      <c r="BH512" s="263">
        <v>673</v>
      </c>
    </row>
    <row r="513" spans="51:60" x14ac:dyDescent="0.25">
      <c r="AY513" s="187" t="str">
        <f t="shared" si="15"/>
        <v>756EPS016</v>
      </c>
      <c r="AZ513" s="262" t="s">
        <v>405</v>
      </c>
      <c r="BA513" s="264">
        <v>756</v>
      </c>
      <c r="BB513" s="262" t="s">
        <v>325</v>
      </c>
      <c r="BC513" s="263">
        <v>2682</v>
      </c>
      <c r="BD513" s="145" t="str">
        <f t="shared" si="16"/>
        <v>30CCF002</v>
      </c>
      <c r="BE513" s="262" t="s">
        <v>380</v>
      </c>
      <c r="BF513" s="264">
        <v>30</v>
      </c>
      <c r="BG513" s="262" t="s">
        <v>1</v>
      </c>
      <c r="BH513" s="263">
        <v>3759</v>
      </c>
    </row>
    <row r="514" spans="51:60" x14ac:dyDescent="0.25">
      <c r="AY514" s="187" t="str">
        <f t="shared" si="15"/>
        <v>756EPS017</v>
      </c>
      <c r="AZ514" s="262" t="s">
        <v>405</v>
      </c>
      <c r="BA514" s="264">
        <v>756</v>
      </c>
      <c r="BB514" s="262" t="s">
        <v>344</v>
      </c>
      <c r="BC514" s="263">
        <v>1</v>
      </c>
      <c r="BD514" s="145" t="str">
        <f t="shared" si="16"/>
        <v>30EPSM03</v>
      </c>
      <c r="BE514" s="262" t="s">
        <v>380</v>
      </c>
      <c r="BF514" s="264">
        <v>30</v>
      </c>
      <c r="BG514" s="262" t="s">
        <v>454</v>
      </c>
      <c r="BH514" s="263">
        <v>2</v>
      </c>
    </row>
    <row r="515" spans="51:60" x14ac:dyDescent="0.25">
      <c r="AY515" s="187" t="str">
        <f t="shared" si="15"/>
        <v>756EPS037</v>
      </c>
      <c r="AZ515" s="262" t="s">
        <v>405</v>
      </c>
      <c r="BA515" s="264">
        <v>756</v>
      </c>
      <c r="BB515" s="262" t="s">
        <v>329</v>
      </c>
      <c r="BC515" s="263">
        <v>433</v>
      </c>
      <c r="BD515" s="145" t="str">
        <f t="shared" si="16"/>
        <v>30EPSS02</v>
      </c>
      <c r="BE515" s="262" t="s">
        <v>380</v>
      </c>
      <c r="BF515" s="264">
        <v>30</v>
      </c>
      <c r="BG515" s="262" t="s">
        <v>453</v>
      </c>
      <c r="BH515" s="263">
        <v>40</v>
      </c>
    </row>
    <row r="516" spans="51:60" x14ac:dyDescent="0.25">
      <c r="AY516" s="187" t="str">
        <f t="shared" si="15"/>
        <v>30CCFC02</v>
      </c>
      <c r="AZ516" s="262" t="s">
        <v>380</v>
      </c>
      <c r="BA516" s="264">
        <v>30</v>
      </c>
      <c r="BB516" s="262" t="s">
        <v>463</v>
      </c>
      <c r="BC516" s="263">
        <v>1</v>
      </c>
      <c r="BD516" s="145" t="str">
        <f t="shared" si="16"/>
        <v>30EPSS13</v>
      </c>
      <c r="BE516" s="262" t="s">
        <v>380</v>
      </c>
      <c r="BF516" s="264">
        <v>30</v>
      </c>
      <c r="BG516" s="262" t="s">
        <v>457</v>
      </c>
      <c r="BH516" s="263">
        <v>71</v>
      </c>
    </row>
    <row r="517" spans="51:60" x14ac:dyDescent="0.25">
      <c r="AY517" s="187" t="str">
        <f t="shared" si="15"/>
        <v>30EAS027</v>
      </c>
      <c r="AZ517" s="262" t="s">
        <v>380</v>
      </c>
      <c r="BA517" s="264">
        <v>30</v>
      </c>
      <c r="BB517" s="262" t="s">
        <v>340</v>
      </c>
      <c r="BC517" s="263">
        <v>42</v>
      </c>
      <c r="BD517" s="145" t="str">
        <f t="shared" si="16"/>
        <v>30EPSS16</v>
      </c>
      <c r="BE517" s="262" t="s">
        <v>380</v>
      </c>
      <c r="BF517" s="264">
        <v>30</v>
      </c>
      <c r="BG517" s="262" t="s">
        <v>458</v>
      </c>
      <c r="BH517" s="263">
        <v>141</v>
      </c>
    </row>
    <row r="518" spans="51:60" x14ac:dyDescent="0.25">
      <c r="AY518" s="187" t="str">
        <f t="shared" si="15"/>
        <v>30EPS002</v>
      </c>
      <c r="AZ518" s="262" t="s">
        <v>380</v>
      </c>
      <c r="BA518" s="264">
        <v>30</v>
      </c>
      <c r="BB518" s="262" t="s">
        <v>331</v>
      </c>
      <c r="BC518" s="263">
        <v>2354</v>
      </c>
      <c r="BD518" s="145" t="str">
        <f t="shared" si="16"/>
        <v>30EPSS37</v>
      </c>
      <c r="BE518" s="262" t="s">
        <v>380</v>
      </c>
      <c r="BF518" s="264">
        <v>30</v>
      </c>
      <c r="BG518" s="262" t="s">
        <v>462</v>
      </c>
      <c r="BH518" s="263">
        <v>47</v>
      </c>
    </row>
    <row r="519" spans="51:60" x14ac:dyDescent="0.25">
      <c r="AY519" s="187" t="str">
        <f t="shared" si="15"/>
        <v>30EPS003</v>
      </c>
      <c r="AZ519" s="262" t="s">
        <v>380</v>
      </c>
      <c r="BA519" s="264">
        <v>30</v>
      </c>
      <c r="BB519" s="262" t="s">
        <v>332</v>
      </c>
      <c r="BC519" s="263">
        <v>888</v>
      </c>
      <c r="BD519" s="145" t="str">
        <f t="shared" si="16"/>
        <v>30ESS024</v>
      </c>
      <c r="BE519" s="262" t="s">
        <v>380</v>
      </c>
      <c r="BF519" s="264">
        <v>30</v>
      </c>
      <c r="BG519" s="262" t="s">
        <v>5</v>
      </c>
      <c r="BH519" s="263">
        <v>6697</v>
      </c>
    </row>
    <row r="520" spans="51:60" x14ac:dyDescent="0.25">
      <c r="AY520" s="187" t="str">
        <f t="shared" si="15"/>
        <v>30EPS005</v>
      </c>
      <c r="AZ520" s="262" t="s">
        <v>380</v>
      </c>
      <c r="BA520" s="264">
        <v>30</v>
      </c>
      <c r="BB520" s="262" t="s">
        <v>334</v>
      </c>
      <c r="BC520" s="263">
        <v>1</v>
      </c>
      <c r="BD520" s="145" t="str">
        <f t="shared" si="16"/>
        <v>34CCF002</v>
      </c>
      <c r="BE520" s="262" t="s">
        <v>380</v>
      </c>
      <c r="BF520" s="264">
        <v>34</v>
      </c>
      <c r="BG520" s="262" t="s">
        <v>1</v>
      </c>
      <c r="BH520" s="263">
        <v>21457</v>
      </c>
    </row>
    <row r="521" spans="51:60" x14ac:dyDescent="0.25">
      <c r="AY521" s="187" t="str">
        <f t="shared" si="15"/>
        <v>30EPS013</v>
      </c>
      <c r="AZ521" s="262" t="s">
        <v>380</v>
      </c>
      <c r="BA521" s="264">
        <v>30</v>
      </c>
      <c r="BB521" s="262" t="s">
        <v>327</v>
      </c>
      <c r="BC521" s="263">
        <v>1767</v>
      </c>
      <c r="BD521" s="145" t="str">
        <f t="shared" si="16"/>
        <v>34EPS020</v>
      </c>
      <c r="BE521" s="262" t="s">
        <v>380</v>
      </c>
      <c r="BF521" s="264">
        <v>34</v>
      </c>
      <c r="BG521" s="262" t="s">
        <v>2</v>
      </c>
      <c r="BH521" s="263">
        <v>5348</v>
      </c>
    </row>
    <row r="522" spans="51:60" x14ac:dyDescent="0.25">
      <c r="AY522" s="187" t="str">
        <f t="shared" ref="AY522:AY585" si="17">CONCATENATE(BA522,BB522)</f>
        <v>30EPS016</v>
      </c>
      <c r="AZ522" s="262" t="s">
        <v>380</v>
      </c>
      <c r="BA522" s="264">
        <v>30</v>
      </c>
      <c r="BB522" s="262" t="s">
        <v>325</v>
      </c>
      <c r="BC522" s="263">
        <v>5501</v>
      </c>
      <c r="BD522" s="145" t="str">
        <f t="shared" ref="BD522:BD585" si="18">CONCATENATE(BF522,BG522)</f>
        <v>34EPSM03</v>
      </c>
      <c r="BE522" s="262" t="s">
        <v>380</v>
      </c>
      <c r="BF522" s="264">
        <v>34</v>
      </c>
      <c r="BG522" s="262" t="s">
        <v>454</v>
      </c>
      <c r="BH522" s="263">
        <v>14</v>
      </c>
    </row>
    <row r="523" spans="51:60" x14ac:dyDescent="0.25">
      <c r="AY523" s="187" t="str">
        <f t="shared" si="17"/>
        <v>30EPS017</v>
      </c>
      <c r="AZ523" s="262" t="s">
        <v>380</v>
      </c>
      <c r="BA523" s="264">
        <v>30</v>
      </c>
      <c r="BB523" s="262" t="s">
        <v>344</v>
      </c>
      <c r="BC523" s="263">
        <v>1</v>
      </c>
      <c r="BD523" s="145" t="str">
        <f t="shared" si="18"/>
        <v>34EPSS13</v>
      </c>
      <c r="BE523" s="262" t="s">
        <v>380</v>
      </c>
      <c r="BF523" s="264">
        <v>34</v>
      </c>
      <c r="BG523" s="262" t="s">
        <v>457</v>
      </c>
      <c r="BH523" s="263">
        <v>115</v>
      </c>
    </row>
    <row r="524" spans="51:60" x14ac:dyDescent="0.25">
      <c r="AY524" s="187" t="str">
        <f t="shared" si="17"/>
        <v>30EPS018</v>
      </c>
      <c r="AZ524" s="262" t="s">
        <v>380</v>
      </c>
      <c r="BA524" s="264">
        <v>30</v>
      </c>
      <c r="BB524" s="262" t="s">
        <v>307</v>
      </c>
      <c r="BC524" s="263">
        <v>4</v>
      </c>
      <c r="BD524" s="145" t="str">
        <f t="shared" si="18"/>
        <v>34EPSS16</v>
      </c>
      <c r="BE524" s="262" t="s">
        <v>380</v>
      </c>
      <c r="BF524" s="264">
        <v>34</v>
      </c>
      <c r="BG524" s="262" t="s">
        <v>458</v>
      </c>
      <c r="BH524" s="263">
        <v>72</v>
      </c>
    </row>
    <row r="525" spans="51:60" x14ac:dyDescent="0.25">
      <c r="AY525" s="187" t="str">
        <f t="shared" si="17"/>
        <v>30EPS037</v>
      </c>
      <c r="AZ525" s="262" t="s">
        <v>380</v>
      </c>
      <c r="BA525" s="264">
        <v>30</v>
      </c>
      <c r="BB525" s="262" t="s">
        <v>329</v>
      </c>
      <c r="BC525" s="263">
        <v>1643</v>
      </c>
      <c r="BD525" s="145" t="str">
        <f t="shared" si="18"/>
        <v>34EPSS37</v>
      </c>
      <c r="BE525" s="262" t="s">
        <v>380</v>
      </c>
      <c r="BF525" s="264">
        <v>34</v>
      </c>
      <c r="BG525" s="262" t="s">
        <v>462</v>
      </c>
      <c r="BH525" s="263">
        <v>32</v>
      </c>
    </row>
    <row r="526" spans="51:60" x14ac:dyDescent="0.25">
      <c r="AY526" s="187" t="str">
        <f t="shared" si="17"/>
        <v>30ESSC24</v>
      </c>
      <c r="AZ526" s="262" t="s">
        <v>380</v>
      </c>
      <c r="BA526" s="264">
        <v>30</v>
      </c>
      <c r="BB526" s="262" t="s">
        <v>466</v>
      </c>
      <c r="BC526" s="263">
        <v>4</v>
      </c>
      <c r="BD526" s="145" t="str">
        <f t="shared" si="18"/>
        <v>34ESS091</v>
      </c>
      <c r="BE526" s="262" t="s">
        <v>380</v>
      </c>
      <c r="BF526" s="264">
        <v>34</v>
      </c>
      <c r="BG526" s="262" t="s">
        <v>11</v>
      </c>
      <c r="BH526" s="263">
        <v>2522</v>
      </c>
    </row>
    <row r="527" spans="51:60" x14ac:dyDescent="0.25">
      <c r="AY527" s="187" t="str">
        <f t="shared" si="17"/>
        <v>34EPS002</v>
      </c>
      <c r="AZ527" s="262" t="s">
        <v>380</v>
      </c>
      <c r="BA527" s="264">
        <v>34</v>
      </c>
      <c r="BB527" s="262" t="s">
        <v>331</v>
      </c>
      <c r="BC527" s="263">
        <v>4</v>
      </c>
      <c r="BD527" s="145" t="str">
        <f t="shared" si="18"/>
        <v>36EPS020</v>
      </c>
      <c r="BE527" s="262" t="s">
        <v>380</v>
      </c>
      <c r="BF527" s="264">
        <v>36</v>
      </c>
      <c r="BG527" s="262" t="s">
        <v>2</v>
      </c>
      <c r="BH527" s="263">
        <v>11</v>
      </c>
    </row>
    <row r="528" spans="51:60" x14ac:dyDescent="0.25">
      <c r="AY528" s="187" t="str">
        <f t="shared" si="17"/>
        <v>34EPS003</v>
      </c>
      <c r="AZ528" s="262" t="s">
        <v>380</v>
      </c>
      <c r="BA528" s="264">
        <v>34</v>
      </c>
      <c r="BB528" s="262" t="s">
        <v>332</v>
      </c>
      <c r="BC528" s="263">
        <v>1400</v>
      </c>
      <c r="BD528" s="145" t="str">
        <f t="shared" si="18"/>
        <v>36EPSS13</v>
      </c>
      <c r="BE528" s="262" t="s">
        <v>380</v>
      </c>
      <c r="BF528" s="264">
        <v>36</v>
      </c>
      <c r="BG528" s="262" t="s">
        <v>457</v>
      </c>
      <c r="BH528" s="263">
        <v>15</v>
      </c>
    </row>
    <row r="529" spans="51:60" x14ac:dyDescent="0.25">
      <c r="AY529" s="187" t="str">
        <f t="shared" si="17"/>
        <v>34EPS013</v>
      </c>
      <c r="AZ529" s="262" t="s">
        <v>380</v>
      </c>
      <c r="BA529" s="264">
        <v>34</v>
      </c>
      <c r="BB529" s="262" t="s">
        <v>327</v>
      </c>
      <c r="BC529" s="263">
        <v>3797</v>
      </c>
      <c r="BD529" s="145" t="str">
        <f t="shared" si="18"/>
        <v>36EPSS16</v>
      </c>
      <c r="BE529" s="262" t="s">
        <v>380</v>
      </c>
      <c r="BF529" s="264">
        <v>36</v>
      </c>
      <c r="BG529" s="262" t="s">
        <v>458</v>
      </c>
      <c r="BH529" s="263">
        <v>43</v>
      </c>
    </row>
    <row r="530" spans="51:60" x14ac:dyDescent="0.25">
      <c r="AY530" s="187" t="str">
        <f t="shared" si="17"/>
        <v>34EPS016</v>
      </c>
      <c r="AZ530" s="262" t="s">
        <v>380</v>
      </c>
      <c r="BA530" s="264">
        <v>34</v>
      </c>
      <c r="BB530" s="262" t="s">
        <v>325</v>
      </c>
      <c r="BC530" s="263">
        <v>1822</v>
      </c>
      <c r="BD530" s="145" t="str">
        <f t="shared" si="18"/>
        <v>36EPSS37</v>
      </c>
      <c r="BE530" s="262" t="s">
        <v>380</v>
      </c>
      <c r="BF530" s="264">
        <v>36</v>
      </c>
      <c r="BG530" s="262" t="s">
        <v>462</v>
      </c>
      <c r="BH530" s="263">
        <v>19</v>
      </c>
    </row>
    <row r="531" spans="51:60" x14ac:dyDescent="0.25">
      <c r="AY531" s="187" t="str">
        <f t="shared" si="17"/>
        <v>34EPS018</v>
      </c>
      <c r="AZ531" s="262" t="s">
        <v>380</v>
      </c>
      <c r="BA531" s="264">
        <v>34</v>
      </c>
      <c r="BB531" s="262" t="s">
        <v>307</v>
      </c>
      <c r="BC531" s="263">
        <v>1</v>
      </c>
      <c r="BD531" s="145" t="str">
        <f t="shared" si="18"/>
        <v>36ESS091</v>
      </c>
      <c r="BE531" s="262" t="s">
        <v>380</v>
      </c>
      <c r="BF531" s="264">
        <v>36</v>
      </c>
      <c r="BG531" s="262" t="s">
        <v>11</v>
      </c>
      <c r="BH531" s="263">
        <v>3230</v>
      </c>
    </row>
    <row r="532" spans="51:60" x14ac:dyDescent="0.25">
      <c r="AY532" s="187" t="str">
        <f t="shared" si="17"/>
        <v>34EPS037</v>
      </c>
      <c r="AZ532" s="262" t="s">
        <v>380</v>
      </c>
      <c r="BA532" s="264">
        <v>34</v>
      </c>
      <c r="BB532" s="262" t="s">
        <v>329</v>
      </c>
      <c r="BC532" s="263">
        <v>1158</v>
      </c>
      <c r="BD532" s="145" t="str">
        <f t="shared" si="18"/>
        <v>91CCF002</v>
      </c>
      <c r="BE532" s="262" t="s">
        <v>380</v>
      </c>
      <c r="BF532" s="264">
        <v>91</v>
      </c>
      <c r="BG532" s="262" t="s">
        <v>1</v>
      </c>
      <c r="BH532" s="263">
        <v>3990</v>
      </c>
    </row>
    <row r="533" spans="51:60" x14ac:dyDescent="0.25">
      <c r="AY533" s="187" t="str">
        <f t="shared" si="17"/>
        <v>36EPS013</v>
      </c>
      <c r="AZ533" s="262" t="s">
        <v>380</v>
      </c>
      <c r="BA533" s="264">
        <v>36</v>
      </c>
      <c r="BB533" s="262" t="s">
        <v>327</v>
      </c>
      <c r="BC533" s="263">
        <v>390</v>
      </c>
      <c r="BD533" s="145" t="str">
        <f t="shared" si="18"/>
        <v>91EPSM03</v>
      </c>
      <c r="BE533" s="262" t="s">
        <v>380</v>
      </c>
      <c r="BF533" s="264">
        <v>91</v>
      </c>
      <c r="BG533" s="262" t="s">
        <v>454</v>
      </c>
      <c r="BH533" s="263">
        <v>1</v>
      </c>
    </row>
    <row r="534" spans="51:60" x14ac:dyDescent="0.25">
      <c r="AY534" s="187" t="str">
        <f t="shared" si="17"/>
        <v>36EPS016</v>
      </c>
      <c r="AZ534" s="262" t="s">
        <v>380</v>
      </c>
      <c r="BA534" s="264">
        <v>36</v>
      </c>
      <c r="BB534" s="262" t="s">
        <v>325</v>
      </c>
      <c r="BC534" s="263">
        <v>911</v>
      </c>
      <c r="BD534" s="145" t="str">
        <f t="shared" si="18"/>
        <v>91EPSS13</v>
      </c>
      <c r="BE534" s="262" t="s">
        <v>380</v>
      </c>
      <c r="BF534" s="264">
        <v>91</v>
      </c>
      <c r="BG534" s="262" t="s">
        <v>457</v>
      </c>
      <c r="BH534" s="263">
        <v>29</v>
      </c>
    </row>
    <row r="535" spans="51:60" x14ac:dyDescent="0.25">
      <c r="AY535" s="187" t="str">
        <f t="shared" si="17"/>
        <v>36EPS037</v>
      </c>
      <c r="AZ535" s="262" t="s">
        <v>380</v>
      </c>
      <c r="BA535" s="264">
        <v>36</v>
      </c>
      <c r="BB535" s="262" t="s">
        <v>329</v>
      </c>
      <c r="BC535" s="263">
        <v>142</v>
      </c>
      <c r="BD535" s="145" t="str">
        <f t="shared" si="18"/>
        <v>91EPSS16</v>
      </c>
      <c r="BE535" s="262" t="s">
        <v>380</v>
      </c>
      <c r="BF535" s="264">
        <v>91</v>
      </c>
      <c r="BG535" s="262" t="s">
        <v>458</v>
      </c>
      <c r="BH535" s="263">
        <v>2</v>
      </c>
    </row>
    <row r="536" spans="51:60" x14ac:dyDescent="0.25">
      <c r="AY536" s="187" t="str">
        <f t="shared" si="17"/>
        <v>91CCFC02</v>
      </c>
      <c r="AZ536" s="262" t="s">
        <v>380</v>
      </c>
      <c r="BA536" s="264">
        <v>91</v>
      </c>
      <c r="BB536" s="262" t="s">
        <v>463</v>
      </c>
      <c r="BC536" s="263">
        <v>1</v>
      </c>
      <c r="BD536" s="145" t="str">
        <f t="shared" si="18"/>
        <v>91EPSS37</v>
      </c>
      <c r="BE536" s="262" t="s">
        <v>380</v>
      </c>
      <c r="BF536" s="264">
        <v>91</v>
      </c>
      <c r="BG536" s="262" t="s">
        <v>462</v>
      </c>
      <c r="BH536" s="263">
        <v>1</v>
      </c>
    </row>
    <row r="537" spans="51:60" x14ac:dyDescent="0.25">
      <c r="AY537" s="187" t="str">
        <f t="shared" si="17"/>
        <v>91EPS003</v>
      </c>
      <c r="AZ537" s="262" t="s">
        <v>380</v>
      </c>
      <c r="BA537" s="264">
        <v>91</v>
      </c>
      <c r="BB537" s="262" t="s">
        <v>332</v>
      </c>
      <c r="BC537" s="263">
        <v>5</v>
      </c>
      <c r="BD537" s="145" t="str">
        <f t="shared" si="18"/>
        <v>91ESS091</v>
      </c>
      <c r="BE537" s="262" t="s">
        <v>380</v>
      </c>
      <c r="BF537" s="264">
        <v>91</v>
      </c>
      <c r="BG537" s="262" t="s">
        <v>11</v>
      </c>
      <c r="BH537" s="263">
        <v>3181</v>
      </c>
    </row>
    <row r="538" spans="51:60" x14ac:dyDescent="0.25">
      <c r="AY538" s="187" t="str">
        <f t="shared" si="17"/>
        <v>91EPS013</v>
      </c>
      <c r="AZ538" s="262" t="s">
        <v>380</v>
      </c>
      <c r="BA538" s="264">
        <v>91</v>
      </c>
      <c r="BB538" s="262" t="s">
        <v>327</v>
      </c>
      <c r="BC538" s="263">
        <v>651</v>
      </c>
      <c r="BD538" s="145" t="str">
        <f t="shared" si="18"/>
        <v>93CCF002</v>
      </c>
      <c r="BE538" s="262" t="s">
        <v>380</v>
      </c>
      <c r="BF538" s="264">
        <v>93</v>
      </c>
      <c r="BG538" s="262" t="s">
        <v>1</v>
      </c>
      <c r="BH538" s="263">
        <v>13971</v>
      </c>
    </row>
    <row r="539" spans="51:60" x14ac:dyDescent="0.25">
      <c r="AY539" s="187" t="str">
        <f t="shared" si="17"/>
        <v>91EPS016</v>
      </c>
      <c r="AZ539" s="262" t="s">
        <v>380</v>
      </c>
      <c r="BA539" s="264">
        <v>91</v>
      </c>
      <c r="BB539" s="262" t="s">
        <v>325</v>
      </c>
      <c r="BC539" s="263">
        <v>40</v>
      </c>
      <c r="BD539" s="145" t="str">
        <f t="shared" si="18"/>
        <v>93EPS020</v>
      </c>
      <c r="BE539" s="262" t="s">
        <v>380</v>
      </c>
      <c r="BF539" s="264">
        <v>93</v>
      </c>
      <c r="BG539" s="262" t="s">
        <v>2</v>
      </c>
      <c r="BH539" s="263">
        <v>353</v>
      </c>
    </row>
    <row r="540" spans="51:60" x14ac:dyDescent="0.25">
      <c r="AY540" s="187" t="str">
        <f t="shared" si="17"/>
        <v>91EPS017</v>
      </c>
      <c r="AZ540" s="262" t="s">
        <v>380</v>
      </c>
      <c r="BA540" s="264">
        <v>91</v>
      </c>
      <c r="BB540" s="262" t="s">
        <v>344</v>
      </c>
      <c r="BC540" s="263">
        <v>1</v>
      </c>
      <c r="BD540" s="145" t="str">
        <f t="shared" si="18"/>
        <v>93EPSM03</v>
      </c>
      <c r="BE540" s="262" t="s">
        <v>380</v>
      </c>
      <c r="BF540" s="264">
        <v>93</v>
      </c>
      <c r="BG540" s="262" t="s">
        <v>454</v>
      </c>
      <c r="BH540" s="263">
        <v>2</v>
      </c>
    </row>
    <row r="541" spans="51:60" x14ac:dyDescent="0.25">
      <c r="AY541" s="187" t="str">
        <f t="shared" si="17"/>
        <v>91EPS037</v>
      </c>
      <c r="AZ541" s="262" t="s">
        <v>380</v>
      </c>
      <c r="BA541" s="264">
        <v>91</v>
      </c>
      <c r="BB541" s="262" t="s">
        <v>329</v>
      </c>
      <c r="BC541" s="263">
        <v>42</v>
      </c>
      <c r="BD541" s="145" t="str">
        <f t="shared" si="18"/>
        <v>93EPSS13</v>
      </c>
      <c r="BE541" s="262" t="s">
        <v>380</v>
      </c>
      <c r="BF541" s="264">
        <v>93</v>
      </c>
      <c r="BG541" s="262" t="s">
        <v>457</v>
      </c>
      <c r="BH541" s="263">
        <v>70</v>
      </c>
    </row>
    <row r="542" spans="51:60" x14ac:dyDescent="0.25">
      <c r="AY542" s="187" t="str">
        <f t="shared" si="17"/>
        <v>93EPS002</v>
      </c>
      <c r="AZ542" s="262" t="s">
        <v>380</v>
      </c>
      <c r="BA542" s="264">
        <v>93</v>
      </c>
      <c r="BB542" s="262" t="s">
        <v>331</v>
      </c>
      <c r="BC542" s="263">
        <v>2</v>
      </c>
      <c r="BD542" s="145" t="str">
        <f t="shared" si="18"/>
        <v>93EPSS37</v>
      </c>
      <c r="BE542" s="262" t="s">
        <v>380</v>
      </c>
      <c r="BF542" s="264">
        <v>93</v>
      </c>
      <c r="BG542" s="262" t="s">
        <v>462</v>
      </c>
      <c r="BH542" s="263">
        <v>29</v>
      </c>
    </row>
    <row r="543" spans="51:60" x14ac:dyDescent="0.25">
      <c r="AY543" s="187" t="str">
        <f t="shared" si="17"/>
        <v>93EPS003</v>
      </c>
      <c r="AZ543" s="262" t="s">
        <v>380</v>
      </c>
      <c r="BA543" s="264">
        <v>93</v>
      </c>
      <c r="BB543" s="262" t="s">
        <v>332</v>
      </c>
      <c r="BC543" s="263">
        <v>127</v>
      </c>
      <c r="BD543" s="145" t="str">
        <f t="shared" si="18"/>
        <v>101CCF002</v>
      </c>
      <c r="BE543" s="262" t="s">
        <v>380</v>
      </c>
      <c r="BF543" s="264">
        <v>101</v>
      </c>
      <c r="BG543" s="262" t="s">
        <v>1</v>
      </c>
      <c r="BH543" s="263">
        <v>8688</v>
      </c>
    </row>
    <row r="544" spans="51:60" x14ac:dyDescent="0.25">
      <c r="AY544" s="187" t="str">
        <f t="shared" si="17"/>
        <v>93EPS013</v>
      </c>
      <c r="AZ544" s="262" t="s">
        <v>380</v>
      </c>
      <c r="BA544" s="264">
        <v>93</v>
      </c>
      <c r="BB544" s="262" t="s">
        <v>327</v>
      </c>
      <c r="BC544" s="263">
        <v>962</v>
      </c>
      <c r="BD544" s="145" t="str">
        <f t="shared" si="18"/>
        <v>101EPS020</v>
      </c>
      <c r="BE544" s="262" t="s">
        <v>380</v>
      </c>
      <c r="BF544" s="264">
        <v>101</v>
      </c>
      <c r="BG544" s="262" t="s">
        <v>2</v>
      </c>
      <c r="BH544" s="263">
        <v>1849</v>
      </c>
    </row>
    <row r="545" spans="51:60" x14ac:dyDescent="0.25">
      <c r="AY545" s="187" t="str">
        <f t="shared" si="17"/>
        <v>93EPS016</v>
      </c>
      <c r="AZ545" s="262" t="s">
        <v>380</v>
      </c>
      <c r="BA545" s="264">
        <v>93</v>
      </c>
      <c r="BB545" s="262" t="s">
        <v>325</v>
      </c>
      <c r="BC545" s="263">
        <v>26</v>
      </c>
      <c r="BD545" s="145" t="str">
        <f t="shared" si="18"/>
        <v>101EPSM03</v>
      </c>
      <c r="BE545" s="262" t="s">
        <v>380</v>
      </c>
      <c r="BF545" s="264">
        <v>101</v>
      </c>
      <c r="BG545" s="262" t="s">
        <v>454</v>
      </c>
      <c r="BH545" s="263">
        <v>4</v>
      </c>
    </row>
    <row r="546" spans="51:60" x14ac:dyDescent="0.25">
      <c r="AY546" s="187" t="str">
        <f t="shared" si="17"/>
        <v>93EPS037</v>
      </c>
      <c r="AZ546" s="262" t="s">
        <v>380</v>
      </c>
      <c r="BA546" s="264">
        <v>93</v>
      </c>
      <c r="BB546" s="262" t="s">
        <v>329</v>
      </c>
      <c r="BC546" s="263">
        <v>152</v>
      </c>
      <c r="BD546" s="145" t="str">
        <f t="shared" si="18"/>
        <v>101EPSS13</v>
      </c>
      <c r="BE546" s="262" t="s">
        <v>380</v>
      </c>
      <c r="BF546" s="264">
        <v>101</v>
      </c>
      <c r="BG546" s="262" t="s">
        <v>457</v>
      </c>
      <c r="BH546" s="263">
        <v>96</v>
      </c>
    </row>
    <row r="547" spans="51:60" x14ac:dyDescent="0.25">
      <c r="AY547" s="187" t="str">
        <f t="shared" si="17"/>
        <v>101EPS003</v>
      </c>
      <c r="AZ547" s="262" t="s">
        <v>380</v>
      </c>
      <c r="BA547" s="264">
        <v>101</v>
      </c>
      <c r="BB547" s="262" t="s">
        <v>332</v>
      </c>
      <c r="BC547" s="263">
        <v>1107</v>
      </c>
      <c r="BD547" s="145" t="str">
        <f t="shared" si="18"/>
        <v>101EPSS16</v>
      </c>
      <c r="BE547" s="262" t="s">
        <v>380</v>
      </c>
      <c r="BF547" s="264">
        <v>101</v>
      </c>
      <c r="BG547" s="262" t="s">
        <v>458</v>
      </c>
      <c r="BH547" s="263">
        <v>87</v>
      </c>
    </row>
    <row r="548" spans="51:60" x14ac:dyDescent="0.25">
      <c r="AY548" s="187" t="str">
        <f t="shared" si="17"/>
        <v>101EPS013</v>
      </c>
      <c r="AZ548" s="262" t="s">
        <v>380</v>
      </c>
      <c r="BA548" s="264">
        <v>101</v>
      </c>
      <c r="BB548" s="262" t="s">
        <v>327</v>
      </c>
      <c r="BC548" s="263">
        <v>2541</v>
      </c>
      <c r="BD548" s="145" t="str">
        <f t="shared" si="18"/>
        <v>101EPSS37</v>
      </c>
      <c r="BE548" s="262" t="s">
        <v>380</v>
      </c>
      <c r="BF548" s="264">
        <v>101</v>
      </c>
      <c r="BG548" s="262" t="s">
        <v>462</v>
      </c>
      <c r="BH548" s="263">
        <v>36</v>
      </c>
    </row>
    <row r="549" spans="51:60" x14ac:dyDescent="0.25">
      <c r="AY549" s="187" t="str">
        <f t="shared" si="17"/>
        <v>101EPS016</v>
      </c>
      <c r="AZ549" s="262" t="s">
        <v>380</v>
      </c>
      <c r="BA549" s="264">
        <v>101</v>
      </c>
      <c r="BB549" s="262" t="s">
        <v>325</v>
      </c>
      <c r="BC549" s="263">
        <v>3129</v>
      </c>
      <c r="BD549" s="145" t="str">
        <f t="shared" si="18"/>
        <v>101ESS024</v>
      </c>
      <c r="BE549" s="262" t="s">
        <v>380</v>
      </c>
      <c r="BF549" s="264">
        <v>101</v>
      </c>
      <c r="BG549" s="262" t="s">
        <v>5</v>
      </c>
      <c r="BH549" s="263">
        <v>9470</v>
      </c>
    </row>
    <row r="550" spans="51:60" x14ac:dyDescent="0.25">
      <c r="AY550" s="187" t="str">
        <f t="shared" si="17"/>
        <v>101EPS018</v>
      </c>
      <c r="AZ550" s="262" t="s">
        <v>380</v>
      </c>
      <c r="BA550" s="264">
        <v>101</v>
      </c>
      <c r="BB550" s="262" t="s">
        <v>307</v>
      </c>
      <c r="BC550" s="263">
        <v>3</v>
      </c>
      <c r="BD550" s="145" t="str">
        <f t="shared" si="18"/>
        <v>145CCF002</v>
      </c>
      <c r="BE550" s="262" t="s">
        <v>380</v>
      </c>
      <c r="BF550" s="264">
        <v>145</v>
      </c>
      <c r="BG550" s="262" t="s">
        <v>1</v>
      </c>
      <c r="BH550" s="263">
        <v>3638</v>
      </c>
    </row>
    <row r="551" spans="51:60" x14ac:dyDescent="0.25">
      <c r="AY551" s="187" t="str">
        <f t="shared" si="17"/>
        <v>101EPS037</v>
      </c>
      <c r="AZ551" s="262" t="s">
        <v>380</v>
      </c>
      <c r="BA551" s="264">
        <v>101</v>
      </c>
      <c r="BB551" s="262" t="s">
        <v>329</v>
      </c>
      <c r="BC551" s="263">
        <v>440</v>
      </c>
      <c r="BD551" s="145" t="str">
        <f t="shared" si="18"/>
        <v>145EPSS13</v>
      </c>
      <c r="BE551" s="262" t="s">
        <v>380</v>
      </c>
      <c r="BF551" s="264">
        <v>145</v>
      </c>
      <c r="BG551" s="262" t="s">
        <v>457</v>
      </c>
      <c r="BH551" s="263">
        <v>7</v>
      </c>
    </row>
    <row r="552" spans="51:60" x14ac:dyDescent="0.25">
      <c r="AY552" s="187" t="str">
        <f t="shared" si="17"/>
        <v>101ESSC24</v>
      </c>
      <c r="AZ552" s="262" t="s">
        <v>380</v>
      </c>
      <c r="BA552" s="264">
        <v>101</v>
      </c>
      <c r="BB552" s="262" t="s">
        <v>466</v>
      </c>
      <c r="BC552" s="263">
        <v>3</v>
      </c>
      <c r="BD552" s="145" t="str">
        <f t="shared" si="18"/>
        <v>145EPSS16</v>
      </c>
      <c r="BE552" s="262" t="s">
        <v>380</v>
      </c>
      <c r="BF552" s="264">
        <v>145</v>
      </c>
      <c r="BG552" s="262" t="s">
        <v>458</v>
      </c>
      <c r="BH552" s="263">
        <v>6</v>
      </c>
    </row>
    <row r="553" spans="51:60" x14ac:dyDescent="0.25">
      <c r="AY553" s="187" t="str">
        <f t="shared" si="17"/>
        <v>145CCFC02</v>
      </c>
      <c r="AZ553" s="262" t="s">
        <v>380</v>
      </c>
      <c r="BA553" s="264">
        <v>145</v>
      </c>
      <c r="BB553" s="262" t="s">
        <v>463</v>
      </c>
      <c r="BC553" s="263">
        <v>8</v>
      </c>
      <c r="BD553" s="145" t="str">
        <f t="shared" si="18"/>
        <v>145EPSS37</v>
      </c>
      <c r="BE553" s="262" t="s">
        <v>380</v>
      </c>
      <c r="BF553" s="264">
        <v>145</v>
      </c>
      <c r="BG553" s="262" t="s">
        <v>462</v>
      </c>
      <c r="BH553" s="263">
        <v>13</v>
      </c>
    </row>
    <row r="554" spans="51:60" x14ac:dyDescent="0.25">
      <c r="AY554" s="187" t="str">
        <f t="shared" si="17"/>
        <v>145EPS013</v>
      </c>
      <c r="AZ554" s="262" t="s">
        <v>380</v>
      </c>
      <c r="BA554" s="264">
        <v>145</v>
      </c>
      <c r="BB554" s="262" t="s">
        <v>327</v>
      </c>
      <c r="BC554" s="263">
        <v>501</v>
      </c>
      <c r="BD554" s="145" t="str">
        <f t="shared" si="18"/>
        <v>209CCF002</v>
      </c>
      <c r="BE554" s="262" t="s">
        <v>380</v>
      </c>
      <c r="BF554" s="264">
        <v>209</v>
      </c>
      <c r="BG554" s="262" t="s">
        <v>1</v>
      </c>
      <c r="BH554" s="263">
        <v>12458</v>
      </c>
    </row>
    <row r="555" spans="51:60" x14ac:dyDescent="0.25">
      <c r="AY555" s="187" t="str">
        <f t="shared" si="17"/>
        <v>145EPS016</v>
      </c>
      <c r="AZ555" s="262" t="s">
        <v>380</v>
      </c>
      <c r="BA555" s="264">
        <v>145</v>
      </c>
      <c r="BB555" s="262" t="s">
        <v>325</v>
      </c>
      <c r="BC555" s="263">
        <v>142</v>
      </c>
      <c r="BD555" s="145" t="str">
        <f t="shared" si="18"/>
        <v>209EPS020</v>
      </c>
      <c r="BE555" s="262" t="s">
        <v>380</v>
      </c>
      <c r="BF555" s="264">
        <v>209</v>
      </c>
      <c r="BG555" s="262" t="s">
        <v>2</v>
      </c>
      <c r="BH555" s="263">
        <v>3</v>
      </c>
    </row>
    <row r="556" spans="51:60" x14ac:dyDescent="0.25">
      <c r="AY556" s="187" t="str">
        <f t="shared" si="17"/>
        <v>145EPS037</v>
      </c>
      <c r="AZ556" s="262" t="s">
        <v>380</v>
      </c>
      <c r="BA556" s="264">
        <v>145</v>
      </c>
      <c r="BB556" s="262" t="s">
        <v>329</v>
      </c>
      <c r="BC556" s="263">
        <v>131</v>
      </c>
      <c r="BD556" s="145" t="str">
        <f t="shared" si="18"/>
        <v>209EPSM03</v>
      </c>
      <c r="BE556" s="262" t="s">
        <v>380</v>
      </c>
      <c r="BF556" s="264">
        <v>209</v>
      </c>
      <c r="BG556" s="262" t="s">
        <v>454</v>
      </c>
      <c r="BH556" s="263">
        <v>20</v>
      </c>
    </row>
    <row r="557" spans="51:60" x14ac:dyDescent="0.25">
      <c r="AY557" s="187" t="str">
        <f t="shared" si="17"/>
        <v>209EPS002</v>
      </c>
      <c r="AZ557" s="262" t="s">
        <v>380</v>
      </c>
      <c r="BA557" s="264">
        <v>209</v>
      </c>
      <c r="BB557" s="262" t="s">
        <v>331</v>
      </c>
      <c r="BC557" s="263">
        <v>2</v>
      </c>
      <c r="BD557" s="145" t="str">
        <f t="shared" si="18"/>
        <v>209EPSS13</v>
      </c>
      <c r="BE557" s="262" t="s">
        <v>380</v>
      </c>
      <c r="BF557" s="264">
        <v>209</v>
      </c>
      <c r="BG557" s="262" t="s">
        <v>457</v>
      </c>
      <c r="BH557" s="263">
        <v>80</v>
      </c>
    </row>
    <row r="558" spans="51:60" x14ac:dyDescent="0.25">
      <c r="AY558" s="187" t="str">
        <f t="shared" si="17"/>
        <v>209EPS003</v>
      </c>
      <c r="AZ558" s="262" t="s">
        <v>380</v>
      </c>
      <c r="BA558" s="264">
        <v>209</v>
      </c>
      <c r="BB558" s="262" t="s">
        <v>332</v>
      </c>
      <c r="BC558" s="263">
        <v>989</v>
      </c>
      <c r="BD558" s="145" t="str">
        <f t="shared" si="18"/>
        <v>209EPSS37</v>
      </c>
      <c r="BE558" s="262" t="s">
        <v>380</v>
      </c>
      <c r="BF558" s="264">
        <v>209</v>
      </c>
      <c r="BG558" s="262" t="s">
        <v>462</v>
      </c>
      <c r="BH558" s="263">
        <v>20</v>
      </c>
    </row>
    <row r="559" spans="51:60" x14ac:dyDescent="0.25">
      <c r="AY559" s="187" t="str">
        <f t="shared" si="17"/>
        <v>209EPS013</v>
      </c>
      <c r="AZ559" s="262" t="s">
        <v>380</v>
      </c>
      <c r="BA559" s="264">
        <v>209</v>
      </c>
      <c r="BB559" s="262" t="s">
        <v>327</v>
      </c>
      <c r="BC559" s="263">
        <v>2076</v>
      </c>
      <c r="BD559" s="145" t="str">
        <f t="shared" si="18"/>
        <v>209ESS091</v>
      </c>
      <c r="BE559" s="262" t="s">
        <v>380</v>
      </c>
      <c r="BF559" s="264">
        <v>209</v>
      </c>
      <c r="BG559" s="262" t="s">
        <v>11</v>
      </c>
      <c r="BH559" s="263">
        <v>1703</v>
      </c>
    </row>
    <row r="560" spans="51:60" x14ac:dyDescent="0.25">
      <c r="AY560" s="187" t="str">
        <f t="shared" si="17"/>
        <v>209EPS016</v>
      </c>
      <c r="AZ560" s="262" t="s">
        <v>380</v>
      </c>
      <c r="BA560" s="264">
        <v>209</v>
      </c>
      <c r="BB560" s="262" t="s">
        <v>325</v>
      </c>
      <c r="BC560" s="263">
        <v>24</v>
      </c>
      <c r="BD560" s="145" t="str">
        <f t="shared" si="18"/>
        <v>282CCF002</v>
      </c>
      <c r="BE560" s="262" t="s">
        <v>380</v>
      </c>
      <c r="BF560" s="264">
        <v>282</v>
      </c>
      <c r="BG560" s="262" t="s">
        <v>1</v>
      </c>
      <c r="BH560" s="263">
        <v>7286</v>
      </c>
    </row>
    <row r="561" spans="51:60" x14ac:dyDescent="0.25">
      <c r="AY561" s="187" t="str">
        <f t="shared" si="17"/>
        <v>209EPS037</v>
      </c>
      <c r="AZ561" s="262" t="s">
        <v>380</v>
      </c>
      <c r="BA561" s="264">
        <v>209</v>
      </c>
      <c r="BB561" s="262" t="s">
        <v>329</v>
      </c>
      <c r="BC561" s="263">
        <v>559</v>
      </c>
      <c r="BD561" s="145" t="str">
        <f t="shared" si="18"/>
        <v>282EPS020</v>
      </c>
      <c r="BE561" s="262" t="s">
        <v>380</v>
      </c>
      <c r="BF561" s="264">
        <v>282</v>
      </c>
      <c r="BG561" s="262" t="s">
        <v>2</v>
      </c>
      <c r="BH561" s="263">
        <v>1261</v>
      </c>
    </row>
    <row r="562" spans="51:60" x14ac:dyDescent="0.25">
      <c r="AY562" s="187" t="str">
        <f t="shared" si="17"/>
        <v>282EAS016</v>
      </c>
      <c r="AZ562" s="262" t="s">
        <v>380</v>
      </c>
      <c r="BA562" s="264">
        <v>282</v>
      </c>
      <c r="BB562" s="262" t="s">
        <v>339</v>
      </c>
      <c r="BC562" s="263">
        <v>2</v>
      </c>
      <c r="BD562" s="145" t="str">
        <f t="shared" si="18"/>
        <v>282EPSM03</v>
      </c>
      <c r="BE562" s="262" t="s">
        <v>380</v>
      </c>
      <c r="BF562" s="264">
        <v>282</v>
      </c>
      <c r="BG562" s="262" t="s">
        <v>454</v>
      </c>
      <c r="BH562" s="263">
        <v>13</v>
      </c>
    </row>
    <row r="563" spans="51:60" x14ac:dyDescent="0.25">
      <c r="AY563" s="187" t="str">
        <f t="shared" si="17"/>
        <v>282EAS027</v>
      </c>
      <c r="AZ563" s="262" t="s">
        <v>380</v>
      </c>
      <c r="BA563" s="264">
        <v>282</v>
      </c>
      <c r="BB563" s="262" t="s">
        <v>340</v>
      </c>
      <c r="BC563" s="263">
        <v>14</v>
      </c>
      <c r="BD563" s="145" t="str">
        <f t="shared" si="18"/>
        <v>282EPSS13</v>
      </c>
      <c r="BE563" s="262" t="s">
        <v>380</v>
      </c>
      <c r="BF563" s="264">
        <v>282</v>
      </c>
      <c r="BG563" s="262" t="s">
        <v>457</v>
      </c>
      <c r="BH563" s="263">
        <v>93</v>
      </c>
    </row>
    <row r="564" spans="51:60" x14ac:dyDescent="0.25">
      <c r="AY564" s="187" t="str">
        <f t="shared" si="17"/>
        <v>282EPS002</v>
      </c>
      <c r="AZ564" s="262" t="s">
        <v>380</v>
      </c>
      <c r="BA564" s="264">
        <v>282</v>
      </c>
      <c r="BB564" s="262" t="s">
        <v>331</v>
      </c>
      <c r="BC564" s="263">
        <v>3</v>
      </c>
      <c r="BD564" s="145" t="str">
        <f t="shared" si="18"/>
        <v>282EPSS16</v>
      </c>
      <c r="BE564" s="262" t="s">
        <v>380</v>
      </c>
      <c r="BF564" s="264">
        <v>282</v>
      </c>
      <c r="BG564" s="262" t="s">
        <v>458</v>
      </c>
      <c r="BH564" s="263">
        <v>48</v>
      </c>
    </row>
    <row r="565" spans="51:60" x14ac:dyDescent="0.25">
      <c r="AY565" s="187" t="str">
        <f t="shared" si="17"/>
        <v>282EPS003</v>
      </c>
      <c r="AZ565" s="262" t="s">
        <v>380</v>
      </c>
      <c r="BA565" s="264">
        <v>282</v>
      </c>
      <c r="BB565" s="262" t="s">
        <v>332</v>
      </c>
      <c r="BC565" s="263">
        <v>1659</v>
      </c>
      <c r="BD565" s="145" t="str">
        <f t="shared" si="18"/>
        <v>282EPSS37</v>
      </c>
      <c r="BE565" s="262" t="s">
        <v>380</v>
      </c>
      <c r="BF565" s="264">
        <v>282</v>
      </c>
      <c r="BG565" s="262" t="s">
        <v>462</v>
      </c>
      <c r="BH565" s="263">
        <v>27</v>
      </c>
    </row>
    <row r="566" spans="51:60" x14ac:dyDescent="0.25">
      <c r="AY566" s="187" t="str">
        <f t="shared" si="17"/>
        <v>282EPS013</v>
      </c>
      <c r="AZ566" s="262" t="s">
        <v>380</v>
      </c>
      <c r="BA566" s="264">
        <v>282</v>
      </c>
      <c r="BB566" s="262" t="s">
        <v>327</v>
      </c>
      <c r="BC566" s="263">
        <v>2396</v>
      </c>
      <c r="BD566" s="145" t="str">
        <f t="shared" si="18"/>
        <v>353CCF002</v>
      </c>
      <c r="BE566" s="262" t="s">
        <v>380</v>
      </c>
      <c r="BF566" s="264">
        <v>353</v>
      </c>
      <c r="BG566" s="262" t="s">
        <v>1</v>
      </c>
      <c r="BH566" s="263">
        <v>364</v>
      </c>
    </row>
    <row r="567" spans="51:60" x14ac:dyDescent="0.25">
      <c r="AY567" s="187" t="str">
        <f t="shared" si="17"/>
        <v>282EPS016</v>
      </c>
      <c r="AZ567" s="262" t="s">
        <v>380</v>
      </c>
      <c r="BA567" s="264">
        <v>282</v>
      </c>
      <c r="BB567" s="262" t="s">
        <v>325</v>
      </c>
      <c r="BC567" s="263">
        <v>2060</v>
      </c>
      <c r="BD567" s="145" t="str">
        <f t="shared" si="18"/>
        <v>353EPSS13</v>
      </c>
      <c r="BE567" s="262" t="s">
        <v>380</v>
      </c>
      <c r="BF567" s="264">
        <v>353</v>
      </c>
      <c r="BG567" s="262" t="s">
        <v>457</v>
      </c>
      <c r="BH567" s="263">
        <v>31</v>
      </c>
    </row>
    <row r="568" spans="51:60" x14ac:dyDescent="0.25">
      <c r="AY568" s="187" t="str">
        <f t="shared" si="17"/>
        <v>282EPS018</v>
      </c>
      <c r="AZ568" s="262" t="s">
        <v>380</v>
      </c>
      <c r="BA568" s="264">
        <v>282</v>
      </c>
      <c r="BB568" s="262" t="s">
        <v>307</v>
      </c>
      <c r="BC568" s="263">
        <v>1</v>
      </c>
      <c r="BD568" s="145" t="str">
        <f t="shared" si="18"/>
        <v>353EPSS16</v>
      </c>
      <c r="BE568" s="262" t="s">
        <v>380</v>
      </c>
      <c r="BF568" s="264">
        <v>353</v>
      </c>
      <c r="BG568" s="262" t="s">
        <v>458</v>
      </c>
      <c r="BH568" s="263">
        <v>8</v>
      </c>
    </row>
    <row r="569" spans="51:60" x14ac:dyDescent="0.25">
      <c r="AY569" s="187" t="str">
        <f t="shared" si="17"/>
        <v>282EPS023</v>
      </c>
      <c r="AZ569" s="262" t="s">
        <v>380</v>
      </c>
      <c r="BA569" s="264">
        <v>282</v>
      </c>
      <c r="BB569" s="262" t="s">
        <v>333</v>
      </c>
      <c r="BC569" s="263">
        <v>2</v>
      </c>
      <c r="BD569" s="145" t="str">
        <f t="shared" si="18"/>
        <v>353EPSS37</v>
      </c>
      <c r="BE569" s="262" t="s">
        <v>380</v>
      </c>
      <c r="BF569" s="264">
        <v>353</v>
      </c>
      <c r="BG569" s="262" t="s">
        <v>462</v>
      </c>
      <c r="BH569" s="263">
        <v>17</v>
      </c>
    </row>
    <row r="570" spans="51:60" x14ac:dyDescent="0.25">
      <c r="AY570" s="187" t="str">
        <f t="shared" si="17"/>
        <v>282EPS037</v>
      </c>
      <c r="AZ570" s="262" t="s">
        <v>380</v>
      </c>
      <c r="BA570" s="264">
        <v>282</v>
      </c>
      <c r="BB570" s="262" t="s">
        <v>329</v>
      </c>
      <c r="BC570" s="263">
        <v>1001</v>
      </c>
      <c r="BD570" s="145" t="str">
        <f t="shared" si="18"/>
        <v>353ESS024</v>
      </c>
      <c r="BE570" s="262" t="s">
        <v>380</v>
      </c>
      <c r="BF570" s="264">
        <v>353</v>
      </c>
      <c r="BG570" s="262" t="s">
        <v>5</v>
      </c>
      <c r="BH570" s="263">
        <v>2663</v>
      </c>
    </row>
    <row r="571" spans="51:60" x14ac:dyDescent="0.25">
      <c r="AY571" s="187" t="str">
        <f t="shared" si="17"/>
        <v>353CCFC02</v>
      </c>
      <c r="AZ571" s="262" t="s">
        <v>380</v>
      </c>
      <c r="BA571" s="264">
        <v>353</v>
      </c>
      <c r="BB571" s="262" t="s">
        <v>463</v>
      </c>
      <c r="BC571" s="263">
        <v>1</v>
      </c>
      <c r="BD571" s="145" t="str">
        <f t="shared" si="18"/>
        <v>364CCF002</v>
      </c>
      <c r="BE571" s="262" t="s">
        <v>380</v>
      </c>
      <c r="BF571" s="264">
        <v>364</v>
      </c>
      <c r="BG571" s="262" t="s">
        <v>1</v>
      </c>
      <c r="BH571" s="263">
        <v>8192</v>
      </c>
    </row>
    <row r="572" spans="51:60" x14ac:dyDescent="0.25">
      <c r="AY572" s="187" t="str">
        <f t="shared" si="17"/>
        <v>353EAS016</v>
      </c>
      <c r="AZ572" s="262" t="s">
        <v>380</v>
      </c>
      <c r="BA572" s="264">
        <v>353</v>
      </c>
      <c r="BB572" s="262" t="s">
        <v>339</v>
      </c>
      <c r="BC572" s="263">
        <v>1</v>
      </c>
      <c r="BD572" s="145" t="str">
        <f t="shared" si="18"/>
        <v>364EPS020</v>
      </c>
      <c r="BE572" s="262" t="s">
        <v>380</v>
      </c>
      <c r="BF572" s="264">
        <v>364</v>
      </c>
      <c r="BG572" s="262" t="s">
        <v>2</v>
      </c>
      <c r="BH572" s="263">
        <v>347</v>
      </c>
    </row>
    <row r="573" spans="51:60" x14ac:dyDescent="0.25">
      <c r="AY573" s="187" t="str">
        <f t="shared" si="17"/>
        <v>353EPS013</v>
      </c>
      <c r="AZ573" s="262" t="s">
        <v>380</v>
      </c>
      <c r="BA573" s="264">
        <v>353</v>
      </c>
      <c r="BB573" s="262" t="s">
        <v>327</v>
      </c>
      <c r="BC573" s="263">
        <v>502</v>
      </c>
      <c r="BD573" s="145" t="str">
        <f t="shared" si="18"/>
        <v>364EPSI03</v>
      </c>
      <c r="BE573" s="262" t="s">
        <v>380</v>
      </c>
      <c r="BF573" s="264">
        <v>364</v>
      </c>
      <c r="BG573" s="262" t="s">
        <v>18</v>
      </c>
      <c r="BH573" s="263">
        <v>1522</v>
      </c>
    </row>
    <row r="574" spans="51:60" x14ac:dyDescent="0.25">
      <c r="AY574" s="187" t="str">
        <f t="shared" si="17"/>
        <v>353EPS016</v>
      </c>
      <c r="AZ574" s="262" t="s">
        <v>380</v>
      </c>
      <c r="BA574" s="264">
        <v>353</v>
      </c>
      <c r="BB574" s="262" t="s">
        <v>325</v>
      </c>
      <c r="BC574" s="263">
        <v>206</v>
      </c>
      <c r="BD574" s="145" t="str">
        <f t="shared" si="18"/>
        <v>364EPSM03</v>
      </c>
      <c r="BE574" s="262" t="s">
        <v>380</v>
      </c>
      <c r="BF574" s="264">
        <v>364</v>
      </c>
      <c r="BG574" s="262" t="s">
        <v>454</v>
      </c>
      <c r="BH574" s="263">
        <v>1</v>
      </c>
    </row>
    <row r="575" spans="51:60" x14ac:dyDescent="0.25">
      <c r="AY575" s="187" t="str">
        <f t="shared" si="17"/>
        <v>353EPS037</v>
      </c>
      <c r="AZ575" s="262" t="s">
        <v>380</v>
      </c>
      <c r="BA575" s="264">
        <v>353</v>
      </c>
      <c r="BB575" s="262" t="s">
        <v>329</v>
      </c>
      <c r="BC575" s="263">
        <v>137</v>
      </c>
      <c r="BD575" s="145" t="str">
        <f t="shared" si="18"/>
        <v>364EPSS13</v>
      </c>
      <c r="BE575" s="262" t="s">
        <v>380</v>
      </c>
      <c r="BF575" s="264">
        <v>364</v>
      </c>
      <c r="BG575" s="262" t="s">
        <v>457</v>
      </c>
      <c r="BH575" s="263">
        <v>30</v>
      </c>
    </row>
    <row r="576" spans="51:60" x14ac:dyDescent="0.25">
      <c r="AY576" s="187" t="str">
        <f t="shared" si="17"/>
        <v>364EPS003</v>
      </c>
      <c r="AZ576" s="262" t="s">
        <v>380</v>
      </c>
      <c r="BA576" s="264">
        <v>364</v>
      </c>
      <c r="BB576" s="262" t="s">
        <v>332</v>
      </c>
      <c r="BC576" s="263">
        <v>269</v>
      </c>
      <c r="BD576" s="145" t="str">
        <f t="shared" si="18"/>
        <v>364EPSS16</v>
      </c>
      <c r="BE576" s="262" t="s">
        <v>380</v>
      </c>
      <c r="BF576" s="264">
        <v>364</v>
      </c>
      <c r="BG576" s="262" t="s">
        <v>458</v>
      </c>
      <c r="BH576" s="263">
        <v>6</v>
      </c>
    </row>
    <row r="577" spans="51:60" x14ac:dyDescent="0.25">
      <c r="AY577" s="187" t="str">
        <f t="shared" si="17"/>
        <v>364EPS013</v>
      </c>
      <c r="AZ577" s="262" t="s">
        <v>380</v>
      </c>
      <c r="BA577" s="264">
        <v>364</v>
      </c>
      <c r="BB577" s="262" t="s">
        <v>327</v>
      </c>
      <c r="BC577" s="263">
        <v>1559</v>
      </c>
      <c r="BD577" s="145" t="str">
        <f t="shared" si="18"/>
        <v>364EPSS37</v>
      </c>
      <c r="BE577" s="262" t="s">
        <v>380</v>
      </c>
      <c r="BF577" s="264">
        <v>364</v>
      </c>
      <c r="BG577" s="262" t="s">
        <v>462</v>
      </c>
      <c r="BH577" s="263">
        <v>28</v>
      </c>
    </row>
    <row r="578" spans="51:60" x14ac:dyDescent="0.25">
      <c r="AY578" s="187" t="str">
        <f t="shared" si="17"/>
        <v>364EPS016</v>
      </c>
      <c r="AZ578" s="262" t="s">
        <v>380</v>
      </c>
      <c r="BA578" s="264">
        <v>364</v>
      </c>
      <c r="BB578" s="262" t="s">
        <v>325</v>
      </c>
      <c r="BC578" s="263">
        <v>549</v>
      </c>
      <c r="BD578" s="145" t="str">
        <f t="shared" si="18"/>
        <v>368EPSM03</v>
      </c>
      <c r="BE578" s="262" t="s">
        <v>380</v>
      </c>
      <c r="BF578" s="264">
        <v>368</v>
      </c>
      <c r="BG578" s="262" t="s">
        <v>454</v>
      </c>
      <c r="BH578" s="263">
        <v>2</v>
      </c>
    </row>
    <row r="579" spans="51:60" x14ac:dyDescent="0.25">
      <c r="AY579" s="187" t="str">
        <f t="shared" si="17"/>
        <v>364EPS037</v>
      </c>
      <c r="AZ579" s="262" t="s">
        <v>380</v>
      </c>
      <c r="BA579" s="264">
        <v>364</v>
      </c>
      <c r="BB579" s="262" t="s">
        <v>329</v>
      </c>
      <c r="BC579" s="263">
        <v>568</v>
      </c>
      <c r="BD579" s="145" t="str">
        <f t="shared" si="18"/>
        <v>368EPSS13</v>
      </c>
      <c r="BE579" s="262" t="s">
        <v>380</v>
      </c>
      <c r="BF579" s="264">
        <v>368</v>
      </c>
      <c r="BG579" s="262" t="s">
        <v>457</v>
      </c>
      <c r="BH579" s="263">
        <v>32</v>
      </c>
    </row>
    <row r="580" spans="51:60" x14ac:dyDescent="0.25">
      <c r="AY580" s="187" t="str">
        <f t="shared" si="17"/>
        <v>368EAS016</v>
      </c>
      <c r="AZ580" s="262" t="s">
        <v>380</v>
      </c>
      <c r="BA580" s="264">
        <v>368</v>
      </c>
      <c r="BB580" s="262" t="s">
        <v>339</v>
      </c>
      <c r="BC580" s="263">
        <v>1</v>
      </c>
      <c r="BD580" s="145" t="str">
        <f t="shared" si="18"/>
        <v>368EPSS16</v>
      </c>
      <c r="BE580" s="262" t="s">
        <v>380</v>
      </c>
      <c r="BF580" s="264">
        <v>368</v>
      </c>
      <c r="BG580" s="262" t="s">
        <v>458</v>
      </c>
      <c r="BH580" s="263">
        <v>34</v>
      </c>
    </row>
    <row r="581" spans="51:60" x14ac:dyDescent="0.25">
      <c r="AY581" s="187" t="str">
        <f t="shared" si="17"/>
        <v>368EPS002</v>
      </c>
      <c r="AZ581" s="262" t="s">
        <v>380</v>
      </c>
      <c r="BA581" s="264">
        <v>368</v>
      </c>
      <c r="BB581" s="262" t="s">
        <v>331</v>
      </c>
      <c r="BC581" s="263">
        <v>15</v>
      </c>
      <c r="BD581" s="145" t="str">
        <f t="shared" si="18"/>
        <v>368EPSS37</v>
      </c>
      <c r="BE581" s="262" t="s">
        <v>380</v>
      </c>
      <c r="BF581" s="264">
        <v>368</v>
      </c>
      <c r="BG581" s="262" t="s">
        <v>462</v>
      </c>
      <c r="BH581" s="263">
        <v>22</v>
      </c>
    </row>
    <row r="582" spans="51:60" x14ac:dyDescent="0.25">
      <c r="AY582" s="187" t="str">
        <f t="shared" si="17"/>
        <v>368EPS003</v>
      </c>
      <c r="AZ582" s="262" t="s">
        <v>380</v>
      </c>
      <c r="BA582" s="264">
        <v>368</v>
      </c>
      <c r="BB582" s="262" t="s">
        <v>332</v>
      </c>
      <c r="BC582" s="263">
        <v>180</v>
      </c>
      <c r="BD582" s="145" t="str">
        <f t="shared" si="18"/>
        <v>368ESS024</v>
      </c>
      <c r="BE582" s="262" t="s">
        <v>380</v>
      </c>
      <c r="BF582" s="264">
        <v>368</v>
      </c>
      <c r="BG582" s="262" t="s">
        <v>5</v>
      </c>
      <c r="BH582" s="263">
        <v>6809</v>
      </c>
    </row>
    <row r="583" spans="51:60" x14ac:dyDescent="0.25">
      <c r="AY583" s="187" t="str">
        <f t="shared" si="17"/>
        <v>368EPS013</v>
      </c>
      <c r="AZ583" s="262" t="s">
        <v>380</v>
      </c>
      <c r="BA583" s="264">
        <v>368</v>
      </c>
      <c r="BB583" s="262" t="s">
        <v>327</v>
      </c>
      <c r="BC583" s="263">
        <v>963</v>
      </c>
      <c r="BD583" s="145" t="str">
        <f t="shared" si="18"/>
        <v>390CCF002</v>
      </c>
      <c r="BE583" s="262" t="s">
        <v>380</v>
      </c>
      <c r="BF583" s="264">
        <v>390</v>
      </c>
      <c r="BG583" s="262" t="s">
        <v>1</v>
      </c>
      <c r="BH583" s="263">
        <v>4551</v>
      </c>
    </row>
    <row r="584" spans="51:60" x14ac:dyDescent="0.25">
      <c r="AY584" s="187" t="str">
        <f t="shared" si="17"/>
        <v>368EPS016</v>
      </c>
      <c r="AZ584" s="262" t="s">
        <v>380</v>
      </c>
      <c r="BA584" s="264">
        <v>368</v>
      </c>
      <c r="BB584" s="262" t="s">
        <v>325</v>
      </c>
      <c r="BC584" s="263">
        <v>2149</v>
      </c>
      <c r="BD584" s="145" t="str">
        <f t="shared" si="18"/>
        <v>390EPSS13</v>
      </c>
      <c r="BE584" s="262" t="s">
        <v>380</v>
      </c>
      <c r="BF584" s="264">
        <v>390</v>
      </c>
      <c r="BG584" s="262" t="s">
        <v>457</v>
      </c>
      <c r="BH584" s="263">
        <v>52</v>
      </c>
    </row>
    <row r="585" spans="51:60" x14ac:dyDescent="0.25">
      <c r="AY585" s="187" t="str">
        <f t="shared" si="17"/>
        <v>368EPS018</v>
      </c>
      <c r="AZ585" s="262" t="s">
        <v>380</v>
      </c>
      <c r="BA585" s="264">
        <v>368</v>
      </c>
      <c r="BB585" s="262" t="s">
        <v>307</v>
      </c>
      <c r="BC585" s="263">
        <v>1</v>
      </c>
      <c r="BD585" s="145" t="str">
        <f t="shared" si="18"/>
        <v>390EPSS16</v>
      </c>
      <c r="BE585" s="262" t="s">
        <v>380</v>
      </c>
      <c r="BF585" s="264">
        <v>390</v>
      </c>
      <c r="BG585" s="262" t="s">
        <v>458</v>
      </c>
      <c r="BH585" s="263">
        <v>27</v>
      </c>
    </row>
    <row r="586" spans="51:60" x14ac:dyDescent="0.25">
      <c r="AY586" s="187" t="str">
        <f t="shared" ref="AY586:AY649" si="19">CONCATENATE(BA586,BB586)</f>
        <v>368EPS037</v>
      </c>
      <c r="AZ586" s="262" t="s">
        <v>380</v>
      </c>
      <c r="BA586" s="264">
        <v>368</v>
      </c>
      <c r="BB586" s="262" t="s">
        <v>329</v>
      </c>
      <c r="BC586" s="263">
        <v>449</v>
      </c>
      <c r="BD586" s="145" t="str">
        <f t="shared" ref="BD586:BD649" si="20">CONCATENATE(BF586,BG586)</f>
        <v>390EPSS37</v>
      </c>
      <c r="BE586" s="262" t="s">
        <v>380</v>
      </c>
      <c r="BF586" s="264">
        <v>390</v>
      </c>
      <c r="BG586" s="262" t="s">
        <v>462</v>
      </c>
      <c r="BH586" s="263">
        <v>36</v>
      </c>
    </row>
    <row r="587" spans="51:60" x14ac:dyDescent="0.25">
      <c r="AY587" s="187" t="str">
        <f t="shared" si="19"/>
        <v>368ESSC24</v>
      </c>
      <c r="AZ587" s="262" t="s">
        <v>380</v>
      </c>
      <c r="BA587" s="264">
        <v>368</v>
      </c>
      <c r="BB587" s="262" t="s">
        <v>466</v>
      </c>
      <c r="BC587" s="263">
        <v>2</v>
      </c>
      <c r="BD587" s="145" t="str">
        <f t="shared" si="20"/>
        <v>467EPS020</v>
      </c>
      <c r="BE587" s="262" t="s">
        <v>380</v>
      </c>
      <c r="BF587" s="264">
        <v>467</v>
      </c>
      <c r="BG587" s="262" t="s">
        <v>2</v>
      </c>
      <c r="BH587" s="263">
        <v>4651</v>
      </c>
    </row>
    <row r="588" spans="51:60" x14ac:dyDescent="0.25">
      <c r="AY588" s="187" t="str">
        <f t="shared" si="19"/>
        <v>390CCFC02</v>
      </c>
      <c r="AZ588" s="262" t="s">
        <v>380</v>
      </c>
      <c r="BA588" s="264">
        <v>390</v>
      </c>
      <c r="BB588" s="262" t="s">
        <v>463</v>
      </c>
      <c r="BC588" s="263">
        <v>1</v>
      </c>
      <c r="BD588" s="145" t="str">
        <f t="shared" si="20"/>
        <v>467EPSS13</v>
      </c>
      <c r="BE588" s="262" t="s">
        <v>380</v>
      </c>
      <c r="BF588" s="264">
        <v>467</v>
      </c>
      <c r="BG588" s="262" t="s">
        <v>457</v>
      </c>
      <c r="BH588" s="263">
        <v>42</v>
      </c>
    </row>
    <row r="589" spans="51:60" x14ac:dyDescent="0.25">
      <c r="AY589" s="187" t="str">
        <f t="shared" si="19"/>
        <v>390EPS013</v>
      </c>
      <c r="AZ589" s="262" t="s">
        <v>380</v>
      </c>
      <c r="BA589" s="264">
        <v>390</v>
      </c>
      <c r="BB589" s="262" t="s">
        <v>327</v>
      </c>
      <c r="BC589" s="263">
        <v>1387</v>
      </c>
      <c r="BD589" s="145" t="str">
        <f t="shared" si="20"/>
        <v>467EPSS37</v>
      </c>
      <c r="BE589" s="262" t="s">
        <v>380</v>
      </c>
      <c r="BF589" s="264">
        <v>467</v>
      </c>
      <c r="BG589" s="262" t="s">
        <v>462</v>
      </c>
      <c r="BH589" s="263">
        <v>10</v>
      </c>
    </row>
    <row r="590" spans="51:60" x14ac:dyDescent="0.25">
      <c r="AY590" s="187" t="str">
        <f t="shared" si="19"/>
        <v>390EPS016</v>
      </c>
      <c r="AZ590" s="262" t="s">
        <v>380</v>
      </c>
      <c r="BA590" s="264">
        <v>390</v>
      </c>
      <c r="BB590" s="262" t="s">
        <v>325</v>
      </c>
      <c r="BC590" s="263">
        <v>587</v>
      </c>
      <c r="BD590" s="145" t="str">
        <f t="shared" si="20"/>
        <v>576CCF002</v>
      </c>
      <c r="BE590" s="262" t="s">
        <v>380</v>
      </c>
      <c r="BF590" s="264">
        <v>576</v>
      </c>
      <c r="BG590" s="262" t="s">
        <v>1</v>
      </c>
      <c r="BH590" s="263">
        <v>980</v>
      </c>
    </row>
    <row r="591" spans="51:60" x14ac:dyDescent="0.25">
      <c r="AY591" s="187" t="str">
        <f t="shared" si="19"/>
        <v>390EPS018</v>
      </c>
      <c r="AZ591" s="262" t="s">
        <v>380</v>
      </c>
      <c r="BA591" s="264">
        <v>390</v>
      </c>
      <c r="BB591" s="262" t="s">
        <v>307</v>
      </c>
      <c r="BC591" s="263">
        <v>10</v>
      </c>
      <c r="BD591" s="145" t="str">
        <f t="shared" si="20"/>
        <v>576EPS020</v>
      </c>
      <c r="BE591" s="262" t="s">
        <v>380</v>
      </c>
      <c r="BF591" s="264">
        <v>576</v>
      </c>
      <c r="BG591" s="262" t="s">
        <v>2</v>
      </c>
      <c r="BH591" s="263">
        <v>1374</v>
      </c>
    </row>
    <row r="592" spans="51:60" x14ac:dyDescent="0.25">
      <c r="AY592" s="187" t="str">
        <f t="shared" si="19"/>
        <v>390EPS037</v>
      </c>
      <c r="AZ592" s="262" t="s">
        <v>380</v>
      </c>
      <c r="BA592" s="264">
        <v>390</v>
      </c>
      <c r="BB592" s="262" t="s">
        <v>329</v>
      </c>
      <c r="BC592" s="263">
        <v>718</v>
      </c>
      <c r="BD592" s="145" t="str">
        <f t="shared" si="20"/>
        <v>576EPSS13</v>
      </c>
      <c r="BE592" s="262" t="s">
        <v>380</v>
      </c>
      <c r="BF592" s="264">
        <v>576</v>
      </c>
      <c r="BG592" s="262" t="s">
        <v>457</v>
      </c>
      <c r="BH592" s="263">
        <v>42</v>
      </c>
    </row>
    <row r="593" spans="51:60" x14ac:dyDescent="0.25">
      <c r="AY593" s="187" t="str">
        <f t="shared" si="19"/>
        <v>467EPS013</v>
      </c>
      <c r="AZ593" s="262" t="s">
        <v>380</v>
      </c>
      <c r="BA593" s="264">
        <v>467</v>
      </c>
      <c r="BB593" s="262" t="s">
        <v>327</v>
      </c>
      <c r="BC593" s="263">
        <v>757</v>
      </c>
      <c r="BD593" s="145" t="str">
        <f t="shared" si="20"/>
        <v>576EPSS16</v>
      </c>
      <c r="BE593" s="262" t="s">
        <v>380</v>
      </c>
      <c r="BF593" s="264">
        <v>576</v>
      </c>
      <c r="BG593" s="262" t="s">
        <v>458</v>
      </c>
      <c r="BH593" s="263">
        <v>7</v>
      </c>
    </row>
    <row r="594" spans="51:60" x14ac:dyDescent="0.25">
      <c r="AY594" s="187" t="str">
        <f t="shared" si="19"/>
        <v>467EPS016</v>
      </c>
      <c r="AZ594" s="262" t="s">
        <v>380</v>
      </c>
      <c r="BA594" s="264">
        <v>467</v>
      </c>
      <c r="BB594" s="262" t="s">
        <v>325</v>
      </c>
      <c r="BC594" s="263">
        <v>47</v>
      </c>
      <c r="BD594" s="145" t="str">
        <f t="shared" si="20"/>
        <v>576EPSS37</v>
      </c>
      <c r="BE594" s="262" t="s">
        <v>380</v>
      </c>
      <c r="BF594" s="264">
        <v>576</v>
      </c>
      <c r="BG594" s="262" t="s">
        <v>462</v>
      </c>
      <c r="BH594" s="263">
        <v>13</v>
      </c>
    </row>
    <row r="595" spans="51:60" x14ac:dyDescent="0.25">
      <c r="AY595" s="187" t="str">
        <f t="shared" si="19"/>
        <v>467EPS018</v>
      </c>
      <c r="AZ595" s="262" t="s">
        <v>380</v>
      </c>
      <c r="BA595" s="264">
        <v>467</v>
      </c>
      <c r="BB595" s="262" t="s">
        <v>307</v>
      </c>
      <c r="BC595" s="263">
        <v>2</v>
      </c>
      <c r="BD595" s="145" t="str">
        <f t="shared" si="20"/>
        <v>576ESS024</v>
      </c>
      <c r="BE595" s="262" t="s">
        <v>380</v>
      </c>
      <c r="BF595" s="264">
        <v>576</v>
      </c>
      <c r="BG595" s="262" t="s">
        <v>5</v>
      </c>
      <c r="BH595" s="263">
        <v>3460</v>
      </c>
    </row>
    <row r="596" spans="51:60" x14ac:dyDescent="0.25">
      <c r="AY596" s="187" t="str">
        <f t="shared" si="19"/>
        <v>467EPS037</v>
      </c>
      <c r="AZ596" s="262" t="s">
        <v>380</v>
      </c>
      <c r="BA596" s="264">
        <v>467</v>
      </c>
      <c r="BB596" s="262" t="s">
        <v>329</v>
      </c>
      <c r="BC596" s="263">
        <v>146</v>
      </c>
      <c r="BD596" s="145" t="str">
        <f t="shared" si="20"/>
        <v>576ESS091</v>
      </c>
      <c r="BE596" s="262" t="s">
        <v>380</v>
      </c>
      <c r="BF596" s="264">
        <v>576</v>
      </c>
      <c r="BG596" s="262" t="s">
        <v>11</v>
      </c>
      <c r="BH596" s="263">
        <v>228</v>
      </c>
    </row>
    <row r="597" spans="51:60" x14ac:dyDescent="0.25">
      <c r="AY597" s="187" t="str">
        <f t="shared" si="19"/>
        <v>576EAS016</v>
      </c>
      <c r="AZ597" s="262" t="s">
        <v>380</v>
      </c>
      <c r="BA597" s="264">
        <v>576</v>
      </c>
      <c r="BB597" s="262" t="s">
        <v>339</v>
      </c>
      <c r="BC597" s="263">
        <v>1</v>
      </c>
      <c r="BD597" s="145" t="str">
        <f t="shared" si="20"/>
        <v>642CCF002</v>
      </c>
      <c r="BE597" s="262" t="s">
        <v>380</v>
      </c>
      <c r="BF597" s="264">
        <v>642</v>
      </c>
      <c r="BG597" s="262" t="s">
        <v>1</v>
      </c>
      <c r="BH597" s="263">
        <v>6786</v>
      </c>
    </row>
    <row r="598" spans="51:60" x14ac:dyDescent="0.25">
      <c r="AY598" s="187" t="str">
        <f t="shared" si="19"/>
        <v>576EPS003</v>
      </c>
      <c r="AZ598" s="262" t="s">
        <v>380</v>
      </c>
      <c r="BA598" s="264">
        <v>576</v>
      </c>
      <c r="BB598" s="262" t="s">
        <v>332</v>
      </c>
      <c r="BC598" s="263">
        <v>110</v>
      </c>
      <c r="BD598" s="145" t="str">
        <f t="shared" si="20"/>
        <v>642EPSM03</v>
      </c>
      <c r="BE598" s="262" t="s">
        <v>380</v>
      </c>
      <c r="BF598" s="264">
        <v>642</v>
      </c>
      <c r="BG598" s="262" t="s">
        <v>454</v>
      </c>
      <c r="BH598" s="263">
        <v>13</v>
      </c>
    </row>
    <row r="599" spans="51:60" x14ac:dyDescent="0.25">
      <c r="AY599" s="187" t="str">
        <f t="shared" si="19"/>
        <v>576EPS013</v>
      </c>
      <c r="AZ599" s="262" t="s">
        <v>380</v>
      </c>
      <c r="BA599" s="264">
        <v>576</v>
      </c>
      <c r="BB599" s="262" t="s">
        <v>327</v>
      </c>
      <c r="BC599" s="263">
        <v>526</v>
      </c>
      <c r="BD599" s="145" t="str">
        <f t="shared" si="20"/>
        <v>642EPSS13</v>
      </c>
      <c r="BE599" s="262" t="s">
        <v>380</v>
      </c>
      <c r="BF599" s="264">
        <v>642</v>
      </c>
      <c r="BG599" s="262" t="s">
        <v>457</v>
      </c>
      <c r="BH599" s="263">
        <v>13</v>
      </c>
    </row>
    <row r="600" spans="51:60" x14ac:dyDescent="0.25">
      <c r="AY600" s="187" t="str">
        <f t="shared" si="19"/>
        <v>576EPS016</v>
      </c>
      <c r="AZ600" s="262" t="s">
        <v>380</v>
      </c>
      <c r="BA600" s="264">
        <v>576</v>
      </c>
      <c r="BB600" s="262" t="s">
        <v>325</v>
      </c>
      <c r="BC600" s="263">
        <v>440</v>
      </c>
      <c r="BD600" s="145" t="str">
        <f t="shared" si="20"/>
        <v>642EPSS16</v>
      </c>
      <c r="BE600" s="262" t="s">
        <v>380</v>
      </c>
      <c r="BF600" s="264">
        <v>642</v>
      </c>
      <c r="BG600" s="262" t="s">
        <v>458</v>
      </c>
      <c r="BH600" s="263">
        <v>14</v>
      </c>
    </row>
    <row r="601" spans="51:60" x14ac:dyDescent="0.25">
      <c r="AY601" s="187" t="str">
        <f t="shared" si="19"/>
        <v>576EPS017</v>
      </c>
      <c r="AZ601" s="262" t="s">
        <v>380</v>
      </c>
      <c r="BA601" s="264">
        <v>576</v>
      </c>
      <c r="BB601" s="262" t="s">
        <v>344</v>
      </c>
      <c r="BC601" s="263">
        <v>1</v>
      </c>
      <c r="BD601" s="145" t="str">
        <f t="shared" si="20"/>
        <v>642EPSS37</v>
      </c>
      <c r="BE601" s="262" t="s">
        <v>380</v>
      </c>
      <c r="BF601" s="264">
        <v>642</v>
      </c>
      <c r="BG601" s="262" t="s">
        <v>462</v>
      </c>
      <c r="BH601" s="263">
        <v>9</v>
      </c>
    </row>
    <row r="602" spans="51:60" x14ac:dyDescent="0.25">
      <c r="AY602" s="187" t="str">
        <f t="shared" si="19"/>
        <v>576EPS037</v>
      </c>
      <c r="AZ602" s="262" t="s">
        <v>380</v>
      </c>
      <c r="BA602" s="264">
        <v>576</v>
      </c>
      <c r="BB602" s="262" t="s">
        <v>329</v>
      </c>
      <c r="BC602" s="263">
        <v>79</v>
      </c>
      <c r="BD602" s="145" t="str">
        <f t="shared" si="20"/>
        <v>642ESS091</v>
      </c>
      <c r="BE602" s="262" t="s">
        <v>380</v>
      </c>
      <c r="BF602" s="264">
        <v>642</v>
      </c>
      <c r="BG602" s="262" t="s">
        <v>11</v>
      </c>
      <c r="BH602" s="263">
        <v>6896</v>
      </c>
    </row>
    <row r="603" spans="51:60" x14ac:dyDescent="0.25">
      <c r="AY603" s="187" t="str">
        <f t="shared" si="19"/>
        <v>642EPS002</v>
      </c>
      <c r="AZ603" s="262" t="s">
        <v>380</v>
      </c>
      <c r="BA603" s="264">
        <v>642</v>
      </c>
      <c r="BB603" s="262" t="s">
        <v>331</v>
      </c>
      <c r="BC603" s="263">
        <v>9</v>
      </c>
      <c r="BD603" s="145" t="str">
        <f t="shared" si="20"/>
        <v>679CCF002</v>
      </c>
      <c r="BE603" s="262" t="s">
        <v>380</v>
      </c>
      <c r="BF603" s="264">
        <v>679</v>
      </c>
      <c r="BG603" s="262" t="s">
        <v>1</v>
      </c>
      <c r="BH603" s="263">
        <v>8409</v>
      </c>
    </row>
    <row r="604" spans="51:60" x14ac:dyDescent="0.25">
      <c r="AY604" s="187" t="str">
        <f t="shared" si="19"/>
        <v>642EPS003</v>
      </c>
      <c r="AZ604" s="262" t="s">
        <v>380</v>
      </c>
      <c r="BA604" s="264">
        <v>642</v>
      </c>
      <c r="BB604" s="262" t="s">
        <v>332</v>
      </c>
      <c r="BC604" s="263">
        <v>517</v>
      </c>
      <c r="BD604" s="145" t="str">
        <f t="shared" si="20"/>
        <v>679EPSM03</v>
      </c>
      <c r="BE604" s="262" t="s">
        <v>380</v>
      </c>
      <c r="BF604" s="264">
        <v>679</v>
      </c>
      <c r="BG604" s="262" t="s">
        <v>454</v>
      </c>
      <c r="BH604" s="263">
        <v>5</v>
      </c>
    </row>
    <row r="605" spans="51:60" x14ac:dyDescent="0.25">
      <c r="AY605" s="187" t="str">
        <f t="shared" si="19"/>
        <v>642EPS013</v>
      </c>
      <c r="AZ605" s="262" t="s">
        <v>380</v>
      </c>
      <c r="BA605" s="264">
        <v>642</v>
      </c>
      <c r="BB605" s="262" t="s">
        <v>327</v>
      </c>
      <c r="BC605" s="263">
        <v>445</v>
      </c>
      <c r="BD605" s="145" t="str">
        <f t="shared" si="20"/>
        <v>679EPSS13</v>
      </c>
      <c r="BE605" s="262" t="s">
        <v>380</v>
      </c>
      <c r="BF605" s="264">
        <v>679</v>
      </c>
      <c r="BG605" s="262" t="s">
        <v>457</v>
      </c>
      <c r="BH605" s="263">
        <v>89</v>
      </c>
    </row>
    <row r="606" spans="51:60" x14ac:dyDescent="0.25">
      <c r="AY606" s="187" t="str">
        <f t="shared" si="19"/>
        <v>642EPS016</v>
      </c>
      <c r="AZ606" s="262" t="s">
        <v>380</v>
      </c>
      <c r="BA606" s="264">
        <v>642</v>
      </c>
      <c r="BB606" s="262" t="s">
        <v>325</v>
      </c>
      <c r="BC606" s="263">
        <v>792</v>
      </c>
      <c r="BD606" s="145" t="str">
        <f t="shared" si="20"/>
        <v>679EPSS16</v>
      </c>
      <c r="BE606" s="262" t="s">
        <v>380</v>
      </c>
      <c r="BF606" s="264">
        <v>679</v>
      </c>
      <c r="BG606" s="262" t="s">
        <v>458</v>
      </c>
      <c r="BH606" s="263">
        <v>25</v>
      </c>
    </row>
    <row r="607" spans="51:60" x14ac:dyDescent="0.25">
      <c r="AY607" s="187" t="str">
        <f t="shared" si="19"/>
        <v>642EPS037</v>
      </c>
      <c r="AZ607" s="262" t="s">
        <v>380</v>
      </c>
      <c r="BA607" s="264">
        <v>642</v>
      </c>
      <c r="BB607" s="262" t="s">
        <v>329</v>
      </c>
      <c r="BC607" s="263">
        <v>213</v>
      </c>
      <c r="BD607" s="145" t="str">
        <f t="shared" si="20"/>
        <v>679EPSS37</v>
      </c>
      <c r="BE607" s="262" t="s">
        <v>380</v>
      </c>
      <c r="BF607" s="264">
        <v>679</v>
      </c>
      <c r="BG607" s="262" t="s">
        <v>462</v>
      </c>
      <c r="BH607" s="263">
        <v>24</v>
      </c>
    </row>
    <row r="608" spans="51:60" x14ac:dyDescent="0.25">
      <c r="AY608" s="187" t="str">
        <f t="shared" si="19"/>
        <v>679EPS003</v>
      </c>
      <c r="AZ608" s="262" t="s">
        <v>380</v>
      </c>
      <c r="BA608" s="264">
        <v>679</v>
      </c>
      <c r="BB608" s="262" t="s">
        <v>332</v>
      </c>
      <c r="BC608" s="263">
        <v>135</v>
      </c>
      <c r="BD608" s="145" t="str">
        <f t="shared" si="20"/>
        <v>679ESS024</v>
      </c>
      <c r="BE608" s="262" t="s">
        <v>380</v>
      </c>
      <c r="BF608" s="264">
        <v>679</v>
      </c>
      <c r="BG608" s="262" t="s">
        <v>5</v>
      </c>
      <c r="BH608" s="263">
        <v>4614</v>
      </c>
    </row>
    <row r="609" spans="51:60" x14ac:dyDescent="0.25">
      <c r="AY609" s="187" t="str">
        <f t="shared" si="19"/>
        <v>679EPS005</v>
      </c>
      <c r="AZ609" s="262" t="s">
        <v>380</v>
      </c>
      <c r="BA609" s="264">
        <v>679</v>
      </c>
      <c r="BB609" s="262" t="s">
        <v>334</v>
      </c>
      <c r="BC609" s="263">
        <v>1</v>
      </c>
      <c r="BD609" s="145" t="str">
        <f t="shared" si="20"/>
        <v>679ESS091</v>
      </c>
      <c r="BE609" s="262" t="s">
        <v>380</v>
      </c>
      <c r="BF609" s="264">
        <v>679</v>
      </c>
      <c r="BG609" s="262" t="s">
        <v>11</v>
      </c>
      <c r="BH609" s="263">
        <v>1039</v>
      </c>
    </row>
    <row r="610" spans="51:60" x14ac:dyDescent="0.25">
      <c r="AY610" s="187" t="str">
        <f t="shared" si="19"/>
        <v>679EPS013</v>
      </c>
      <c r="AZ610" s="262" t="s">
        <v>380</v>
      </c>
      <c r="BA610" s="264">
        <v>679</v>
      </c>
      <c r="BB610" s="262" t="s">
        <v>327</v>
      </c>
      <c r="BC610" s="263">
        <v>4145</v>
      </c>
      <c r="BD610" s="145" t="str">
        <f t="shared" si="20"/>
        <v>789CCF002</v>
      </c>
      <c r="BE610" s="262" t="s">
        <v>380</v>
      </c>
      <c r="BF610" s="264">
        <v>789</v>
      </c>
      <c r="BG610" s="262" t="s">
        <v>1</v>
      </c>
      <c r="BH610" s="263">
        <v>996</v>
      </c>
    </row>
    <row r="611" spans="51:60" x14ac:dyDescent="0.25">
      <c r="AY611" s="187" t="str">
        <f t="shared" si="19"/>
        <v>679EPS016</v>
      </c>
      <c r="AZ611" s="262" t="s">
        <v>380</v>
      </c>
      <c r="BA611" s="264">
        <v>679</v>
      </c>
      <c r="BB611" s="262" t="s">
        <v>325</v>
      </c>
      <c r="BC611" s="263">
        <v>1204</v>
      </c>
      <c r="BD611" s="145" t="str">
        <f t="shared" si="20"/>
        <v>789EPSM03</v>
      </c>
      <c r="BE611" s="262" t="s">
        <v>380</v>
      </c>
      <c r="BF611" s="264">
        <v>789</v>
      </c>
      <c r="BG611" s="262" t="s">
        <v>454</v>
      </c>
      <c r="BH611" s="263">
        <v>1</v>
      </c>
    </row>
    <row r="612" spans="51:60" x14ac:dyDescent="0.25">
      <c r="AY612" s="187" t="str">
        <f t="shared" si="19"/>
        <v>679EPS018</v>
      </c>
      <c r="AZ612" s="262" t="s">
        <v>380</v>
      </c>
      <c r="BA612" s="264">
        <v>679</v>
      </c>
      <c r="BB612" s="262" t="s">
        <v>307</v>
      </c>
      <c r="BC612" s="263">
        <v>1</v>
      </c>
      <c r="BD612" s="145" t="str">
        <f t="shared" si="20"/>
        <v>789EPSS13</v>
      </c>
      <c r="BE612" s="262" t="s">
        <v>380</v>
      </c>
      <c r="BF612" s="264">
        <v>789</v>
      </c>
      <c r="BG612" s="262" t="s">
        <v>457</v>
      </c>
      <c r="BH612" s="263">
        <v>17</v>
      </c>
    </row>
    <row r="613" spans="51:60" x14ac:dyDescent="0.25">
      <c r="AY613" s="187" t="str">
        <f t="shared" si="19"/>
        <v>679EPS037</v>
      </c>
      <c r="AZ613" s="262" t="s">
        <v>380</v>
      </c>
      <c r="BA613" s="264">
        <v>679</v>
      </c>
      <c r="BB613" s="262" t="s">
        <v>329</v>
      </c>
      <c r="BC613" s="263">
        <v>669</v>
      </c>
      <c r="BD613" s="145" t="str">
        <f t="shared" si="20"/>
        <v>789EPSS16</v>
      </c>
      <c r="BE613" s="262" t="s">
        <v>380</v>
      </c>
      <c r="BF613" s="264">
        <v>789</v>
      </c>
      <c r="BG613" s="262" t="s">
        <v>458</v>
      </c>
      <c r="BH613" s="263">
        <v>38</v>
      </c>
    </row>
    <row r="614" spans="51:60" x14ac:dyDescent="0.25">
      <c r="AY614" s="187" t="str">
        <f t="shared" si="19"/>
        <v>679ESSC24</v>
      </c>
      <c r="AZ614" s="262" t="s">
        <v>380</v>
      </c>
      <c r="BA614" s="264">
        <v>679</v>
      </c>
      <c r="BB614" s="262" t="s">
        <v>466</v>
      </c>
      <c r="BC614" s="263">
        <v>1</v>
      </c>
      <c r="BD614" s="145" t="str">
        <f t="shared" si="20"/>
        <v>789EPSS37</v>
      </c>
      <c r="BE614" s="262" t="s">
        <v>380</v>
      </c>
      <c r="BF614" s="264">
        <v>789</v>
      </c>
      <c r="BG614" s="262" t="s">
        <v>462</v>
      </c>
      <c r="BH614" s="263">
        <v>15</v>
      </c>
    </row>
    <row r="615" spans="51:60" x14ac:dyDescent="0.25">
      <c r="AY615" s="187" t="str">
        <f t="shared" si="19"/>
        <v>789EAS016</v>
      </c>
      <c r="AZ615" s="262" t="s">
        <v>380</v>
      </c>
      <c r="BA615" s="264">
        <v>789</v>
      </c>
      <c r="BB615" s="262" t="s">
        <v>339</v>
      </c>
      <c r="BC615" s="263">
        <v>2</v>
      </c>
      <c r="BD615" s="145" t="str">
        <f t="shared" si="20"/>
        <v>789ESS024</v>
      </c>
      <c r="BE615" s="262" t="s">
        <v>380</v>
      </c>
      <c r="BF615" s="264">
        <v>789</v>
      </c>
      <c r="BG615" s="262" t="s">
        <v>5</v>
      </c>
      <c r="BH615" s="263">
        <v>8564</v>
      </c>
    </row>
    <row r="616" spans="51:60" x14ac:dyDescent="0.25">
      <c r="AY616" s="187" t="str">
        <f t="shared" si="19"/>
        <v>789EPS003</v>
      </c>
      <c r="AZ616" s="262" t="s">
        <v>380</v>
      </c>
      <c r="BA616" s="264">
        <v>789</v>
      </c>
      <c r="BB616" s="262" t="s">
        <v>332</v>
      </c>
      <c r="BC616" s="263">
        <v>206</v>
      </c>
      <c r="BD616" s="145" t="str">
        <f t="shared" si="20"/>
        <v>792CCF002</v>
      </c>
      <c r="BE616" s="262" t="s">
        <v>380</v>
      </c>
      <c r="BF616" s="264">
        <v>792</v>
      </c>
      <c r="BG616" s="262" t="s">
        <v>1</v>
      </c>
      <c r="BH616" s="263">
        <v>3499</v>
      </c>
    </row>
    <row r="617" spans="51:60" x14ac:dyDescent="0.25">
      <c r="AY617" s="187" t="str">
        <f t="shared" si="19"/>
        <v>789EPS013</v>
      </c>
      <c r="AZ617" s="262" t="s">
        <v>380</v>
      </c>
      <c r="BA617" s="264">
        <v>789</v>
      </c>
      <c r="BB617" s="262" t="s">
        <v>327</v>
      </c>
      <c r="BC617" s="263">
        <v>928</v>
      </c>
      <c r="BD617" s="145" t="str">
        <f t="shared" si="20"/>
        <v>792EPSM03</v>
      </c>
      <c r="BE617" s="262" t="s">
        <v>380</v>
      </c>
      <c r="BF617" s="264">
        <v>792</v>
      </c>
      <c r="BG617" s="262" t="s">
        <v>454</v>
      </c>
      <c r="BH617" s="263">
        <v>7</v>
      </c>
    </row>
    <row r="618" spans="51:60" x14ac:dyDescent="0.25">
      <c r="AY618" s="187" t="str">
        <f t="shared" si="19"/>
        <v>789EPS016</v>
      </c>
      <c r="AZ618" s="262" t="s">
        <v>380</v>
      </c>
      <c r="BA618" s="264">
        <v>789</v>
      </c>
      <c r="BB618" s="262" t="s">
        <v>325</v>
      </c>
      <c r="BC618" s="263">
        <v>2531</v>
      </c>
      <c r="BD618" s="145" t="str">
        <f t="shared" si="20"/>
        <v>792EPSS13</v>
      </c>
      <c r="BE618" s="262" t="s">
        <v>380</v>
      </c>
      <c r="BF618" s="264">
        <v>792</v>
      </c>
      <c r="BG618" s="262" t="s">
        <v>457</v>
      </c>
      <c r="BH618" s="263">
        <v>27</v>
      </c>
    </row>
    <row r="619" spans="51:60" x14ac:dyDescent="0.25">
      <c r="AY619" s="187" t="str">
        <f t="shared" si="19"/>
        <v>789EPS017</v>
      </c>
      <c r="AZ619" s="262" t="s">
        <v>380</v>
      </c>
      <c r="BA619" s="264">
        <v>789</v>
      </c>
      <c r="BB619" s="262" t="s">
        <v>344</v>
      </c>
      <c r="BC619" s="263">
        <v>1</v>
      </c>
      <c r="BD619" s="145" t="str">
        <f t="shared" si="20"/>
        <v>792EPSS16</v>
      </c>
      <c r="BE619" s="262" t="s">
        <v>380</v>
      </c>
      <c r="BF619" s="264">
        <v>792</v>
      </c>
      <c r="BG619" s="262" t="s">
        <v>458</v>
      </c>
      <c r="BH619" s="263">
        <v>3</v>
      </c>
    </row>
    <row r="620" spans="51:60" x14ac:dyDescent="0.25">
      <c r="AY620" s="187" t="str">
        <f t="shared" si="19"/>
        <v>789EPS037</v>
      </c>
      <c r="AZ620" s="262" t="s">
        <v>380</v>
      </c>
      <c r="BA620" s="264">
        <v>789</v>
      </c>
      <c r="BB620" s="262" t="s">
        <v>329</v>
      </c>
      <c r="BC620" s="263">
        <v>202</v>
      </c>
      <c r="BD620" s="145" t="str">
        <f t="shared" si="20"/>
        <v>792EPSS37</v>
      </c>
      <c r="BE620" s="262" t="s">
        <v>380</v>
      </c>
      <c r="BF620" s="264">
        <v>792</v>
      </c>
      <c r="BG620" s="262" t="s">
        <v>462</v>
      </c>
      <c r="BH620" s="263">
        <v>3</v>
      </c>
    </row>
    <row r="621" spans="51:60" x14ac:dyDescent="0.25">
      <c r="AY621" s="187" t="str">
        <f t="shared" si="19"/>
        <v>789ESSC24</v>
      </c>
      <c r="AZ621" s="262" t="s">
        <v>380</v>
      </c>
      <c r="BA621" s="264">
        <v>789</v>
      </c>
      <c r="BB621" s="262" t="s">
        <v>466</v>
      </c>
      <c r="BC621" s="263">
        <v>24</v>
      </c>
      <c r="BD621" s="145" t="str">
        <f t="shared" si="20"/>
        <v>809CCF002</v>
      </c>
      <c r="BE621" s="262" t="s">
        <v>380</v>
      </c>
      <c r="BF621" s="264">
        <v>809</v>
      </c>
      <c r="BG621" s="262" t="s">
        <v>1</v>
      </c>
      <c r="BH621" s="263">
        <v>3416</v>
      </c>
    </row>
    <row r="622" spans="51:60" x14ac:dyDescent="0.25">
      <c r="AY622" s="187" t="str">
        <f t="shared" si="19"/>
        <v>792EPS003</v>
      </c>
      <c r="AZ622" s="262" t="s">
        <v>380</v>
      </c>
      <c r="BA622" s="264">
        <v>792</v>
      </c>
      <c r="BB622" s="262" t="s">
        <v>332</v>
      </c>
      <c r="BC622" s="263">
        <v>220</v>
      </c>
      <c r="BD622" s="145" t="str">
        <f t="shared" si="20"/>
        <v>809EPS020</v>
      </c>
      <c r="BE622" s="262" t="s">
        <v>380</v>
      </c>
      <c r="BF622" s="264">
        <v>809</v>
      </c>
      <c r="BG622" s="262" t="s">
        <v>2</v>
      </c>
      <c r="BH622" s="263">
        <v>534</v>
      </c>
    </row>
    <row r="623" spans="51:60" x14ac:dyDescent="0.25">
      <c r="AY623" s="187" t="str">
        <f t="shared" si="19"/>
        <v>792EPS013</v>
      </c>
      <c r="AZ623" s="262" t="s">
        <v>380</v>
      </c>
      <c r="BA623" s="264">
        <v>792</v>
      </c>
      <c r="BB623" s="262" t="s">
        <v>327</v>
      </c>
      <c r="BC623" s="263">
        <v>1123</v>
      </c>
      <c r="BD623" s="145" t="str">
        <f t="shared" si="20"/>
        <v>809EPSS13</v>
      </c>
      <c r="BE623" s="262" t="s">
        <v>380</v>
      </c>
      <c r="BF623" s="264">
        <v>809</v>
      </c>
      <c r="BG623" s="262" t="s">
        <v>457</v>
      </c>
      <c r="BH623" s="263">
        <v>43</v>
      </c>
    </row>
    <row r="624" spans="51:60" x14ac:dyDescent="0.25">
      <c r="AY624" s="187" t="str">
        <f t="shared" si="19"/>
        <v>792EPS016</v>
      </c>
      <c r="AZ624" s="262" t="s">
        <v>380</v>
      </c>
      <c r="BA624" s="264">
        <v>792</v>
      </c>
      <c r="BB624" s="262" t="s">
        <v>325</v>
      </c>
      <c r="BC624" s="263">
        <v>64</v>
      </c>
      <c r="BD624" s="145" t="str">
        <f t="shared" si="20"/>
        <v>809EPSS16</v>
      </c>
      <c r="BE624" s="262" t="s">
        <v>380</v>
      </c>
      <c r="BF624" s="264">
        <v>809</v>
      </c>
      <c r="BG624" s="262" t="s">
        <v>458</v>
      </c>
      <c r="BH624" s="263">
        <v>6</v>
      </c>
    </row>
    <row r="625" spans="51:60" x14ac:dyDescent="0.25">
      <c r="AY625" s="187" t="str">
        <f t="shared" si="19"/>
        <v>792EPS037</v>
      </c>
      <c r="AZ625" s="262" t="s">
        <v>380</v>
      </c>
      <c r="BA625" s="264">
        <v>792</v>
      </c>
      <c r="BB625" s="262" t="s">
        <v>329</v>
      </c>
      <c r="BC625" s="263">
        <v>181</v>
      </c>
      <c r="BD625" s="145" t="str">
        <f t="shared" si="20"/>
        <v>809EPSS37</v>
      </c>
      <c r="BE625" s="262" t="s">
        <v>380</v>
      </c>
      <c r="BF625" s="264">
        <v>809</v>
      </c>
      <c r="BG625" s="262" t="s">
        <v>462</v>
      </c>
      <c r="BH625" s="263">
        <v>15</v>
      </c>
    </row>
    <row r="626" spans="51:60" x14ac:dyDescent="0.25">
      <c r="AY626" s="187" t="str">
        <f t="shared" si="19"/>
        <v>809EPS002</v>
      </c>
      <c r="AZ626" s="262" t="s">
        <v>380</v>
      </c>
      <c r="BA626" s="264">
        <v>809</v>
      </c>
      <c r="BB626" s="262" t="s">
        <v>331</v>
      </c>
      <c r="BC626" s="263">
        <v>2</v>
      </c>
      <c r="BD626" s="145" t="str">
        <f t="shared" si="20"/>
        <v>847CCF002</v>
      </c>
      <c r="BE626" s="262" t="s">
        <v>380</v>
      </c>
      <c r="BF626" s="264">
        <v>847</v>
      </c>
      <c r="BG626" s="262" t="s">
        <v>1</v>
      </c>
      <c r="BH626" s="263">
        <v>20058</v>
      </c>
    </row>
    <row r="627" spans="51:60" x14ac:dyDescent="0.25">
      <c r="AY627" s="187" t="str">
        <f t="shared" si="19"/>
        <v>809EPS013</v>
      </c>
      <c r="AZ627" s="262" t="s">
        <v>380</v>
      </c>
      <c r="BA627" s="264">
        <v>809</v>
      </c>
      <c r="BB627" s="262" t="s">
        <v>327</v>
      </c>
      <c r="BC627" s="263">
        <v>2198</v>
      </c>
      <c r="BD627" s="145" t="str">
        <f t="shared" si="20"/>
        <v>847EPS020</v>
      </c>
      <c r="BE627" s="262" t="s">
        <v>380</v>
      </c>
      <c r="BF627" s="264">
        <v>847</v>
      </c>
      <c r="BG627" s="262" t="s">
        <v>2</v>
      </c>
      <c r="BH627" s="263">
        <v>5161</v>
      </c>
    </row>
    <row r="628" spans="51:60" x14ac:dyDescent="0.25">
      <c r="AY628" s="187" t="str">
        <f t="shared" si="19"/>
        <v>809EPS016</v>
      </c>
      <c r="AZ628" s="262" t="s">
        <v>380</v>
      </c>
      <c r="BA628" s="264">
        <v>809</v>
      </c>
      <c r="BB628" s="262" t="s">
        <v>325</v>
      </c>
      <c r="BC628" s="263">
        <v>896</v>
      </c>
      <c r="BD628" s="145" t="str">
        <f t="shared" si="20"/>
        <v>847EPSS13</v>
      </c>
      <c r="BE628" s="262" t="s">
        <v>380</v>
      </c>
      <c r="BF628" s="264">
        <v>847</v>
      </c>
      <c r="BG628" s="262" t="s">
        <v>457</v>
      </c>
      <c r="BH628" s="263">
        <v>42</v>
      </c>
    </row>
    <row r="629" spans="51:60" x14ac:dyDescent="0.25">
      <c r="AY629" s="187" t="str">
        <f t="shared" si="19"/>
        <v>809EPS018</v>
      </c>
      <c r="AZ629" s="262" t="s">
        <v>380</v>
      </c>
      <c r="BA629" s="264">
        <v>809</v>
      </c>
      <c r="BB629" s="262" t="s">
        <v>307</v>
      </c>
      <c r="BC629" s="263">
        <v>1</v>
      </c>
      <c r="BD629" s="145" t="str">
        <f t="shared" si="20"/>
        <v>847EPSS16</v>
      </c>
      <c r="BE629" s="262" t="s">
        <v>380</v>
      </c>
      <c r="BF629" s="264">
        <v>847</v>
      </c>
      <c r="BG629" s="262" t="s">
        <v>458</v>
      </c>
      <c r="BH629" s="263">
        <v>29</v>
      </c>
    </row>
    <row r="630" spans="51:60" x14ac:dyDescent="0.25">
      <c r="AY630" s="187" t="str">
        <f t="shared" si="19"/>
        <v>809EPS037</v>
      </c>
      <c r="AZ630" s="262" t="s">
        <v>380</v>
      </c>
      <c r="BA630" s="264">
        <v>809</v>
      </c>
      <c r="BB630" s="262" t="s">
        <v>329</v>
      </c>
      <c r="BC630" s="263">
        <v>607</v>
      </c>
      <c r="BD630" s="145" t="str">
        <f t="shared" si="20"/>
        <v>847EPSS37</v>
      </c>
      <c r="BE630" s="262" t="s">
        <v>380</v>
      </c>
      <c r="BF630" s="264">
        <v>847</v>
      </c>
      <c r="BG630" s="262" t="s">
        <v>462</v>
      </c>
      <c r="BH630" s="263">
        <v>29</v>
      </c>
    </row>
    <row r="631" spans="51:60" x14ac:dyDescent="0.25">
      <c r="AY631" s="187" t="str">
        <f t="shared" si="19"/>
        <v>847EPS003</v>
      </c>
      <c r="AZ631" s="262" t="s">
        <v>380</v>
      </c>
      <c r="BA631" s="264">
        <v>847</v>
      </c>
      <c r="BB631" s="262" t="s">
        <v>332</v>
      </c>
      <c r="BC631" s="263">
        <v>20</v>
      </c>
      <c r="BD631" s="145" t="str">
        <f t="shared" si="20"/>
        <v>856CCF002</v>
      </c>
      <c r="BE631" s="262" t="s">
        <v>380</v>
      </c>
      <c r="BF631" s="264">
        <v>856</v>
      </c>
      <c r="BG631" s="262" t="s">
        <v>1</v>
      </c>
      <c r="BH631" s="263">
        <v>2623</v>
      </c>
    </row>
    <row r="632" spans="51:60" x14ac:dyDescent="0.25">
      <c r="AY632" s="187" t="str">
        <f t="shared" si="19"/>
        <v>847EPS013</v>
      </c>
      <c r="AZ632" s="262" t="s">
        <v>380</v>
      </c>
      <c r="BA632" s="264">
        <v>847</v>
      </c>
      <c r="BB632" s="262" t="s">
        <v>327</v>
      </c>
      <c r="BC632" s="263">
        <v>1171</v>
      </c>
      <c r="BD632" s="145" t="str">
        <f t="shared" si="20"/>
        <v>856EPS020</v>
      </c>
      <c r="BE632" s="262" t="s">
        <v>380</v>
      </c>
      <c r="BF632" s="264">
        <v>856</v>
      </c>
      <c r="BG632" s="262" t="s">
        <v>2</v>
      </c>
      <c r="BH632" s="263">
        <v>716</v>
      </c>
    </row>
    <row r="633" spans="51:60" x14ac:dyDescent="0.25">
      <c r="AY633" s="187" t="str">
        <f t="shared" si="19"/>
        <v>847EPS016</v>
      </c>
      <c r="AZ633" s="262" t="s">
        <v>380</v>
      </c>
      <c r="BA633" s="264">
        <v>847</v>
      </c>
      <c r="BB633" s="262" t="s">
        <v>325</v>
      </c>
      <c r="BC633" s="263">
        <v>1428</v>
      </c>
      <c r="BD633" s="145" t="str">
        <f t="shared" si="20"/>
        <v>856EPSI03</v>
      </c>
      <c r="BE633" s="262" t="s">
        <v>380</v>
      </c>
      <c r="BF633" s="264">
        <v>856</v>
      </c>
      <c r="BG633" s="262" t="s">
        <v>18</v>
      </c>
      <c r="BH633" s="263">
        <v>246</v>
      </c>
    </row>
    <row r="634" spans="51:60" x14ac:dyDescent="0.25">
      <c r="AY634" s="187" t="str">
        <f t="shared" si="19"/>
        <v>847EPS037</v>
      </c>
      <c r="AZ634" s="262" t="s">
        <v>380</v>
      </c>
      <c r="BA634" s="264">
        <v>847</v>
      </c>
      <c r="BB634" s="262" t="s">
        <v>329</v>
      </c>
      <c r="BC634" s="263">
        <v>854</v>
      </c>
      <c r="BD634" s="145" t="str">
        <f t="shared" si="20"/>
        <v>856EPSM03</v>
      </c>
      <c r="BE634" s="262" t="s">
        <v>380</v>
      </c>
      <c r="BF634" s="264">
        <v>856</v>
      </c>
      <c r="BG634" s="262" t="s">
        <v>454</v>
      </c>
      <c r="BH634" s="263">
        <v>5</v>
      </c>
    </row>
    <row r="635" spans="51:60" x14ac:dyDescent="0.25">
      <c r="AY635" s="187" t="str">
        <f t="shared" si="19"/>
        <v>856CCFC02</v>
      </c>
      <c r="AZ635" s="262" t="s">
        <v>380</v>
      </c>
      <c r="BA635" s="264">
        <v>856</v>
      </c>
      <c r="BB635" s="262" t="s">
        <v>463</v>
      </c>
      <c r="BC635" s="263">
        <v>1</v>
      </c>
      <c r="BD635" s="145" t="str">
        <f t="shared" si="20"/>
        <v>856EPSS13</v>
      </c>
      <c r="BE635" s="262" t="s">
        <v>380</v>
      </c>
      <c r="BF635" s="264">
        <v>856</v>
      </c>
      <c r="BG635" s="262" t="s">
        <v>457</v>
      </c>
      <c r="BH635" s="263">
        <v>48</v>
      </c>
    </row>
    <row r="636" spans="51:60" x14ac:dyDescent="0.25">
      <c r="AY636" s="187" t="str">
        <f t="shared" si="19"/>
        <v>856EAS016</v>
      </c>
      <c r="AZ636" s="262" t="s">
        <v>380</v>
      </c>
      <c r="BA636" s="264">
        <v>856</v>
      </c>
      <c r="BB636" s="262" t="s">
        <v>339</v>
      </c>
      <c r="BC636" s="263">
        <v>1</v>
      </c>
      <c r="BD636" s="145" t="str">
        <f t="shared" si="20"/>
        <v>856EPSS16</v>
      </c>
      <c r="BE636" s="262" t="s">
        <v>380</v>
      </c>
      <c r="BF636" s="264">
        <v>856</v>
      </c>
      <c r="BG636" s="262" t="s">
        <v>458</v>
      </c>
      <c r="BH636" s="263">
        <v>11</v>
      </c>
    </row>
    <row r="637" spans="51:60" x14ac:dyDescent="0.25">
      <c r="AY637" s="187" t="str">
        <f t="shared" si="19"/>
        <v>856EPS002</v>
      </c>
      <c r="AZ637" s="262" t="s">
        <v>380</v>
      </c>
      <c r="BA637" s="264">
        <v>856</v>
      </c>
      <c r="BB637" s="262" t="s">
        <v>331</v>
      </c>
      <c r="BC637" s="263">
        <v>7</v>
      </c>
      <c r="BD637" s="145" t="str">
        <f t="shared" si="20"/>
        <v>856EPSS37</v>
      </c>
      <c r="BE637" s="262" t="s">
        <v>380</v>
      </c>
      <c r="BF637" s="264">
        <v>856</v>
      </c>
      <c r="BG637" s="262" t="s">
        <v>462</v>
      </c>
      <c r="BH637" s="263">
        <v>12</v>
      </c>
    </row>
    <row r="638" spans="51:60" x14ac:dyDescent="0.25">
      <c r="AY638" s="187" t="str">
        <f t="shared" si="19"/>
        <v>856EPS003</v>
      </c>
      <c r="AZ638" s="262" t="s">
        <v>380</v>
      </c>
      <c r="BA638" s="264">
        <v>856</v>
      </c>
      <c r="BB638" s="262" t="s">
        <v>332</v>
      </c>
      <c r="BC638" s="263">
        <v>150</v>
      </c>
      <c r="BD638" s="145" t="str">
        <f t="shared" si="20"/>
        <v>861CCF002</v>
      </c>
      <c r="BE638" s="262" t="s">
        <v>380</v>
      </c>
      <c r="BF638" s="264">
        <v>861</v>
      </c>
      <c r="BG638" s="262" t="s">
        <v>1</v>
      </c>
      <c r="BH638" s="263">
        <v>6571</v>
      </c>
    </row>
    <row r="639" spans="51:60" x14ac:dyDescent="0.25">
      <c r="AY639" s="187" t="str">
        <f t="shared" si="19"/>
        <v>856EPS013</v>
      </c>
      <c r="AZ639" s="262" t="s">
        <v>380</v>
      </c>
      <c r="BA639" s="264">
        <v>856</v>
      </c>
      <c r="BB639" s="262" t="s">
        <v>327</v>
      </c>
      <c r="BC639" s="263">
        <v>763</v>
      </c>
      <c r="BD639" s="145" t="str">
        <f t="shared" si="20"/>
        <v>861EPSS13</v>
      </c>
      <c r="BE639" s="262" t="s">
        <v>380</v>
      </c>
      <c r="BF639" s="264">
        <v>861</v>
      </c>
      <c r="BG639" s="262" t="s">
        <v>457</v>
      </c>
      <c r="BH639" s="263">
        <v>84</v>
      </c>
    </row>
    <row r="640" spans="51:60" x14ac:dyDescent="0.25">
      <c r="AY640" s="187" t="str">
        <f t="shared" si="19"/>
        <v>856EPS016</v>
      </c>
      <c r="AZ640" s="262" t="s">
        <v>380</v>
      </c>
      <c r="BA640" s="264">
        <v>856</v>
      </c>
      <c r="BB640" s="262" t="s">
        <v>325</v>
      </c>
      <c r="BC640" s="263">
        <v>323</v>
      </c>
      <c r="BD640" s="145" t="str">
        <f t="shared" si="20"/>
        <v>861EPSS16</v>
      </c>
      <c r="BE640" s="262" t="s">
        <v>380</v>
      </c>
      <c r="BF640" s="264">
        <v>861</v>
      </c>
      <c r="BG640" s="262" t="s">
        <v>458</v>
      </c>
      <c r="BH640" s="263">
        <v>14</v>
      </c>
    </row>
    <row r="641" spans="51:60" x14ac:dyDescent="0.25">
      <c r="AY641" s="187" t="str">
        <f t="shared" si="19"/>
        <v>856EPS037</v>
      </c>
      <c r="AZ641" s="262" t="s">
        <v>380</v>
      </c>
      <c r="BA641" s="264">
        <v>856</v>
      </c>
      <c r="BB641" s="262" t="s">
        <v>329</v>
      </c>
      <c r="BC641" s="263">
        <v>192</v>
      </c>
      <c r="BD641" s="145" t="str">
        <f t="shared" si="20"/>
        <v>861EPSS37</v>
      </c>
      <c r="BE641" s="262" t="s">
        <v>380</v>
      </c>
      <c r="BF641" s="264">
        <v>861</v>
      </c>
      <c r="BG641" s="262" t="s">
        <v>462</v>
      </c>
      <c r="BH641" s="263">
        <v>43</v>
      </c>
    </row>
    <row r="642" spans="51:60" x14ac:dyDescent="0.25">
      <c r="AY642" s="187" t="str">
        <f t="shared" si="19"/>
        <v>861EAS016</v>
      </c>
      <c r="AZ642" s="262" t="s">
        <v>380</v>
      </c>
      <c r="BA642" s="264">
        <v>861</v>
      </c>
      <c r="BB642" s="262" t="s">
        <v>339</v>
      </c>
      <c r="BC642" s="263">
        <v>5</v>
      </c>
      <c r="BD642" s="145" t="str">
        <f t="shared" si="20"/>
        <v>1CCF002</v>
      </c>
      <c r="BE642" s="262" t="s">
        <v>381</v>
      </c>
      <c r="BF642" s="264">
        <v>1</v>
      </c>
      <c r="BG642" s="262" t="s">
        <v>1</v>
      </c>
      <c r="BH642" s="263">
        <v>581709</v>
      </c>
    </row>
    <row r="643" spans="51:60" x14ac:dyDescent="0.25">
      <c r="AY643" s="187" t="str">
        <f t="shared" si="19"/>
        <v>861EPS002</v>
      </c>
      <c r="AZ643" s="262" t="s">
        <v>380</v>
      </c>
      <c r="BA643" s="264">
        <v>861</v>
      </c>
      <c r="BB643" s="262" t="s">
        <v>331</v>
      </c>
      <c r="BC643" s="263">
        <v>2</v>
      </c>
      <c r="BD643" s="145" t="str">
        <f t="shared" si="20"/>
        <v>1EPSM03</v>
      </c>
      <c r="BE643" s="262" t="s">
        <v>381</v>
      </c>
      <c r="BF643" s="264">
        <v>1</v>
      </c>
      <c r="BG643" s="262" t="s">
        <v>454</v>
      </c>
      <c r="BH643" s="263">
        <v>765</v>
      </c>
    </row>
    <row r="644" spans="51:60" x14ac:dyDescent="0.25">
      <c r="AY644" s="187" t="str">
        <f t="shared" si="19"/>
        <v>861EPS003</v>
      </c>
      <c r="AZ644" s="262" t="s">
        <v>380</v>
      </c>
      <c r="BA644" s="264">
        <v>861</v>
      </c>
      <c r="BB644" s="262" t="s">
        <v>332</v>
      </c>
      <c r="BC644" s="263">
        <v>4</v>
      </c>
      <c r="BD644" s="145" t="str">
        <f t="shared" si="20"/>
        <v>1EPSS02</v>
      </c>
      <c r="BE644" s="262" t="s">
        <v>381</v>
      </c>
      <c r="BF644" s="264">
        <v>1</v>
      </c>
      <c r="BG644" s="262" t="s">
        <v>453</v>
      </c>
      <c r="BH644" s="263">
        <v>4701</v>
      </c>
    </row>
    <row r="645" spans="51:60" x14ac:dyDescent="0.25">
      <c r="AY645" s="187" t="str">
        <f t="shared" si="19"/>
        <v>861EPS005</v>
      </c>
      <c r="AZ645" s="262" t="s">
        <v>380</v>
      </c>
      <c r="BA645" s="264">
        <v>861</v>
      </c>
      <c r="BB645" s="262" t="s">
        <v>334</v>
      </c>
      <c r="BC645" s="263">
        <v>1</v>
      </c>
      <c r="BD645" s="145" t="str">
        <f t="shared" si="20"/>
        <v>1EPSS05</v>
      </c>
      <c r="BE645" s="262" t="s">
        <v>381</v>
      </c>
      <c r="BF645" s="264">
        <v>1</v>
      </c>
      <c r="BG645" s="262" t="s">
        <v>455</v>
      </c>
      <c r="BH645" s="263">
        <v>62</v>
      </c>
    </row>
    <row r="646" spans="51:60" x14ac:dyDescent="0.25">
      <c r="AY646" s="187" t="str">
        <f t="shared" si="19"/>
        <v>861EPS013</v>
      </c>
      <c r="AZ646" s="262" t="s">
        <v>380</v>
      </c>
      <c r="BA646" s="264">
        <v>861</v>
      </c>
      <c r="BB646" s="262" t="s">
        <v>327</v>
      </c>
      <c r="BC646" s="263">
        <v>2388</v>
      </c>
      <c r="BD646" s="145" t="str">
        <f t="shared" si="20"/>
        <v>1EPSS10</v>
      </c>
      <c r="BE646" s="262" t="s">
        <v>381</v>
      </c>
      <c r="BF646" s="264">
        <v>1</v>
      </c>
      <c r="BG646" s="262" t="s">
        <v>456</v>
      </c>
      <c r="BH646" s="263">
        <v>9861</v>
      </c>
    </row>
    <row r="647" spans="51:60" x14ac:dyDescent="0.25">
      <c r="AY647" s="187" t="str">
        <f t="shared" si="19"/>
        <v>861EPS016</v>
      </c>
      <c r="AZ647" s="262" t="s">
        <v>380</v>
      </c>
      <c r="BA647" s="264">
        <v>861</v>
      </c>
      <c r="BB647" s="262" t="s">
        <v>325</v>
      </c>
      <c r="BC647" s="263">
        <v>583</v>
      </c>
      <c r="BD647" s="145" t="str">
        <f t="shared" si="20"/>
        <v>1EPSS13</v>
      </c>
      <c r="BE647" s="262" t="s">
        <v>381</v>
      </c>
      <c r="BF647" s="264">
        <v>1</v>
      </c>
      <c r="BG647" s="262" t="s">
        <v>457</v>
      </c>
      <c r="BH647" s="263">
        <v>3950</v>
      </c>
    </row>
    <row r="648" spans="51:60" x14ac:dyDescent="0.25">
      <c r="AY648" s="187" t="str">
        <f t="shared" si="19"/>
        <v>861EPS023</v>
      </c>
      <c r="AZ648" s="262" t="s">
        <v>380</v>
      </c>
      <c r="BA648" s="264">
        <v>861</v>
      </c>
      <c r="BB648" s="262" t="s">
        <v>333</v>
      </c>
      <c r="BC648" s="263">
        <v>6</v>
      </c>
      <c r="BD648" s="145" t="str">
        <f t="shared" si="20"/>
        <v>1EPSS16</v>
      </c>
      <c r="BE648" s="262" t="s">
        <v>381</v>
      </c>
      <c r="BF648" s="264">
        <v>1</v>
      </c>
      <c r="BG648" s="262" t="s">
        <v>458</v>
      </c>
      <c r="BH648" s="263">
        <v>2329</v>
      </c>
    </row>
    <row r="649" spans="51:60" x14ac:dyDescent="0.25">
      <c r="AY649" s="187" t="str">
        <f t="shared" si="19"/>
        <v>861EPS037</v>
      </c>
      <c r="AZ649" s="262" t="s">
        <v>380</v>
      </c>
      <c r="BA649" s="264">
        <v>861</v>
      </c>
      <c r="BB649" s="262" t="s">
        <v>329</v>
      </c>
      <c r="BC649" s="263">
        <v>882</v>
      </c>
      <c r="BD649" s="145" t="str">
        <f t="shared" si="20"/>
        <v>1EPSS17</v>
      </c>
      <c r="BE649" s="262" t="s">
        <v>381</v>
      </c>
      <c r="BF649" s="264">
        <v>1</v>
      </c>
      <c r="BG649" s="262" t="s">
        <v>459</v>
      </c>
      <c r="BH649" s="263">
        <v>17</v>
      </c>
    </row>
    <row r="650" spans="51:60" x14ac:dyDescent="0.25">
      <c r="AY650" s="187" t="str">
        <f t="shared" ref="AY650:AY713" si="21">CONCATENATE(BA650,BB650)</f>
        <v>1CCFC02</v>
      </c>
      <c r="AZ650" s="262" t="s">
        <v>381</v>
      </c>
      <c r="BA650" s="264">
        <v>1</v>
      </c>
      <c r="BB650" s="262" t="s">
        <v>463</v>
      </c>
      <c r="BC650" s="263">
        <v>86</v>
      </c>
      <c r="BD650" s="145" t="str">
        <f t="shared" ref="BD650:BD713" si="22">CONCATENATE(BF650,BG650)</f>
        <v>1EPSS18</v>
      </c>
      <c r="BE650" s="262" t="s">
        <v>381</v>
      </c>
      <c r="BF650" s="264">
        <v>1</v>
      </c>
      <c r="BG650" s="262" t="s">
        <v>460</v>
      </c>
      <c r="BH650" s="263">
        <v>13</v>
      </c>
    </row>
    <row r="651" spans="51:60" x14ac:dyDescent="0.25">
      <c r="AY651" s="187" t="str">
        <f t="shared" si="21"/>
        <v>1EAS016</v>
      </c>
      <c r="AZ651" s="262" t="s">
        <v>381</v>
      </c>
      <c r="BA651" s="264">
        <v>1</v>
      </c>
      <c r="BB651" s="262" t="s">
        <v>339</v>
      </c>
      <c r="BC651" s="263">
        <v>7440</v>
      </c>
      <c r="BD651" s="145" t="str">
        <f t="shared" si="22"/>
        <v>1EPSS23</v>
      </c>
      <c r="BE651" s="262" t="s">
        <v>381</v>
      </c>
      <c r="BF651" s="264">
        <v>1</v>
      </c>
      <c r="BG651" s="262" t="s">
        <v>461</v>
      </c>
      <c r="BH651" s="263">
        <v>1655</v>
      </c>
    </row>
    <row r="652" spans="51:60" x14ac:dyDescent="0.25">
      <c r="AY652" s="187" t="str">
        <f t="shared" si="21"/>
        <v>1EAS027</v>
      </c>
      <c r="AZ652" s="262" t="s">
        <v>381</v>
      </c>
      <c r="BA652" s="264">
        <v>1</v>
      </c>
      <c r="BB652" s="262" t="s">
        <v>340</v>
      </c>
      <c r="BC652" s="263">
        <v>1511</v>
      </c>
      <c r="BD652" s="145" t="str">
        <f t="shared" si="22"/>
        <v>1EPSS37</v>
      </c>
      <c r="BE652" s="262" t="s">
        <v>381</v>
      </c>
      <c r="BF652" s="264">
        <v>1</v>
      </c>
      <c r="BG652" s="262" t="s">
        <v>462</v>
      </c>
      <c r="BH652" s="263">
        <v>3015</v>
      </c>
    </row>
    <row r="653" spans="51:60" x14ac:dyDescent="0.25">
      <c r="AY653" s="187" t="str">
        <f t="shared" si="21"/>
        <v>1EPS001</v>
      </c>
      <c r="AZ653" s="262" t="s">
        <v>381</v>
      </c>
      <c r="BA653" s="264">
        <v>1</v>
      </c>
      <c r="BB653" s="262" t="s">
        <v>306</v>
      </c>
      <c r="BC653" s="263">
        <v>14</v>
      </c>
      <c r="BD653" s="145" t="str">
        <f t="shared" si="22"/>
        <v>79CCF002</v>
      </c>
      <c r="BE653" s="262" t="s">
        <v>381</v>
      </c>
      <c r="BF653" s="264">
        <v>79</v>
      </c>
      <c r="BG653" s="262" t="s">
        <v>1</v>
      </c>
      <c r="BH653" s="263">
        <v>17623</v>
      </c>
    </row>
    <row r="654" spans="51:60" x14ac:dyDescent="0.25">
      <c r="AY654" s="187" t="str">
        <f t="shared" si="21"/>
        <v>1EPS002</v>
      </c>
      <c r="AZ654" s="262" t="s">
        <v>381</v>
      </c>
      <c r="BA654" s="264">
        <v>1</v>
      </c>
      <c r="BB654" s="262" t="s">
        <v>331</v>
      </c>
      <c r="BC654" s="263">
        <v>163415</v>
      </c>
      <c r="BD654" s="145" t="str">
        <f t="shared" si="22"/>
        <v>79EPSM03</v>
      </c>
      <c r="BE654" s="262" t="s">
        <v>381</v>
      </c>
      <c r="BF654" s="264">
        <v>79</v>
      </c>
      <c r="BG654" s="262" t="s">
        <v>454</v>
      </c>
      <c r="BH654" s="263">
        <v>4</v>
      </c>
    </row>
    <row r="655" spans="51:60" x14ac:dyDescent="0.25">
      <c r="AY655" s="187" t="str">
        <f t="shared" si="21"/>
        <v>1EPS003</v>
      </c>
      <c r="AZ655" s="262" t="s">
        <v>381</v>
      </c>
      <c r="BA655" s="264">
        <v>1</v>
      </c>
      <c r="BB655" s="262" t="s">
        <v>332</v>
      </c>
      <c r="BC655" s="263">
        <v>46942</v>
      </c>
      <c r="BD655" s="145" t="str">
        <f t="shared" si="22"/>
        <v>79EPSS10</v>
      </c>
      <c r="BE655" s="262" t="s">
        <v>381</v>
      </c>
      <c r="BF655" s="264">
        <v>79</v>
      </c>
      <c r="BG655" s="262" t="s">
        <v>456</v>
      </c>
      <c r="BH655" s="263">
        <v>69</v>
      </c>
    </row>
    <row r="656" spans="51:60" x14ac:dyDescent="0.25">
      <c r="AY656" s="187" t="str">
        <f t="shared" si="21"/>
        <v>1EPS005</v>
      </c>
      <c r="AZ656" s="262" t="s">
        <v>381</v>
      </c>
      <c r="BA656" s="264">
        <v>1</v>
      </c>
      <c r="BB656" s="262" t="s">
        <v>334</v>
      </c>
      <c r="BC656" s="263">
        <v>43699</v>
      </c>
      <c r="BD656" s="145" t="str">
        <f t="shared" si="22"/>
        <v>79EPSS13</v>
      </c>
      <c r="BE656" s="262" t="s">
        <v>381</v>
      </c>
      <c r="BF656" s="264">
        <v>79</v>
      </c>
      <c r="BG656" s="262" t="s">
        <v>457</v>
      </c>
      <c r="BH656" s="263">
        <v>88</v>
      </c>
    </row>
    <row r="657" spans="51:60" x14ac:dyDescent="0.25">
      <c r="AY657" s="187" t="str">
        <f t="shared" si="21"/>
        <v>1EPS010</v>
      </c>
      <c r="AZ657" s="262" t="s">
        <v>381</v>
      </c>
      <c r="BA657" s="264">
        <v>1</v>
      </c>
      <c r="BB657" s="262" t="s">
        <v>324</v>
      </c>
      <c r="BC657" s="263">
        <v>780119</v>
      </c>
      <c r="BD657" s="145" t="str">
        <f t="shared" si="22"/>
        <v>79EPSS16</v>
      </c>
      <c r="BE657" s="262" t="s">
        <v>381</v>
      </c>
      <c r="BF657" s="264">
        <v>79</v>
      </c>
      <c r="BG657" s="262" t="s">
        <v>458</v>
      </c>
      <c r="BH657" s="263">
        <v>50</v>
      </c>
    </row>
    <row r="658" spans="51:60" x14ac:dyDescent="0.25">
      <c r="AY658" s="187" t="str">
        <f t="shared" si="21"/>
        <v>1EPS013</v>
      </c>
      <c r="AZ658" s="262" t="s">
        <v>381</v>
      </c>
      <c r="BA658" s="264">
        <v>1</v>
      </c>
      <c r="BB658" s="262" t="s">
        <v>327</v>
      </c>
      <c r="BC658" s="263">
        <v>142761</v>
      </c>
      <c r="BD658" s="145" t="str">
        <f t="shared" si="22"/>
        <v>79EPSS37</v>
      </c>
      <c r="BE658" s="262" t="s">
        <v>381</v>
      </c>
      <c r="BF658" s="264">
        <v>79</v>
      </c>
      <c r="BG658" s="262" t="s">
        <v>462</v>
      </c>
      <c r="BH658" s="263">
        <v>46</v>
      </c>
    </row>
    <row r="659" spans="51:60" x14ac:dyDescent="0.25">
      <c r="AY659" s="187" t="str">
        <f t="shared" si="21"/>
        <v>1EPS016</v>
      </c>
      <c r="AZ659" s="262" t="s">
        <v>381</v>
      </c>
      <c r="BA659" s="264">
        <v>1</v>
      </c>
      <c r="BB659" s="262" t="s">
        <v>325</v>
      </c>
      <c r="BC659" s="263">
        <v>273502</v>
      </c>
      <c r="BD659" s="145" t="str">
        <f t="shared" si="22"/>
        <v>88CCF002</v>
      </c>
      <c r="BE659" s="262" t="s">
        <v>381</v>
      </c>
      <c r="BF659" s="264">
        <v>88</v>
      </c>
      <c r="BG659" s="262" t="s">
        <v>1</v>
      </c>
      <c r="BH659" s="263">
        <v>75677</v>
      </c>
    </row>
    <row r="660" spans="51:60" x14ac:dyDescent="0.25">
      <c r="AY660" s="187" t="str">
        <f t="shared" si="21"/>
        <v>1EPS017</v>
      </c>
      <c r="AZ660" s="262" t="s">
        <v>381</v>
      </c>
      <c r="BA660" s="264">
        <v>1</v>
      </c>
      <c r="BB660" s="262" t="s">
        <v>344</v>
      </c>
      <c r="BC660" s="263">
        <v>488</v>
      </c>
      <c r="BD660" s="145" t="str">
        <f t="shared" si="22"/>
        <v>88EPS020</v>
      </c>
      <c r="BE660" s="262" t="s">
        <v>381</v>
      </c>
      <c r="BF660" s="264">
        <v>88</v>
      </c>
      <c r="BG660" s="262" t="s">
        <v>2</v>
      </c>
      <c r="BH660" s="263">
        <v>15451</v>
      </c>
    </row>
    <row r="661" spans="51:60" x14ac:dyDescent="0.25">
      <c r="AY661" s="187" t="str">
        <f t="shared" si="21"/>
        <v>1EPS018</v>
      </c>
      <c r="AZ661" s="262" t="s">
        <v>381</v>
      </c>
      <c r="BA661" s="264">
        <v>1</v>
      </c>
      <c r="BB661" s="262" t="s">
        <v>307</v>
      </c>
      <c r="BC661" s="263">
        <v>9311</v>
      </c>
      <c r="BD661" s="145" t="str">
        <f t="shared" si="22"/>
        <v>88EPSM03</v>
      </c>
      <c r="BE661" s="262" t="s">
        <v>381</v>
      </c>
      <c r="BF661" s="264">
        <v>88</v>
      </c>
      <c r="BG661" s="262" t="s">
        <v>454</v>
      </c>
      <c r="BH661" s="263">
        <v>114</v>
      </c>
    </row>
    <row r="662" spans="51:60" x14ac:dyDescent="0.25">
      <c r="AY662" s="187" t="str">
        <f t="shared" si="21"/>
        <v>1EPS023</v>
      </c>
      <c r="AZ662" s="262" t="s">
        <v>381</v>
      </c>
      <c r="BA662" s="264">
        <v>1</v>
      </c>
      <c r="BB662" s="262" t="s">
        <v>333</v>
      </c>
      <c r="BC662" s="263">
        <v>66076</v>
      </c>
      <c r="BD662" s="145" t="str">
        <f t="shared" si="22"/>
        <v>88EPSS02</v>
      </c>
      <c r="BE662" s="262" t="s">
        <v>381</v>
      </c>
      <c r="BF662" s="264">
        <v>88</v>
      </c>
      <c r="BG662" s="262" t="s">
        <v>453</v>
      </c>
      <c r="BH662" s="263">
        <v>414</v>
      </c>
    </row>
    <row r="663" spans="51:60" x14ac:dyDescent="0.25">
      <c r="AY663" s="187" t="str">
        <f t="shared" si="21"/>
        <v>1EPS033</v>
      </c>
      <c r="AZ663" s="262" t="s">
        <v>381</v>
      </c>
      <c r="BA663" s="264">
        <v>1</v>
      </c>
      <c r="BB663" s="262" t="s">
        <v>343</v>
      </c>
      <c r="BC663" s="263">
        <v>10</v>
      </c>
      <c r="BD663" s="145" t="str">
        <f t="shared" si="22"/>
        <v>88EPSS05</v>
      </c>
      <c r="BE663" s="262" t="s">
        <v>381</v>
      </c>
      <c r="BF663" s="264">
        <v>88</v>
      </c>
      <c r="BG663" s="262" t="s">
        <v>455</v>
      </c>
      <c r="BH663" s="263">
        <v>5</v>
      </c>
    </row>
    <row r="664" spans="51:60" x14ac:dyDescent="0.25">
      <c r="AY664" s="187" t="str">
        <f t="shared" si="21"/>
        <v>1EPS037</v>
      </c>
      <c r="AZ664" s="262" t="s">
        <v>381</v>
      </c>
      <c r="BA664" s="264">
        <v>1</v>
      </c>
      <c r="BB664" s="262" t="s">
        <v>329</v>
      </c>
      <c r="BC664" s="263">
        <v>190049</v>
      </c>
      <c r="BD664" s="145" t="str">
        <f t="shared" si="22"/>
        <v>88EPSS10</v>
      </c>
      <c r="BE664" s="262" t="s">
        <v>381</v>
      </c>
      <c r="BF664" s="264">
        <v>88</v>
      </c>
      <c r="BG664" s="262" t="s">
        <v>456</v>
      </c>
      <c r="BH664" s="263">
        <v>1009</v>
      </c>
    </row>
    <row r="665" spans="51:60" x14ac:dyDescent="0.25">
      <c r="AY665" s="187" t="str">
        <f t="shared" si="21"/>
        <v>1EPSC22</v>
      </c>
      <c r="AZ665" s="262" t="s">
        <v>381</v>
      </c>
      <c r="BA665" s="264">
        <v>1</v>
      </c>
      <c r="BB665" s="262" t="s">
        <v>464</v>
      </c>
      <c r="BC665" s="263">
        <v>1</v>
      </c>
      <c r="BD665" s="145" t="str">
        <f t="shared" si="22"/>
        <v>88EPSS13</v>
      </c>
      <c r="BE665" s="262" t="s">
        <v>381</v>
      </c>
      <c r="BF665" s="264">
        <v>88</v>
      </c>
      <c r="BG665" s="262" t="s">
        <v>457</v>
      </c>
      <c r="BH665" s="263">
        <v>597</v>
      </c>
    </row>
    <row r="666" spans="51:60" x14ac:dyDescent="0.25">
      <c r="AY666" s="187" t="str">
        <f t="shared" si="21"/>
        <v>1ESSC02</v>
      </c>
      <c r="AZ666" s="262" t="s">
        <v>381</v>
      </c>
      <c r="BA666" s="264">
        <v>1</v>
      </c>
      <c r="BB666" s="262" t="s">
        <v>465</v>
      </c>
      <c r="BC666" s="263">
        <v>1</v>
      </c>
      <c r="BD666" s="145" t="str">
        <f t="shared" si="22"/>
        <v>88EPSS16</v>
      </c>
      <c r="BE666" s="262" t="s">
        <v>381</v>
      </c>
      <c r="BF666" s="264">
        <v>88</v>
      </c>
      <c r="BG666" s="262" t="s">
        <v>458</v>
      </c>
      <c r="BH666" s="263">
        <v>130</v>
      </c>
    </row>
    <row r="667" spans="51:60" x14ac:dyDescent="0.25">
      <c r="AY667" s="187" t="str">
        <f t="shared" si="21"/>
        <v>79CCFC02</v>
      </c>
      <c r="AZ667" s="262" t="s">
        <v>381</v>
      </c>
      <c r="BA667" s="264">
        <v>79</v>
      </c>
      <c r="BB667" s="262" t="s">
        <v>463</v>
      </c>
      <c r="BC667" s="263">
        <v>1</v>
      </c>
      <c r="BD667" s="145" t="str">
        <f t="shared" si="22"/>
        <v>88EPSS23</v>
      </c>
      <c r="BE667" s="262" t="s">
        <v>381</v>
      </c>
      <c r="BF667" s="264">
        <v>88</v>
      </c>
      <c r="BG667" s="262" t="s">
        <v>461</v>
      </c>
      <c r="BH667" s="263">
        <v>85</v>
      </c>
    </row>
    <row r="668" spans="51:60" x14ac:dyDescent="0.25">
      <c r="AY668" s="187" t="str">
        <f t="shared" si="21"/>
        <v>79EAS016</v>
      </c>
      <c r="AZ668" s="262" t="s">
        <v>381</v>
      </c>
      <c r="BA668" s="264">
        <v>79</v>
      </c>
      <c r="BB668" s="262" t="s">
        <v>339</v>
      </c>
      <c r="BC668" s="263">
        <v>27</v>
      </c>
      <c r="BD668" s="145" t="str">
        <f t="shared" si="22"/>
        <v>88EPSS37</v>
      </c>
      <c r="BE668" s="262" t="s">
        <v>381</v>
      </c>
      <c r="BF668" s="264">
        <v>88</v>
      </c>
      <c r="BG668" s="262" t="s">
        <v>462</v>
      </c>
      <c r="BH668" s="263">
        <v>232</v>
      </c>
    </row>
    <row r="669" spans="51:60" x14ac:dyDescent="0.25">
      <c r="AY669" s="187" t="str">
        <f t="shared" si="21"/>
        <v>79EAS027</v>
      </c>
      <c r="AZ669" s="262" t="s">
        <v>381</v>
      </c>
      <c r="BA669" s="264">
        <v>79</v>
      </c>
      <c r="BB669" s="262" t="s">
        <v>340</v>
      </c>
      <c r="BC669" s="263">
        <v>91</v>
      </c>
      <c r="BD669" s="145" t="str">
        <f t="shared" si="22"/>
        <v>129CCF002</v>
      </c>
      <c r="BE669" s="262" t="s">
        <v>381</v>
      </c>
      <c r="BF669" s="264">
        <v>129</v>
      </c>
      <c r="BG669" s="262" t="s">
        <v>1</v>
      </c>
      <c r="BH669" s="263">
        <v>16374</v>
      </c>
    </row>
    <row r="670" spans="51:60" x14ac:dyDescent="0.25">
      <c r="AY670" s="187" t="str">
        <f t="shared" si="21"/>
        <v>79EPS002</v>
      </c>
      <c r="AZ670" s="262" t="s">
        <v>381</v>
      </c>
      <c r="BA670" s="264">
        <v>79</v>
      </c>
      <c r="BB670" s="262" t="s">
        <v>331</v>
      </c>
      <c r="BC670" s="263">
        <v>265</v>
      </c>
      <c r="BD670" s="145" t="str">
        <f t="shared" si="22"/>
        <v>129EPS020</v>
      </c>
      <c r="BE670" s="262" t="s">
        <v>381</v>
      </c>
      <c r="BF670" s="264">
        <v>129</v>
      </c>
      <c r="BG670" s="262" t="s">
        <v>2</v>
      </c>
      <c r="BH670" s="263">
        <v>96</v>
      </c>
    </row>
    <row r="671" spans="51:60" x14ac:dyDescent="0.25">
      <c r="AY671" s="187" t="str">
        <f t="shared" si="21"/>
        <v>79EPS003</v>
      </c>
      <c r="AZ671" s="262" t="s">
        <v>381</v>
      </c>
      <c r="BA671" s="264">
        <v>79</v>
      </c>
      <c r="BB671" s="262" t="s">
        <v>332</v>
      </c>
      <c r="BC671" s="263">
        <v>586</v>
      </c>
      <c r="BD671" s="145" t="str">
        <f t="shared" si="22"/>
        <v>129EPSM03</v>
      </c>
      <c r="BE671" s="262" t="s">
        <v>381</v>
      </c>
      <c r="BF671" s="264">
        <v>129</v>
      </c>
      <c r="BG671" s="262" t="s">
        <v>454</v>
      </c>
      <c r="BH671" s="263">
        <v>35</v>
      </c>
    </row>
    <row r="672" spans="51:60" x14ac:dyDescent="0.25">
      <c r="AY672" s="187" t="str">
        <f t="shared" si="21"/>
        <v>79EPS005</v>
      </c>
      <c r="AZ672" s="262" t="s">
        <v>381</v>
      </c>
      <c r="BA672" s="264">
        <v>79</v>
      </c>
      <c r="BB672" s="262" t="s">
        <v>334</v>
      </c>
      <c r="BC672" s="263">
        <v>2</v>
      </c>
      <c r="BD672" s="145" t="str">
        <f t="shared" si="22"/>
        <v>129EPSS02</v>
      </c>
      <c r="BE672" s="262" t="s">
        <v>381</v>
      </c>
      <c r="BF672" s="264">
        <v>129</v>
      </c>
      <c r="BG672" s="262" t="s">
        <v>453</v>
      </c>
      <c r="BH672" s="263">
        <v>27</v>
      </c>
    </row>
    <row r="673" spans="51:60" x14ac:dyDescent="0.25">
      <c r="AY673" s="187" t="str">
        <f t="shared" si="21"/>
        <v>79EPS010</v>
      </c>
      <c r="AZ673" s="262" t="s">
        <v>381</v>
      </c>
      <c r="BA673" s="264">
        <v>79</v>
      </c>
      <c r="BB673" s="262" t="s">
        <v>324</v>
      </c>
      <c r="BC673" s="263">
        <v>4684</v>
      </c>
      <c r="BD673" s="145" t="str">
        <f t="shared" si="22"/>
        <v>129EPSS10</v>
      </c>
      <c r="BE673" s="262" t="s">
        <v>381</v>
      </c>
      <c r="BF673" s="264">
        <v>129</v>
      </c>
      <c r="BG673" s="262" t="s">
        <v>456</v>
      </c>
      <c r="BH673" s="263">
        <v>291</v>
      </c>
    </row>
    <row r="674" spans="51:60" x14ac:dyDescent="0.25">
      <c r="AY674" s="187" t="str">
        <f t="shared" si="21"/>
        <v>79EPS013</v>
      </c>
      <c r="AZ674" s="262" t="s">
        <v>381</v>
      </c>
      <c r="BA674" s="264">
        <v>79</v>
      </c>
      <c r="BB674" s="262" t="s">
        <v>327</v>
      </c>
      <c r="BC674" s="263">
        <v>4110</v>
      </c>
      <c r="BD674" s="145" t="str">
        <f t="shared" si="22"/>
        <v>129EPSS13</v>
      </c>
      <c r="BE674" s="262" t="s">
        <v>381</v>
      </c>
      <c r="BF674" s="264">
        <v>129</v>
      </c>
      <c r="BG674" s="262" t="s">
        <v>457</v>
      </c>
      <c r="BH674" s="263">
        <v>102</v>
      </c>
    </row>
    <row r="675" spans="51:60" x14ac:dyDescent="0.25">
      <c r="AY675" s="187" t="str">
        <f t="shared" si="21"/>
        <v>79EPS016</v>
      </c>
      <c r="AZ675" s="262" t="s">
        <v>381</v>
      </c>
      <c r="BA675" s="264">
        <v>79</v>
      </c>
      <c r="BB675" s="262" t="s">
        <v>325</v>
      </c>
      <c r="BC675" s="263">
        <v>5902</v>
      </c>
      <c r="BD675" s="145" t="str">
        <f t="shared" si="22"/>
        <v>129EPSS16</v>
      </c>
      <c r="BE675" s="262" t="s">
        <v>381</v>
      </c>
      <c r="BF675" s="264">
        <v>129</v>
      </c>
      <c r="BG675" s="262" t="s">
        <v>458</v>
      </c>
      <c r="BH675" s="263">
        <v>27</v>
      </c>
    </row>
    <row r="676" spans="51:60" x14ac:dyDescent="0.25">
      <c r="AY676" s="187" t="str">
        <f t="shared" si="21"/>
        <v>79EPS017</v>
      </c>
      <c r="AZ676" s="262" t="s">
        <v>381</v>
      </c>
      <c r="BA676" s="264">
        <v>79</v>
      </c>
      <c r="BB676" s="262" t="s">
        <v>344</v>
      </c>
      <c r="BC676" s="263">
        <v>1</v>
      </c>
      <c r="BD676" s="145" t="str">
        <f t="shared" si="22"/>
        <v>129EPSS23</v>
      </c>
      <c r="BE676" s="262" t="s">
        <v>381</v>
      </c>
      <c r="BF676" s="264">
        <v>129</v>
      </c>
      <c r="BG676" s="262" t="s">
        <v>461</v>
      </c>
      <c r="BH676" s="263">
        <v>1</v>
      </c>
    </row>
    <row r="677" spans="51:60" x14ac:dyDescent="0.25">
      <c r="AY677" s="187" t="str">
        <f t="shared" si="21"/>
        <v>79EPS018</v>
      </c>
      <c r="AZ677" s="262" t="s">
        <v>381</v>
      </c>
      <c r="BA677" s="264">
        <v>79</v>
      </c>
      <c r="BB677" s="262" t="s">
        <v>307</v>
      </c>
      <c r="BC677" s="263">
        <v>3</v>
      </c>
      <c r="BD677" s="145" t="str">
        <f t="shared" si="22"/>
        <v>129EPSS37</v>
      </c>
      <c r="BE677" s="262" t="s">
        <v>381</v>
      </c>
      <c r="BF677" s="264">
        <v>129</v>
      </c>
      <c r="BG677" s="262" t="s">
        <v>462</v>
      </c>
      <c r="BH677" s="263">
        <v>59</v>
      </c>
    </row>
    <row r="678" spans="51:60" x14ac:dyDescent="0.25">
      <c r="AY678" s="187" t="str">
        <f t="shared" si="21"/>
        <v>79EPS037</v>
      </c>
      <c r="AZ678" s="262" t="s">
        <v>381</v>
      </c>
      <c r="BA678" s="264">
        <v>79</v>
      </c>
      <c r="BB678" s="262" t="s">
        <v>329</v>
      </c>
      <c r="BC678" s="263">
        <v>4001</v>
      </c>
      <c r="BD678" s="145" t="str">
        <f t="shared" si="22"/>
        <v>129ESS091</v>
      </c>
      <c r="BE678" s="262" t="s">
        <v>381</v>
      </c>
      <c r="BF678" s="264">
        <v>129</v>
      </c>
      <c r="BG678" s="262" t="s">
        <v>11</v>
      </c>
      <c r="BH678" s="263">
        <v>1</v>
      </c>
    </row>
    <row r="679" spans="51:60" x14ac:dyDescent="0.25">
      <c r="AY679" s="187" t="str">
        <f t="shared" si="21"/>
        <v>88CCFC02</v>
      </c>
      <c r="AZ679" s="262" t="s">
        <v>381</v>
      </c>
      <c r="BA679" s="264">
        <v>88</v>
      </c>
      <c r="BB679" s="262" t="s">
        <v>463</v>
      </c>
      <c r="BC679" s="263">
        <v>11</v>
      </c>
      <c r="BD679" s="145" t="str">
        <f t="shared" si="22"/>
        <v>212CCF002</v>
      </c>
      <c r="BE679" s="262" t="s">
        <v>381</v>
      </c>
      <c r="BF679" s="264">
        <v>212</v>
      </c>
      <c r="BG679" s="262" t="s">
        <v>1</v>
      </c>
      <c r="BH679" s="263">
        <v>16113</v>
      </c>
    </row>
    <row r="680" spans="51:60" x14ac:dyDescent="0.25">
      <c r="AY680" s="187" t="str">
        <f t="shared" si="21"/>
        <v>88EAS016</v>
      </c>
      <c r="AZ680" s="262" t="s">
        <v>381</v>
      </c>
      <c r="BA680" s="264">
        <v>88</v>
      </c>
      <c r="BB680" s="262" t="s">
        <v>339</v>
      </c>
      <c r="BC680" s="263">
        <v>854</v>
      </c>
      <c r="BD680" s="145" t="str">
        <f t="shared" si="22"/>
        <v>212EPSM03</v>
      </c>
      <c r="BE680" s="262" t="s">
        <v>381</v>
      </c>
      <c r="BF680" s="264">
        <v>212</v>
      </c>
      <c r="BG680" s="262" t="s">
        <v>454</v>
      </c>
      <c r="BH680" s="263">
        <v>4</v>
      </c>
    </row>
    <row r="681" spans="51:60" x14ac:dyDescent="0.25">
      <c r="AY681" s="187" t="str">
        <f t="shared" si="21"/>
        <v>88EAS027</v>
      </c>
      <c r="AZ681" s="262" t="s">
        <v>381</v>
      </c>
      <c r="BA681" s="264">
        <v>88</v>
      </c>
      <c r="BB681" s="262" t="s">
        <v>340</v>
      </c>
      <c r="BC681" s="263">
        <v>631</v>
      </c>
      <c r="BD681" s="145" t="str">
        <f t="shared" si="22"/>
        <v>212EPSS02</v>
      </c>
      <c r="BE681" s="262" t="s">
        <v>381</v>
      </c>
      <c r="BF681" s="264">
        <v>212</v>
      </c>
      <c r="BG681" s="262" t="s">
        <v>453</v>
      </c>
      <c r="BH681" s="263">
        <v>5</v>
      </c>
    </row>
    <row r="682" spans="51:60" x14ac:dyDescent="0.25">
      <c r="AY682" s="187" t="str">
        <f t="shared" si="21"/>
        <v>88EPS002</v>
      </c>
      <c r="AZ682" s="262" t="s">
        <v>381</v>
      </c>
      <c r="BA682" s="264">
        <v>88</v>
      </c>
      <c r="BB682" s="262" t="s">
        <v>331</v>
      </c>
      <c r="BC682" s="263">
        <v>31936</v>
      </c>
      <c r="BD682" s="145" t="str">
        <f t="shared" si="22"/>
        <v>212EPSS10</v>
      </c>
      <c r="BE682" s="262" t="s">
        <v>381</v>
      </c>
      <c r="BF682" s="264">
        <v>212</v>
      </c>
      <c r="BG682" s="262" t="s">
        <v>456</v>
      </c>
      <c r="BH682" s="263">
        <v>185</v>
      </c>
    </row>
    <row r="683" spans="51:60" x14ac:dyDescent="0.25">
      <c r="AY683" s="187" t="str">
        <f t="shared" si="21"/>
        <v>88EPS003</v>
      </c>
      <c r="AZ683" s="262" t="s">
        <v>381</v>
      </c>
      <c r="BA683" s="264">
        <v>88</v>
      </c>
      <c r="BB683" s="262" t="s">
        <v>332</v>
      </c>
      <c r="BC683" s="263">
        <v>8949</v>
      </c>
      <c r="BD683" s="145" t="str">
        <f t="shared" si="22"/>
        <v>212EPSS13</v>
      </c>
      <c r="BE683" s="262" t="s">
        <v>381</v>
      </c>
      <c r="BF683" s="264">
        <v>212</v>
      </c>
      <c r="BG683" s="262" t="s">
        <v>457</v>
      </c>
      <c r="BH683" s="263">
        <v>52</v>
      </c>
    </row>
    <row r="684" spans="51:60" x14ac:dyDescent="0.25">
      <c r="AY684" s="187" t="str">
        <f t="shared" si="21"/>
        <v>88EPS005</v>
      </c>
      <c r="AZ684" s="262" t="s">
        <v>381</v>
      </c>
      <c r="BA684" s="264">
        <v>88</v>
      </c>
      <c r="BB684" s="262" t="s">
        <v>334</v>
      </c>
      <c r="BC684" s="263">
        <v>3777</v>
      </c>
      <c r="BD684" s="145" t="str">
        <f t="shared" si="22"/>
        <v>212EPSS16</v>
      </c>
      <c r="BE684" s="262" t="s">
        <v>381</v>
      </c>
      <c r="BF684" s="264">
        <v>212</v>
      </c>
      <c r="BG684" s="262" t="s">
        <v>458</v>
      </c>
      <c r="BH684" s="263">
        <v>23</v>
      </c>
    </row>
    <row r="685" spans="51:60" x14ac:dyDescent="0.25">
      <c r="AY685" s="187" t="str">
        <f t="shared" si="21"/>
        <v>88EPS010</v>
      </c>
      <c r="AZ685" s="262" t="s">
        <v>381</v>
      </c>
      <c r="BA685" s="264">
        <v>88</v>
      </c>
      <c r="BB685" s="262" t="s">
        <v>324</v>
      </c>
      <c r="BC685" s="263">
        <v>116788</v>
      </c>
      <c r="BD685" s="145" t="str">
        <f t="shared" si="22"/>
        <v>212EPSS37</v>
      </c>
      <c r="BE685" s="262" t="s">
        <v>381</v>
      </c>
      <c r="BF685" s="264">
        <v>212</v>
      </c>
      <c r="BG685" s="262" t="s">
        <v>462</v>
      </c>
      <c r="BH685" s="263">
        <v>40</v>
      </c>
    </row>
    <row r="686" spans="51:60" x14ac:dyDescent="0.25">
      <c r="AY686" s="187" t="str">
        <f t="shared" si="21"/>
        <v>88EPS013</v>
      </c>
      <c r="AZ686" s="262" t="s">
        <v>381</v>
      </c>
      <c r="BA686" s="264">
        <v>88</v>
      </c>
      <c r="BB686" s="262" t="s">
        <v>327</v>
      </c>
      <c r="BC686" s="263">
        <v>37386</v>
      </c>
      <c r="BD686" s="145" t="str">
        <f t="shared" si="22"/>
        <v>266CCF002</v>
      </c>
      <c r="BE686" s="262" t="s">
        <v>381</v>
      </c>
      <c r="BF686" s="264">
        <v>266</v>
      </c>
      <c r="BG686" s="262" t="s">
        <v>1</v>
      </c>
      <c r="BH686" s="263">
        <v>16932</v>
      </c>
    </row>
    <row r="687" spans="51:60" x14ac:dyDescent="0.25">
      <c r="AY687" s="187" t="str">
        <f t="shared" si="21"/>
        <v>88EPS016</v>
      </c>
      <c r="AZ687" s="262" t="s">
        <v>381</v>
      </c>
      <c r="BA687" s="264">
        <v>88</v>
      </c>
      <c r="BB687" s="262" t="s">
        <v>325</v>
      </c>
      <c r="BC687" s="263">
        <v>34152</v>
      </c>
      <c r="BD687" s="145" t="str">
        <f t="shared" si="22"/>
        <v>266EPS020</v>
      </c>
      <c r="BE687" s="262" t="s">
        <v>381</v>
      </c>
      <c r="BF687" s="264">
        <v>266</v>
      </c>
      <c r="BG687" s="262" t="s">
        <v>2</v>
      </c>
      <c r="BH687" s="263">
        <v>147</v>
      </c>
    </row>
    <row r="688" spans="51:60" x14ac:dyDescent="0.25">
      <c r="AY688" s="187" t="str">
        <f t="shared" si="21"/>
        <v>88EPS017</v>
      </c>
      <c r="AZ688" s="262" t="s">
        <v>381</v>
      </c>
      <c r="BA688" s="264">
        <v>88</v>
      </c>
      <c r="BB688" s="262" t="s">
        <v>344</v>
      </c>
      <c r="BC688" s="263">
        <v>31</v>
      </c>
      <c r="BD688" s="145" t="str">
        <f t="shared" si="22"/>
        <v>266EPSM03</v>
      </c>
      <c r="BE688" s="262" t="s">
        <v>381</v>
      </c>
      <c r="BF688" s="264">
        <v>266</v>
      </c>
      <c r="BG688" s="262" t="s">
        <v>454</v>
      </c>
      <c r="BH688" s="263">
        <v>10</v>
      </c>
    </row>
    <row r="689" spans="51:60" x14ac:dyDescent="0.25">
      <c r="AY689" s="187" t="str">
        <f t="shared" si="21"/>
        <v>88EPS018</v>
      </c>
      <c r="AZ689" s="262" t="s">
        <v>381</v>
      </c>
      <c r="BA689" s="264">
        <v>88</v>
      </c>
      <c r="BB689" s="262" t="s">
        <v>307</v>
      </c>
      <c r="BC689" s="263">
        <v>1971</v>
      </c>
      <c r="BD689" s="145" t="str">
        <f t="shared" si="22"/>
        <v>266EPSS02</v>
      </c>
      <c r="BE689" s="262" t="s">
        <v>381</v>
      </c>
      <c r="BF689" s="264">
        <v>266</v>
      </c>
      <c r="BG689" s="262" t="s">
        <v>453</v>
      </c>
      <c r="BH689" s="263">
        <v>42</v>
      </c>
    </row>
    <row r="690" spans="51:60" x14ac:dyDescent="0.25">
      <c r="AY690" s="187" t="str">
        <f t="shared" si="21"/>
        <v>88EPS023</v>
      </c>
      <c r="AZ690" s="262" t="s">
        <v>381</v>
      </c>
      <c r="BA690" s="264">
        <v>88</v>
      </c>
      <c r="BB690" s="262" t="s">
        <v>333</v>
      </c>
      <c r="BC690" s="263">
        <v>6495</v>
      </c>
      <c r="BD690" s="145" t="str">
        <f t="shared" si="22"/>
        <v>266EPSS10</v>
      </c>
      <c r="BE690" s="262" t="s">
        <v>381</v>
      </c>
      <c r="BF690" s="264">
        <v>266</v>
      </c>
      <c r="BG690" s="262" t="s">
        <v>456</v>
      </c>
      <c r="BH690" s="263">
        <v>145</v>
      </c>
    </row>
    <row r="691" spans="51:60" x14ac:dyDescent="0.25">
      <c r="AY691" s="187" t="str">
        <f t="shared" si="21"/>
        <v>88EPS037</v>
      </c>
      <c r="AZ691" s="262" t="s">
        <v>381</v>
      </c>
      <c r="BA691" s="264">
        <v>88</v>
      </c>
      <c r="BB691" s="262" t="s">
        <v>329</v>
      </c>
      <c r="BC691" s="263">
        <v>32125</v>
      </c>
      <c r="BD691" s="145" t="str">
        <f t="shared" si="22"/>
        <v>266EPSS13</v>
      </c>
      <c r="BE691" s="262" t="s">
        <v>381</v>
      </c>
      <c r="BF691" s="264">
        <v>266</v>
      </c>
      <c r="BG691" s="262" t="s">
        <v>457</v>
      </c>
      <c r="BH691" s="263">
        <v>56</v>
      </c>
    </row>
    <row r="692" spans="51:60" x14ac:dyDescent="0.25">
      <c r="AY692" s="187" t="str">
        <f t="shared" si="21"/>
        <v>129CCFC02</v>
      </c>
      <c r="AZ692" s="262" t="s">
        <v>381</v>
      </c>
      <c r="BA692" s="264">
        <v>129</v>
      </c>
      <c r="BB692" s="262" t="s">
        <v>463</v>
      </c>
      <c r="BC692" s="263">
        <v>1</v>
      </c>
      <c r="BD692" s="145" t="str">
        <f t="shared" si="22"/>
        <v>266EPSS16</v>
      </c>
      <c r="BE692" s="262" t="s">
        <v>381</v>
      </c>
      <c r="BF692" s="264">
        <v>266</v>
      </c>
      <c r="BG692" s="262" t="s">
        <v>458</v>
      </c>
      <c r="BH692" s="263">
        <v>12</v>
      </c>
    </row>
    <row r="693" spans="51:60" x14ac:dyDescent="0.25">
      <c r="AY693" s="187" t="str">
        <f t="shared" si="21"/>
        <v>129EAS016</v>
      </c>
      <c r="AZ693" s="262" t="s">
        <v>381</v>
      </c>
      <c r="BA693" s="264">
        <v>129</v>
      </c>
      <c r="BB693" s="262" t="s">
        <v>339</v>
      </c>
      <c r="BC693" s="263">
        <v>95</v>
      </c>
      <c r="BD693" s="145" t="str">
        <f t="shared" si="22"/>
        <v>266EPSS37</v>
      </c>
      <c r="BE693" s="262" t="s">
        <v>381</v>
      </c>
      <c r="BF693" s="264">
        <v>266</v>
      </c>
      <c r="BG693" s="262" t="s">
        <v>462</v>
      </c>
      <c r="BH693" s="263">
        <v>51</v>
      </c>
    </row>
    <row r="694" spans="51:60" x14ac:dyDescent="0.25">
      <c r="AY694" s="187" t="str">
        <f t="shared" si="21"/>
        <v>129EAS027</v>
      </c>
      <c r="AZ694" s="262" t="s">
        <v>381</v>
      </c>
      <c r="BA694" s="264">
        <v>129</v>
      </c>
      <c r="BB694" s="262" t="s">
        <v>340</v>
      </c>
      <c r="BC694" s="263">
        <v>96</v>
      </c>
      <c r="BD694" s="145" t="str">
        <f t="shared" si="22"/>
        <v>308CCF002</v>
      </c>
      <c r="BE694" s="262" t="s">
        <v>381</v>
      </c>
      <c r="BF694" s="264">
        <v>308</v>
      </c>
      <c r="BG694" s="262" t="s">
        <v>1</v>
      </c>
      <c r="BH694" s="263">
        <v>12187</v>
      </c>
    </row>
    <row r="695" spans="51:60" x14ac:dyDescent="0.25">
      <c r="AY695" s="187" t="str">
        <f t="shared" si="21"/>
        <v>129EPS002</v>
      </c>
      <c r="AZ695" s="262" t="s">
        <v>381</v>
      </c>
      <c r="BA695" s="264">
        <v>129</v>
      </c>
      <c r="BB695" s="262" t="s">
        <v>331</v>
      </c>
      <c r="BC695" s="263">
        <v>2603</v>
      </c>
      <c r="BD695" s="145" t="str">
        <f t="shared" si="22"/>
        <v>308EPS020</v>
      </c>
      <c r="BE695" s="262" t="s">
        <v>381</v>
      </c>
      <c r="BF695" s="264">
        <v>308</v>
      </c>
      <c r="BG695" s="262" t="s">
        <v>2</v>
      </c>
      <c r="BH695" s="263">
        <v>21</v>
      </c>
    </row>
    <row r="696" spans="51:60" x14ac:dyDescent="0.25">
      <c r="AY696" s="187" t="str">
        <f t="shared" si="21"/>
        <v>129EPS003</v>
      </c>
      <c r="AZ696" s="262" t="s">
        <v>381</v>
      </c>
      <c r="BA696" s="264">
        <v>129</v>
      </c>
      <c r="BB696" s="262" t="s">
        <v>332</v>
      </c>
      <c r="BC696" s="263">
        <v>2234</v>
      </c>
      <c r="BD696" s="145" t="str">
        <f t="shared" si="22"/>
        <v>308EPSM03</v>
      </c>
      <c r="BE696" s="262" t="s">
        <v>381</v>
      </c>
      <c r="BF696" s="264">
        <v>308</v>
      </c>
      <c r="BG696" s="262" t="s">
        <v>454</v>
      </c>
      <c r="BH696" s="263">
        <v>3</v>
      </c>
    </row>
    <row r="697" spans="51:60" x14ac:dyDescent="0.25">
      <c r="AY697" s="187" t="str">
        <f t="shared" si="21"/>
        <v>129EPS005</v>
      </c>
      <c r="AZ697" s="262" t="s">
        <v>381</v>
      </c>
      <c r="BA697" s="264">
        <v>129</v>
      </c>
      <c r="BB697" s="262" t="s">
        <v>334</v>
      </c>
      <c r="BC697" s="263">
        <v>187</v>
      </c>
      <c r="BD697" s="145" t="str">
        <f t="shared" si="22"/>
        <v>308EPSS02</v>
      </c>
      <c r="BE697" s="262" t="s">
        <v>381</v>
      </c>
      <c r="BF697" s="264">
        <v>308</v>
      </c>
      <c r="BG697" s="262" t="s">
        <v>453</v>
      </c>
      <c r="BH697" s="263">
        <v>27</v>
      </c>
    </row>
    <row r="698" spans="51:60" x14ac:dyDescent="0.25">
      <c r="AY698" s="187" t="str">
        <f t="shared" si="21"/>
        <v>129EPS010</v>
      </c>
      <c r="AZ698" s="262" t="s">
        <v>381</v>
      </c>
      <c r="BA698" s="264">
        <v>129</v>
      </c>
      <c r="BB698" s="262" t="s">
        <v>324</v>
      </c>
      <c r="BC698" s="263">
        <v>40940</v>
      </c>
      <c r="BD698" s="145" t="str">
        <f t="shared" si="22"/>
        <v>308EPSS10</v>
      </c>
      <c r="BE698" s="262" t="s">
        <v>381</v>
      </c>
      <c r="BF698" s="264">
        <v>308</v>
      </c>
      <c r="BG698" s="262" t="s">
        <v>456</v>
      </c>
      <c r="BH698" s="263">
        <v>193</v>
      </c>
    </row>
    <row r="699" spans="51:60" x14ac:dyDescent="0.25">
      <c r="AY699" s="187" t="str">
        <f t="shared" si="21"/>
        <v>129EPS013</v>
      </c>
      <c r="AZ699" s="262" t="s">
        <v>381</v>
      </c>
      <c r="BA699" s="264">
        <v>129</v>
      </c>
      <c r="BB699" s="262" t="s">
        <v>327</v>
      </c>
      <c r="BC699" s="263">
        <v>4235</v>
      </c>
      <c r="BD699" s="145" t="str">
        <f t="shared" si="22"/>
        <v>308EPSS13</v>
      </c>
      <c r="BE699" s="262" t="s">
        <v>381</v>
      </c>
      <c r="BF699" s="264">
        <v>308</v>
      </c>
      <c r="BG699" s="262" t="s">
        <v>457</v>
      </c>
      <c r="BH699" s="263">
        <v>69</v>
      </c>
    </row>
    <row r="700" spans="51:60" x14ac:dyDescent="0.25">
      <c r="AY700" s="187" t="str">
        <f t="shared" si="21"/>
        <v>129EPS016</v>
      </c>
      <c r="AZ700" s="262" t="s">
        <v>381</v>
      </c>
      <c r="BA700" s="264">
        <v>129</v>
      </c>
      <c r="BB700" s="262" t="s">
        <v>325</v>
      </c>
      <c r="BC700" s="263">
        <v>4787</v>
      </c>
      <c r="BD700" s="145" t="str">
        <f t="shared" si="22"/>
        <v>308EPSS16</v>
      </c>
      <c r="BE700" s="262" t="s">
        <v>381</v>
      </c>
      <c r="BF700" s="264">
        <v>308</v>
      </c>
      <c r="BG700" s="262" t="s">
        <v>458</v>
      </c>
      <c r="BH700" s="263">
        <v>28</v>
      </c>
    </row>
    <row r="701" spans="51:60" x14ac:dyDescent="0.25">
      <c r="AY701" s="187" t="str">
        <f t="shared" si="21"/>
        <v>129EPS018</v>
      </c>
      <c r="AZ701" s="262" t="s">
        <v>381</v>
      </c>
      <c r="BA701" s="264">
        <v>129</v>
      </c>
      <c r="BB701" s="262" t="s">
        <v>307</v>
      </c>
      <c r="BC701" s="263">
        <v>158</v>
      </c>
      <c r="BD701" s="145" t="str">
        <f t="shared" si="22"/>
        <v>308EPSS37</v>
      </c>
      <c r="BE701" s="262" t="s">
        <v>381</v>
      </c>
      <c r="BF701" s="264">
        <v>308</v>
      </c>
      <c r="BG701" s="262" t="s">
        <v>462</v>
      </c>
      <c r="BH701" s="263">
        <v>51</v>
      </c>
    </row>
    <row r="702" spans="51:60" x14ac:dyDescent="0.25">
      <c r="AY702" s="187" t="str">
        <f t="shared" si="21"/>
        <v>129EPS023</v>
      </c>
      <c r="AZ702" s="262" t="s">
        <v>381</v>
      </c>
      <c r="BA702" s="264">
        <v>129</v>
      </c>
      <c r="BB702" s="262" t="s">
        <v>333</v>
      </c>
      <c r="BC702" s="263">
        <v>35</v>
      </c>
      <c r="BD702" s="145" t="str">
        <f t="shared" si="22"/>
        <v>360CCF002</v>
      </c>
      <c r="BE702" s="262" t="s">
        <v>381</v>
      </c>
      <c r="BF702" s="264">
        <v>360</v>
      </c>
      <c r="BG702" s="262" t="s">
        <v>1</v>
      </c>
      <c r="BH702" s="263">
        <v>41926</v>
      </c>
    </row>
    <row r="703" spans="51:60" x14ac:dyDescent="0.25">
      <c r="AY703" s="187" t="str">
        <f t="shared" si="21"/>
        <v>129EPS037</v>
      </c>
      <c r="AZ703" s="262" t="s">
        <v>381</v>
      </c>
      <c r="BA703" s="264">
        <v>129</v>
      </c>
      <c r="BB703" s="262" t="s">
        <v>329</v>
      </c>
      <c r="BC703" s="263">
        <v>6811</v>
      </c>
      <c r="BD703" s="145" t="str">
        <f t="shared" si="22"/>
        <v>360EPS020</v>
      </c>
      <c r="BE703" s="262" t="s">
        <v>381</v>
      </c>
      <c r="BF703" s="264">
        <v>360</v>
      </c>
      <c r="BG703" s="262" t="s">
        <v>2</v>
      </c>
      <c r="BH703" s="263">
        <v>3500</v>
      </c>
    </row>
    <row r="704" spans="51:60" x14ac:dyDescent="0.25">
      <c r="AY704" s="187" t="str">
        <f t="shared" si="21"/>
        <v>212EAS016</v>
      </c>
      <c r="AZ704" s="262" t="s">
        <v>381</v>
      </c>
      <c r="BA704" s="264">
        <v>212</v>
      </c>
      <c r="BB704" s="262" t="s">
        <v>339</v>
      </c>
      <c r="BC704" s="263">
        <v>187</v>
      </c>
      <c r="BD704" s="145" t="str">
        <f t="shared" si="22"/>
        <v>360EPSM03</v>
      </c>
      <c r="BE704" s="262" t="s">
        <v>381</v>
      </c>
      <c r="BF704" s="264">
        <v>360</v>
      </c>
      <c r="BG704" s="262" t="s">
        <v>454</v>
      </c>
      <c r="BH704" s="263">
        <v>65</v>
      </c>
    </row>
    <row r="705" spans="51:60" x14ac:dyDescent="0.25">
      <c r="AY705" s="187" t="str">
        <f t="shared" si="21"/>
        <v>212EAS027</v>
      </c>
      <c r="AZ705" s="262" t="s">
        <v>381</v>
      </c>
      <c r="BA705" s="264">
        <v>212</v>
      </c>
      <c r="BB705" s="262" t="s">
        <v>340</v>
      </c>
      <c r="BC705" s="263">
        <v>123</v>
      </c>
      <c r="BD705" s="145" t="str">
        <f t="shared" si="22"/>
        <v>360EPSS02</v>
      </c>
      <c r="BE705" s="262" t="s">
        <v>381</v>
      </c>
      <c r="BF705" s="264">
        <v>360</v>
      </c>
      <c r="BG705" s="262" t="s">
        <v>453</v>
      </c>
      <c r="BH705" s="263">
        <v>305</v>
      </c>
    </row>
    <row r="706" spans="51:60" x14ac:dyDescent="0.25">
      <c r="AY706" s="187" t="str">
        <f t="shared" si="21"/>
        <v>212EPS002</v>
      </c>
      <c r="AZ706" s="262" t="s">
        <v>381</v>
      </c>
      <c r="BA706" s="264">
        <v>212</v>
      </c>
      <c r="BB706" s="262" t="s">
        <v>331</v>
      </c>
      <c r="BC706" s="263">
        <v>360</v>
      </c>
      <c r="BD706" s="145" t="str">
        <f t="shared" si="22"/>
        <v>360EPSS05</v>
      </c>
      <c r="BE706" s="262" t="s">
        <v>381</v>
      </c>
      <c r="BF706" s="264">
        <v>360</v>
      </c>
      <c r="BG706" s="262" t="s">
        <v>455</v>
      </c>
      <c r="BH706" s="263">
        <v>2</v>
      </c>
    </row>
    <row r="707" spans="51:60" x14ac:dyDescent="0.25">
      <c r="AY707" s="187" t="str">
        <f t="shared" si="21"/>
        <v>212EPS003</v>
      </c>
      <c r="AZ707" s="262" t="s">
        <v>381</v>
      </c>
      <c r="BA707" s="264">
        <v>212</v>
      </c>
      <c r="BB707" s="262" t="s">
        <v>332</v>
      </c>
      <c r="BC707" s="263">
        <v>870</v>
      </c>
      <c r="BD707" s="145" t="str">
        <f t="shared" si="22"/>
        <v>360EPSS10</v>
      </c>
      <c r="BE707" s="262" t="s">
        <v>381</v>
      </c>
      <c r="BF707" s="264">
        <v>360</v>
      </c>
      <c r="BG707" s="262" t="s">
        <v>456</v>
      </c>
      <c r="BH707" s="263">
        <v>547</v>
      </c>
    </row>
    <row r="708" spans="51:60" x14ac:dyDescent="0.25">
      <c r="AY708" s="187" t="str">
        <f t="shared" si="21"/>
        <v>212EPS005</v>
      </c>
      <c r="AZ708" s="262" t="s">
        <v>381</v>
      </c>
      <c r="BA708" s="264">
        <v>212</v>
      </c>
      <c r="BB708" s="262" t="s">
        <v>334</v>
      </c>
      <c r="BC708" s="263">
        <v>331</v>
      </c>
      <c r="BD708" s="145" t="str">
        <f t="shared" si="22"/>
        <v>360EPSS13</v>
      </c>
      <c r="BE708" s="262" t="s">
        <v>381</v>
      </c>
      <c r="BF708" s="264">
        <v>360</v>
      </c>
      <c r="BG708" s="262" t="s">
        <v>457</v>
      </c>
      <c r="BH708" s="263">
        <v>394</v>
      </c>
    </row>
    <row r="709" spans="51:60" x14ac:dyDescent="0.25">
      <c r="AY709" s="187" t="str">
        <f t="shared" si="21"/>
        <v>212EPS010</v>
      </c>
      <c r="AZ709" s="262" t="s">
        <v>381</v>
      </c>
      <c r="BA709" s="264">
        <v>212</v>
      </c>
      <c r="BB709" s="262" t="s">
        <v>324</v>
      </c>
      <c r="BC709" s="263">
        <v>21795</v>
      </c>
      <c r="BD709" s="145" t="str">
        <f t="shared" si="22"/>
        <v>360EPSS16</v>
      </c>
      <c r="BE709" s="262" t="s">
        <v>381</v>
      </c>
      <c r="BF709" s="264">
        <v>360</v>
      </c>
      <c r="BG709" s="262" t="s">
        <v>458</v>
      </c>
      <c r="BH709" s="263">
        <v>43</v>
      </c>
    </row>
    <row r="710" spans="51:60" x14ac:dyDescent="0.25">
      <c r="AY710" s="187" t="str">
        <f t="shared" si="21"/>
        <v>212EPS013</v>
      </c>
      <c r="AZ710" s="262" t="s">
        <v>381</v>
      </c>
      <c r="BA710" s="264">
        <v>212</v>
      </c>
      <c r="BB710" s="262" t="s">
        <v>327</v>
      </c>
      <c r="BC710" s="263">
        <v>2962</v>
      </c>
      <c r="BD710" s="145" t="str">
        <f t="shared" si="22"/>
        <v>360EPSS17</v>
      </c>
      <c r="BE710" s="262" t="s">
        <v>381</v>
      </c>
      <c r="BF710" s="264">
        <v>360</v>
      </c>
      <c r="BG710" s="262" t="s">
        <v>459</v>
      </c>
      <c r="BH710" s="263">
        <v>2</v>
      </c>
    </row>
    <row r="711" spans="51:60" x14ac:dyDescent="0.25">
      <c r="AY711" s="187" t="str">
        <f t="shared" si="21"/>
        <v>212EPS016</v>
      </c>
      <c r="AZ711" s="262" t="s">
        <v>381</v>
      </c>
      <c r="BA711" s="264">
        <v>212</v>
      </c>
      <c r="BB711" s="262" t="s">
        <v>325</v>
      </c>
      <c r="BC711" s="263">
        <v>3655</v>
      </c>
      <c r="BD711" s="145" t="str">
        <f t="shared" si="22"/>
        <v>360EPSS23</v>
      </c>
      <c r="BE711" s="262" t="s">
        <v>381</v>
      </c>
      <c r="BF711" s="264">
        <v>360</v>
      </c>
      <c r="BG711" s="262" t="s">
        <v>461</v>
      </c>
      <c r="BH711" s="263">
        <v>72</v>
      </c>
    </row>
    <row r="712" spans="51:60" x14ac:dyDescent="0.25">
      <c r="AY712" s="187" t="str">
        <f t="shared" si="21"/>
        <v>212EPS017</v>
      </c>
      <c r="AZ712" s="262" t="s">
        <v>381</v>
      </c>
      <c r="BA712" s="264">
        <v>212</v>
      </c>
      <c r="BB712" s="262" t="s">
        <v>344</v>
      </c>
      <c r="BC712" s="263">
        <v>5</v>
      </c>
      <c r="BD712" s="145" t="str">
        <f t="shared" si="22"/>
        <v>360EPSS37</v>
      </c>
      <c r="BE712" s="262" t="s">
        <v>381</v>
      </c>
      <c r="BF712" s="264">
        <v>360</v>
      </c>
      <c r="BG712" s="262" t="s">
        <v>462</v>
      </c>
      <c r="BH712" s="263">
        <v>140</v>
      </c>
    </row>
    <row r="713" spans="51:60" x14ac:dyDescent="0.25">
      <c r="AY713" s="187" t="str">
        <f t="shared" si="21"/>
        <v>212EPS018</v>
      </c>
      <c r="AZ713" s="262" t="s">
        <v>381</v>
      </c>
      <c r="BA713" s="264">
        <v>212</v>
      </c>
      <c r="BB713" s="262" t="s">
        <v>307</v>
      </c>
      <c r="BC713" s="263">
        <v>34</v>
      </c>
      <c r="BD713" s="145" t="str">
        <f t="shared" si="22"/>
        <v>380CCF002</v>
      </c>
      <c r="BE713" s="262" t="s">
        <v>381</v>
      </c>
      <c r="BF713" s="264">
        <v>380</v>
      </c>
      <c r="BG713" s="262" t="s">
        <v>1</v>
      </c>
      <c r="BH713" s="263">
        <v>7638</v>
      </c>
    </row>
    <row r="714" spans="51:60" x14ac:dyDescent="0.25">
      <c r="AY714" s="187" t="str">
        <f t="shared" ref="AY714:AY769" si="23">CONCATENATE(BA714,BB714)</f>
        <v>212EPS037</v>
      </c>
      <c r="AZ714" s="262" t="s">
        <v>381</v>
      </c>
      <c r="BA714" s="264">
        <v>212</v>
      </c>
      <c r="BB714" s="262" t="s">
        <v>329</v>
      </c>
      <c r="BC714" s="263">
        <v>6791</v>
      </c>
      <c r="BD714" s="145" t="str">
        <f t="shared" ref="BD714:BD730" si="24">CONCATENATE(BF714,BG714)</f>
        <v>380EPS020</v>
      </c>
      <c r="BE714" s="262" t="s">
        <v>381</v>
      </c>
      <c r="BF714" s="264">
        <v>380</v>
      </c>
      <c r="BG714" s="262" t="s">
        <v>2</v>
      </c>
      <c r="BH714" s="263">
        <v>2327</v>
      </c>
    </row>
    <row r="715" spans="51:60" x14ac:dyDescent="0.25">
      <c r="AY715" s="187" t="str">
        <f t="shared" si="23"/>
        <v>266CCFC02</v>
      </c>
      <c r="AZ715" s="262" t="s">
        <v>381</v>
      </c>
      <c r="BA715" s="264">
        <v>266</v>
      </c>
      <c r="BB715" s="262" t="s">
        <v>463</v>
      </c>
      <c r="BC715" s="263">
        <v>5</v>
      </c>
      <c r="BD715" s="145" t="str">
        <f t="shared" si="24"/>
        <v>380EPSS10</v>
      </c>
      <c r="BE715" s="262" t="s">
        <v>381</v>
      </c>
      <c r="BF715" s="264">
        <v>380</v>
      </c>
      <c r="BG715" s="262" t="s">
        <v>456</v>
      </c>
      <c r="BH715" s="263">
        <v>58</v>
      </c>
    </row>
    <row r="716" spans="51:60" x14ac:dyDescent="0.25">
      <c r="AY716" s="187" t="str">
        <f t="shared" si="23"/>
        <v>266EAS016</v>
      </c>
      <c r="AZ716" s="262" t="s">
        <v>381</v>
      </c>
      <c r="BA716" s="264">
        <v>266</v>
      </c>
      <c r="BB716" s="262" t="s">
        <v>339</v>
      </c>
      <c r="BC716" s="263">
        <v>1008</v>
      </c>
      <c r="BD716" s="145" t="str">
        <f t="shared" si="24"/>
        <v>380EPSS16</v>
      </c>
      <c r="BE716" s="262" t="s">
        <v>381</v>
      </c>
      <c r="BF716" s="264">
        <v>380</v>
      </c>
      <c r="BG716" s="262" t="s">
        <v>458</v>
      </c>
      <c r="BH716" s="263">
        <v>7</v>
      </c>
    </row>
    <row r="717" spans="51:60" x14ac:dyDescent="0.25">
      <c r="AY717" s="187" t="str">
        <f t="shared" si="23"/>
        <v>266EPS002</v>
      </c>
      <c r="AZ717" s="262" t="s">
        <v>381</v>
      </c>
      <c r="BA717" s="264">
        <v>266</v>
      </c>
      <c r="BB717" s="262" t="s">
        <v>331</v>
      </c>
      <c r="BC717" s="263">
        <v>12706</v>
      </c>
      <c r="BD717" s="145" t="str">
        <f t="shared" si="24"/>
        <v>380EPSS37</v>
      </c>
      <c r="BE717" s="262" t="s">
        <v>381</v>
      </c>
      <c r="BF717" s="264">
        <v>380</v>
      </c>
      <c r="BG717" s="262" t="s">
        <v>462</v>
      </c>
      <c r="BH717" s="263">
        <v>44</v>
      </c>
    </row>
    <row r="718" spans="51:60" x14ac:dyDescent="0.25">
      <c r="AY718" s="187" t="str">
        <f t="shared" si="23"/>
        <v>266EPS003</v>
      </c>
      <c r="AZ718" s="262" t="s">
        <v>381</v>
      </c>
      <c r="BA718" s="264">
        <v>266</v>
      </c>
      <c r="BB718" s="262" t="s">
        <v>332</v>
      </c>
      <c r="BC718" s="263">
        <v>4826</v>
      </c>
      <c r="BD718" s="145" t="str">
        <f t="shared" si="24"/>
        <v>631CCF002</v>
      </c>
      <c r="BE718" s="262" t="s">
        <v>381</v>
      </c>
      <c r="BF718" s="264">
        <v>631</v>
      </c>
      <c r="BG718" s="262" t="s">
        <v>1</v>
      </c>
      <c r="BH718" s="263">
        <v>4892</v>
      </c>
    </row>
    <row r="719" spans="51:60" x14ac:dyDescent="0.25">
      <c r="AY719" s="187" t="str">
        <f t="shared" si="23"/>
        <v>266EPS005</v>
      </c>
      <c r="AZ719" s="262" t="s">
        <v>381</v>
      </c>
      <c r="BA719" s="264">
        <v>266</v>
      </c>
      <c r="BB719" s="262" t="s">
        <v>334</v>
      </c>
      <c r="BC719" s="263">
        <v>5649</v>
      </c>
      <c r="BD719" s="145" t="str">
        <f t="shared" si="24"/>
        <v>631EPS020</v>
      </c>
      <c r="BE719" s="262" t="s">
        <v>381</v>
      </c>
      <c r="BF719" s="264">
        <v>631</v>
      </c>
      <c r="BG719" s="262" t="s">
        <v>2</v>
      </c>
      <c r="BH719" s="263">
        <v>47</v>
      </c>
    </row>
    <row r="720" spans="51:60" x14ac:dyDescent="0.25">
      <c r="AY720" s="187" t="str">
        <f t="shared" si="23"/>
        <v>266EPS010</v>
      </c>
      <c r="AZ720" s="262" t="s">
        <v>381</v>
      </c>
      <c r="BA720" s="264">
        <v>266</v>
      </c>
      <c r="BB720" s="262" t="s">
        <v>324</v>
      </c>
      <c r="BC720" s="263">
        <v>61124</v>
      </c>
      <c r="BD720" s="145" t="str">
        <f t="shared" si="24"/>
        <v>631EPSM03</v>
      </c>
      <c r="BE720" s="262" t="s">
        <v>381</v>
      </c>
      <c r="BF720" s="264">
        <v>631</v>
      </c>
      <c r="BG720" s="262" t="s">
        <v>454</v>
      </c>
      <c r="BH720" s="263">
        <v>1</v>
      </c>
    </row>
    <row r="721" spans="51:60" x14ac:dyDescent="0.25">
      <c r="AY721" s="187" t="str">
        <f t="shared" si="23"/>
        <v>266EPS013</v>
      </c>
      <c r="AZ721" s="262" t="s">
        <v>381</v>
      </c>
      <c r="BA721" s="264">
        <v>266</v>
      </c>
      <c r="BB721" s="262" t="s">
        <v>327</v>
      </c>
      <c r="BC721" s="263">
        <v>10587</v>
      </c>
      <c r="BD721" s="145" t="str">
        <f t="shared" si="24"/>
        <v>631EPSS10</v>
      </c>
      <c r="BE721" s="262" t="s">
        <v>381</v>
      </c>
      <c r="BF721" s="264">
        <v>631</v>
      </c>
      <c r="BG721" s="262" t="s">
        <v>456</v>
      </c>
      <c r="BH721" s="263">
        <v>73</v>
      </c>
    </row>
    <row r="722" spans="51:60" x14ac:dyDescent="0.25">
      <c r="AY722" s="187" t="str">
        <f t="shared" si="23"/>
        <v>266EPS016</v>
      </c>
      <c r="AZ722" s="262" t="s">
        <v>381</v>
      </c>
      <c r="BA722" s="264">
        <v>266</v>
      </c>
      <c r="BB722" s="262" t="s">
        <v>325</v>
      </c>
      <c r="BC722" s="263">
        <v>27587</v>
      </c>
      <c r="BD722" s="145" t="str">
        <f t="shared" si="24"/>
        <v>631EPSS13</v>
      </c>
      <c r="BE722" s="262" t="s">
        <v>381</v>
      </c>
      <c r="BF722" s="264">
        <v>631</v>
      </c>
      <c r="BG722" s="262" t="s">
        <v>457</v>
      </c>
      <c r="BH722" s="263">
        <v>19</v>
      </c>
    </row>
    <row r="723" spans="51:60" x14ac:dyDescent="0.25">
      <c r="AY723" s="187" t="str">
        <f t="shared" si="23"/>
        <v>266EPS017</v>
      </c>
      <c r="AZ723" s="262" t="s">
        <v>381</v>
      </c>
      <c r="BA723" s="264">
        <v>266</v>
      </c>
      <c r="BB723" s="262" t="s">
        <v>344</v>
      </c>
      <c r="BC723" s="263">
        <v>17</v>
      </c>
      <c r="BD723" s="145" t="str">
        <f t="shared" si="24"/>
        <v>631EPSS16</v>
      </c>
      <c r="BE723" s="262" t="s">
        <v>381</v>
      </c>
      <c r="BF723" s="264">
        <v>631</v>
      </c>
      <c r="BG723" s="262" t="s">
        <v>458</v>
      </c>
      <c r="BH723" s="263">
        <v>2</v>
      </c>
    </row>
    <row r="724" spans="51:60" x14ac:dyDescent="0.25">
      <c r="AY724" s="187" t="str">
        <f t="shared" si="23"/>
        <v>266EPS018</v>
      </c>
      <c r="AZ724" s="262" t="s">
        <v>381</v>
      </c>
      <c r="BA724" s="264">
        <v>266</v>
      </c>
      <c r="BB724" s="262" t="s">
        <v>307</v>
      </c>
      <c r="BC724" s="263">
        <v>948</v>
      </c>
      <c r="BD724" s="145" t="str">
        <f t="shared" si="24"/>
        <v>631EPSS37</v>
      </c>
      <c r="BE724" s="262" t="s">
        <v>381</v>
      </c>
      <c r="BF724" s="264">
        <v>631</v>
      </c>
      <c r="BG724" s="262" t="s">
        <v>462</v>
      </c>
      <c r="BH724" s="263">
        <v>23</v>
      </c>
    </row>
    <row r="725" spans="51:60" x14ac:dyDescent="0.25">
      <c r="AY725" s="187" t="str">
        <f t="shared" si="23"/>
        <v>266EPS023</v>
      </c>
      <c r="AZ725" s="262" t="s">
        <v>381</v>
      </c>
      <c r="BA725" s="264">
        <v>266</v>
      </c>
      <c r="BB725" s="262" t="s">
        <v>333</v>
      </c>
      <c r="BC725" s="263">
        <v>49</v>
      </c>
      <c r="BD725" s="145" t="str">
        <f t="shared" si="24"/>
        <v/>
      </c>
    </row>
    <row r="726" spans="51:60" x14ac:dyDescent="0.25">
      <c r="AY726" s="187" t="str">
        <f t="shared" si="23"/>
        <v>266EPS037</v>
      </c>
      <c r="AZ726" s="262" t="s">
        <v>381</v>
      </c>
      <c r="BA726" s="264">
        <v>266</v>
      </c>
      <c r="BB726" s="262" t="s">
        <v>329</v>
      </c>
      <c r="BC726" s="263">
        <v>17439</v>
      </c>
      <c r="BD726" s="145" t="str">
        <f t="shared" si="24"/>
        <v/>
      </c>
    </row>
    <row r="727" spans="51:60" x14ac:dyDescent="0.25">
      <c r="AY727" s="187" t="str">
        <f t="shared" si="23"/>
        <v>308CCFC02</v>
      </c>
      <c r="AZ727" s="262" t="s">
        <v>381</v>
      </c>
      <c r="BA727" s="264">
        <v>308</v>
      </c>
      <c r="BB727" s="262" t="s">
        <v>463</v>
      </c>
      <c r="BC727" s="263">
        <v>1</v>
      </c>
      <c r="BD727" s="145" t="str">
        <f t="shared" si="24"/>
        <v/>
      </c>
    </row>
    <row r="728" spans="51:60" x14ac:dyDescent="0.25">
      <c r="AY728" s="187" t="str">
        <f t="shared" si="23"/>
        <v>308EAS016</v>
      </c>
      <c r="AZ728" s="262" t="s">
        <v>381</v>
      </c>
      <c r="BA728" s="264">
        <v>308</v>
      </c>
      <c r="BB728" s="262" t="s">
        <v>339</v>
      </c>
      <c r="BC728" s="263">
        <v>104</v>
      </c>
      <c r="BD728" s="145" t="str">
        <f t="shared" si="24"/>
        <v/>
      </c>
    </row>
    <row r="729" spans="51:60" x14ac:dyDescent="0.25">
      <c r="AY729" s="187" t="str">
        <f t="shared" si="23"/>
        <v>308EAS027</v>
      </c>
      <c r="AZ729" s="262" t="s">
        <v>381</v>
      </c>
      <c r="BA729" s="264">
        <v>308</v>
      </c>
      <c r="BB729" s="262" t="s">
        <v>340</v>
      </c>
      <c r="BC729" s="263">
        <v>57</v>
      </c>
      <c r="BD729" s="145" t="str">
        <f t="shared" si="24"/>
        <v/>
      </c>
    </row>
    <row r="730" spans="51:60" x14ac:dyDescent="0.25">
      <c r="AY730" s="187" t="str">
        <f t="shared" si="23"/>
        <v>308EPS002</v>
      </c>
      <c r="AZ730" s="262" t="s">
        <v>381</v>
      </c>
      <c r="BA730" s="264">
        <v>308</v>
      </c>
      <c r="BB730" s="262" t="s">
        <v>331</v>
      </c>
      <c r="BC730" s="263">
        <v>1698</v>
      </c>
      <c r="BD730" s="145" t="str">
        <f t="shared" si="24"/>
        <v/>
      </c>
    </row>
    <row r="731" spans="51:60" x14ac:dyDescent="0.25">
      <c r="AY731" s="187" t="str">
        <f t="shared" si="23"/>
        <v>308EPS003</v>
      </c>
      <c r="AZ731" s="262" t="s">
        <v>381</v>
      </c>
      <c r="BA731" s="264">
        <v>308</v>
      </c>
      <c r="BB731" s="262" t="s">
        <v>332</v>
      </c>
      <c r="BC731" s="263">
        <v>341</v>
      </c>
    </row>
    <row r="732" spans="51:60" x14ac:dyDescent="0.25">
      <c r="AY732" s="187" t="str">
        <f t="shared" si="23"/>
        <v>308EPS005</v>
      </c>
      <c r="AZ732" s="262" t="s">
        <v>381</v>
      </c>
      <c r="BA732" s="264">
        <v>308</v>
      </c>
      <c r="BB732" s="262" t="s">
        <v>334</v>
      </c>
      <c r="BC732" s="263">
        <v>2</v>
      </c>
    </row>
    <row r="733" spans="51:60" x14ac:dyDescent="0.25">
      <c r="AY733" s="187" t="str">
        <f t="shared" si="23"/>
        <v>308EPS010</v>
      </c>
      <c r="AZ733" s="262" t="s">
        <v>381</v>
      </c>
      <c r="BA733" s="264">
        <v>308</v>
      </c>
      <c r="BB733" s="262" t="s">
        <v>324</v>
      </c>
      <c r="BC733" s="263">
        <v>18284</v>
      </c>
    </row>
    <row r="734" spans="51:60" x14ac:dyDescent="0.25">
      <c r="AY734" s="187" t="str">
        <f t="shared" si="23"/>
        <v>308EPS013</v>
      </c>
      <c r="AZ734" s="262" t="s">
        <v>381</v>
      </c>
      <c r="BA734" s="264">
        <v>308</v>
      </c>
      <c r="BB734" s="262" t="s">
        <v>327</v>
      </c>
      <c r="BC734" s="263">
        <v>2542</v>
      </c>
    </row>
    <row r="735" spans="51:60" x14ac:dyDescent="0.25">
      <c r="AY735" s="187" t="str">
        <f t="shared" si="23"/>
        <v>308EPS016</v>
      </c>
      <c r="AZ735" s="262" t="s">
        <v>381</v>
      </c>
      <c r="BA735" s="264">
        <v>308</v>
      </c>
      <c r="BB735" s="262" t="s">
        <v>325</v>
      </c>
      <c r="BC735" s="263">
        <v>3579</v>
      </c>
    </row>
    <row r="736" spans="51:60" x14ac:dyDescent="0.25">
      <c r="AY736" s="187" t="str">
        <f t="shared" si="23"/>
        <v>308EPS017</v>
      </c>
      <c r="AZ736" s="262" t="s">
        <v>381</v>
      </c>
      <c r="BA736" s="264">
        <v>308</v>
      </c>
      <c r="BB736" s="262" t="s">
        <v>344</v>
      </c>
      <c r="BC736" s="263">
        <v>2</v>
      </c>
    </row>
    <row r="737" spans="51:55" x14ac:dyDescent="0.25">
      <c r="AY737" s="187" t="str">
        <f t="shared" si="23"/>
        <v>308EPS018</v>
      </c>
      <c r="AZ737" s="262" t="s">
        <v>381</v>
      </c>
      <c r="BA737" s="264">
        <v>308</v>
      </c>
      <c r="BB737" s="262" t="s">
        <v>307</v>
      </c>
      <c r="BC737" s="263">
        <v>10</v>
      </c>
    </row>
    <row r="738" spans="51:55" x14ac:dyDescent="0.25">
      <c r="AY738" s="187" t="str">
        <f t="shared" si="23"/>
        <v>308EPS037</v>
      </c>
      <c r="AZ738" s="262" t="s">
        <v>381</v>
      </c>
      <c r="BA738" s="264">
        <v>308</v>
      </c>
      <c r="BB738" s="262" t="s">
        <v>329</v>
      </c>
      <c r="BC738" s="263">
        <v>4321</v>
      </c>
    </row>
    <row r="739" spans="51:55" x14ac:dyDescent="0.25">
      <c r="AY739" s="187" t="str">
        <f t="shared" si="23"/>
        <v>360CCFC02</v>
      </c>
      <c r="AZ739" s="262" t="s">
        <v>381</v>
      </c>
      <c r="BA739" s="264">
        <v>360</v>
      </c>
      <c r="BB739" s="262" t="s">
        <v>463</v>
      </c>
      <c r="BC739" s="263">
        <v>6</v>
      </c>
    </row>
    <row r="740" spans="51:55" x14ac:dyDescent="0.25">
      <c r="AY740" s="187" t="str">
        <f t="shared" si="23"/>
        <v>360EAS016</v>
      </c>
      <c r="AZ740" s="262" t="s">
        <v>381</v>
      </c>
      <c r="BA740" s="264">
        <v>360</v>
      </c>
      <c r="BB740" s="262" t="s">
        <v>339</v>
      </c>
      <c r="BC740" s="263">
        <v>402</v>
      </c>
    </row>
    <row r="741" spans="51:55" x14ac:dyDescent="0.25">
      <c r="AY741" s="187" t="str">
        <f t="shared" si="23"/>
        <v>360EPS002</v>
      </c>
      <c r="AZ741" s="262" t="s">
        <v>381</v>
      </c>
      <c r="BA741" s="264">
        <v>360</v>
      </c>
      <c r="BB741" s="262" t="s">
        <v>331</v>
      </c>
      <c r="BC741" s="263">
        <v>33422</v>
      </c>
    </row>
    <row r="742" spans="51:55" x14ac:dyDescent="0.25">
      <c r="AY742" s="187" t="str">
        <f t="shared" si="23"/>
        <v>360EPS003</v>
      </c>
      <c r="AZ742" s="262" t="s">
        <v>381</v>
      </c>
      <c r="BA742" s="264">
        <v>360</v>
      </c>
      <c r="BB742" s="262" t="s">
        <v>332</v>
      </c>
      <c r="BC742" s="263">
        <v>8616</v>
      </c>
    </row>
    <row r="743" spans="51:55" x14ac:dyDescent="0.25">
      <c r="AY743" s="187" t="str">
        <f t="shared" si="23"/>
        <v>360EPS005</v>
      </c>
      <c r="AZ743" s="262" t="s">
        <v>381</v>
      </c>
      <c r="BA743" s="264">
        <v>360</v>
      </c>
      <c r="BB743" s="262" t="s">
        <v>334</v>
      </c>
      <c r="BC743" s="263">
        <v>2951</v>
      </c>
    </row>
    <row r="744" spans="51:55" x14ac:dyDescent="0.25">
      <c r="AY744" s="187" t="str">
        <f t="shared" si="23"/>
        <v>360EPS010</v>
      </c>
      <c r="AZ744" s="262" t="s">
        <v>381</v>
      </c>
      <c r="BA744" s="264">
        <v>360</v>
      </c>
      <c r="BB744" s="262" t="s">
        <v>324</v>
      </c>
      <c r="BC744" s="263">
        <v>122746</v>
      </c>
    </row>
    <row r="745" spans="51:55" x14ac:dyDescent="0.25">
      <c r="AY745" s="187" t="str">
        <f t="shared" si="23"/>
        <v>360EPS013</v>
      </c>
      <c r="AZ745" s="262" t="s">
        <v>381</v>
      </c>
      <c r="BA745" s="264">
        <v>360</v>
      </c>
      <c r="BB745" s="262" t="s">
        <v>327</v>
      </c>
      <c r="BC745" s="263">
        <v>28561</v>
      </c>
    </row>
    <row r="746" spans="51:55" x14ac:dyDescent="0.25">
      <c r="AY746" s="187" t="str">
        <f t="shared" si="23"/>
        <v>360EPS016</v>
      </c>
      <c r="AZ746" s="262" t="s">
        <v>381</v>
      </c>
      <c r="BA746" s="264">
        <v>360</v>
      </c>
      <c r="BB746" s="262" t="s">
        <v>325</v>
      </c>
      <c r="BC746" s="263">
        <v>25376</v>
      </c>
    </row>
    <row r="747" spans="51:55" x14ac:dyDescent="0.25">
      <c r="AY747" s="187" t="str">
        <f t="shared" si="23"/>
        <v>360EPS017</v>
      </c>
      <c r="AZ747" s="262" t="s">
        <v>381</v>
      </c>
      <c r="BA747" s="264">
        <v>360</v>
      </c>
      <c r="BB747" s="262" t="s">
        <v>344</v>
      </c>
      <c r="BC747" s="263">
        <v>26</v>
      </c>
    </row>
    <row r="748" spans="51:55" x14ac:dyDescent="0.25">
      <c r="AY748" s="187" t="str">
        <f t="shared" si="23"/>
        <v>360EPS018</v>
      </c>
      <c r="AZ748" s="262" t="s">
        <v>381</v>
      </c>
      <c r="BA748" s="264">
        <v>360</v>
      </c>
      <c r="BB748" s="262" t="s">
        <v>307</v>
      </c>
      <c r="BC748" s="263">
        <v>1505</v>
      </c>
    </row>
    <row r="749" spans="51:55" x14ac:dyDescent="0.25">
      <c r="AY749" s="187" t="str">
        <f t="shared" si="23"/>
        <v>360EPS023</v>
      </c>
      <c r="AZ749" s="262" t="s">
        <v>381</v>
      </c>
      <c r="BA749" s="264">
        <v>360</v>
      </c>
      <c r="BB749" s="262" t="s">
        <v>333</v>
      </c>
      <c r="BC749" s="263">
        <v>5474</v>
      </c>
    </row>
    <row r="750" spans="51:55" x14ac:dyDescent="0.25">
      <c r="AY750" s="187" t="str">
        <f t="shared" si="23"/>
        <v>360EPS037</v>
      </c>
      <c r="AZ750" s="262" t="s">
        <v>381</v>
      </c>
      <c r="BA750" s="264">
        <v>360</v>
      </c>
      <c r="BB750" s="262" t="s">
        <v>329</v>
      </c>
      <c r="BC750" s="263">
        <v>23016</v>
      </c>
    </row>
    <row r="751" spans="51:55" x14ac:dyDescent="0.25">
      <c r="AY751" s="187" t="str">
        <f t="shared" si="23"/>
        <v>380EAS016</v>
      </c>
      <c r="AZ751" s="262" t="s">
        <v>381</v>
      </c>
      <c r="BA751" s="264">
        <v>380</v>
      </c>
      <c r="BB751" s="262" t="s">
        <v>339</v>
      </c>
      <c r="BC751" s="263">
        <v>142</v>
      </c>
    </row>
    <row r="752" spans="51:55" x14ac:dyDescent="0.25">
      <c r="AY752" s="187" t="str">
        <f t="shared" si="23"/>
        <v>380EPS005</v>
      </c>
      <c r="AZ752" s="262" t="s">
        <v>381</v>
      </c>
      <c r="BA752" s="264">
        <v>380</v>
      </c>
      <c r="BB752" s="262" t="s">
        <v>334</v>
      </c>
      <c r="BC752" s="263">
        <v>373</v>
      </c>
    </row>
    <row r="753" spans="51:55" x14ac:dyDescent="0.25">
      <c r="AY753" s="187" t="str">
        <f t="shared" si="23"/>
        <v>380EPS010</v>
      </c>
      <c r="AZ753" s="262" t="s">
        <v>381</v>
      </c>
      <c r="BA753" s="264">
        <v>380</v>
      </c>
      <c r="BB753" s="262" t="s">
        <v>324</v>
      </c>
      <c r="BC753" s="263">
        <v>26</v>
      </c>
    </row>
    <row r="754" spans="51:55" x14ac:dyDescent="0.25">
      <c r="AY754" s="187" t="str">
        <f t="shared" si="23"/>
        <v>380EPS016</v>
      </c>
      <c r="AZ754" s="262" t="s">
        <v>381</v>
      </c>
      <c r="BA754" s="264">
        <v>380</v>
      </c>
      <c r="BB754" s="262" t="s">
        <v>325</v>
      </c>
      <c r="BC754" s="263">
        <v>1715</v>
      </c>
    </row>
    <row r="755" spans="51:55" x14ac:dyDescent="0.25">
      <c r="AY755" s="187" t="str">
        <f t="shared" si="23"/>
        <v>380EPS017</v>
      </c>
      <c r="AZ755" s="262" t="s">
        <v>381</v>
      </c>
      <c r="BA755" s="264">
        <v>380</v>
      </c>
      <c r="BB755" s="262" t="s">
        <v>344</v>
      </c>
      <c r="BC755" s="263">
        <v>2</v>
      </c>
    </row>
    <row r="756" spans="51:55" x14ac:dyDescent="0.25">
      <c r="AY756" s="187" t="str">
        <f t="shared" si="23"/>
        <v>380EPS018</v>
      </c>
      <c r="AZ756" s="262" t="s">
        <v>381</v>
      </c>
      <c r="BA756" s="264">
        <v>380</v>
      </c>
      <c r="BB756" s="262" t="s">
        <v>307</v>
      </c>
      <c r="BC756" s="263">
        <v>2</v>
      </c>
    </row>
    <row r="757" spans="51:55" x14ac:dyDescent="0.25">
      <c r="AY757" s="187" t="str">
        <f t="shared" si="23"/>
        <v>380EPS037</v>
      </c>
      <c r="AZ757" s="262" t="s">
        <v>381</v>
      </c>
      <c r="BA757" s="264">
        <v>380</v>
      </c>
      <c r="BB757" s="262" t="s">
        <v>329</v>
      </c>
      <c r="BC757" s="263">
        <v>4665</v>
      </c>
    </row>
    <row r="758" spans="51:55" x14ac:dyDescent="0.25">
      <c r="AY758" s="187" t="str">
        <f t="shared" si="23"/>
        <v>631CCFC02</v>
      </c>
      <c r="AZ758" s="262" t="s">
        <v>381</v>
      </c>
      <c r="BA758" s="264">
        <v>631</v>
      </c>
      <c r="BB758" s="262" t="s">
        <v>463</v>
      </c>
      <c r="BC758" s="263">
        <v>3</v>
      </c>
    </row>
    <row r="759" spans="51:55" x14ac:dyDescent="0.25">
      <c r="AY759" s="187" t="str">
        <f t="shared" si="23"/>
        <v>631EAS016</v>
      </c>
      <c r="AZ759" s="262" t="s">
        <v>381</v>
      </c>
      <c r="BA759" s="264">
        <v>631</v>
      </c>
      <c r="BB759" s="262" t="s">
        <v>339</v>
      </c>
      <c r="BC759" s="263">
        <v>166</v>
      </c>
    </row>
    <row r="760" spans="51:55" x14ac:dyDescent="0.25">
      <c r="AY760" s="187" t="str">
        <f t="shared" si="23"/>
        <v>631EPS002</v>
      </c>
      <c r="AZ760" s="262" t="s">
        <v>381</v>
      </c>
      <c r="BA760" s="264">
        <v>631</v>
      </c>
      <c r="BB760" s="262" t="s">
        <v>331</v>
      </c>
      <c r="BC760" s="263">
        <v>5</v>
      </c>
    </row>
    <row r="761" spans="51:55" x14ac:dyDescent="0.25">
      <c r="AY761" s="187" t="str">
        <f t="shared" si="23"/>
        <v>631EPS003</v>
      </c>
      <c r="AZ761" s="262" t="s">
        <v>381</v>
      </c>
      <c r="BA761" s="264">
        <v>631</v>
      </c>
      <c r="BB761" s="262" t="s">
        <v>332</v>
      </c>
      <c r="BC761" s="263">
        <v>467</v>
      </c>
    </row>
    <row r="762" spans="51:55" x14ac:dyDescent="0.25">
      <c r="AY762" s="187" t="str">
        <f t="shared" si="23"/>
        <v>631EPS005</v>
      </c>
      <c r="AZ762" s="262" t="s">
        <v>381</v>
      </c>
      <c r="BA762" s="264">
        <v>631</v>
      </c>
      <c r="BB762" s="262" t="s">
        <v>334</v>
      </c>
      <c r="BC762" s="263">
        <v>685</v>
      </c>
    </row>
    <row r="763" spans="51:55" x14ac:dyDescent="0.25">
      <c r="AY763" s="187" t="str">
        <f t="shared" si="23"/>
        <v>631EPS010</v>
      </c>
      <c r="AZ763" s="262" t="s">
        <v>381</v>
      </c>
      <c r="BA763" s="264">
        <v>631</v>
      </c>
      <c r="BB763" s="262" t="s">
        <v>324</v>
      </c>
      <c r="BC763" s="263">
        <v>26480</v>
      </c>
    </row>
    <row r="764" spans="51:55" x14ac:dyDescent="0.25">
      <c r="AY764" s="187" t="str">
        <f t="shared" si="23"/>
        <v>631EPS013</v>
      </c>
      <c r="AZ764" s="262" t="s">
        <v>381</v>
      </c>
      <c r="BA764" s="264">
        <v>631</v>
      </c>
      <c r="BB764" s="262" t="s">
        <v>327</v>
      </c>
      <c r="BC764" s="263">
        <v>1398</v>
      </c>
    </row>
    <row r="765" spans="51:55" x14ac:dyDescent="0.25">
      <c r="AY765" s="187" t="str">
        <f t="shared" si="23"/>
        <v>631EPS016</v>
      </c>
      <c r="AZ765" s="262" t="s">
        <v>381</v>
      </c>
      <c r="BA765" s="264">
        <v>631</v>
      </c>
      <c r="BB765" s="262" t="s">
        <v>325</v>
      </c>
      <c r="BC765" s="263">
        <v>5311</v>
      </c>
    </row>
    <row r="766" spans="51:55" x14ac:dyDescent="0.25">
      <c r="AY766" s="187" t="str">
        <f t="shared" si="23"/>
        <v>631EPS017</v>
      </c>
      <c r="AZ766" s="262" t="s">
        <v>381</v>
      </c>
      <c r="BA766" s="264">
        <v>631</v>
      </c>
      <c r="BB766" s="262" t="s">
        <v>344</v>
      </c>
      <c r="BC766" s="263">
        <v>10</v>
      </c>
    </row>
    <row r="767" spans="51:55" x14ac:dyDescent="0.25">
      <c r="AY767" s="187" t="str">
        <f t="shared" si="23"/>
        <v>631EPS018</v>
      </c>
      <c r="AZ767" s="262" t="s">
        <v>381</v>
      </c>
      <c r="BA767" s="264">
        <v>631</v>
      </c>
      <c r="BB767" s="262" t="s">
        <v>307</v>
      </c>
      <c r="BC767" s="263">
        <v>7</v>
      </c>
    </row>
    <row r="768" spans="51:55" x14ac:dyDescent="0.25">
      <c r="AY768" s="187" t="str">
        <f t="shared" si="23"/>
        <v>631EPS033</v>
      </c>
      <c r="AZ768" s="262" t="s">
        <v>381</v>
      </c>
      <c r="BA768" s="264">
        <v>631</v>
      </c>
      <c r="BB768" s="262" t="s">
        <v>343</v>
      </c>
      <c r="BC768" s="263">
        <v>1</v>
      </c>
    </row>
    <row r="769" spans="51:55" x14ac:dyDescent="0.25">
      <c r="AY769" s="187" t="str">
        <f t="shared" si="23"/>
        <v>631EPS037</v>
      </c>
      <c r="AZ769" s="262" t="s">
        <v>381</v>
      </c>
      <c r="BA769" s="264">
        <v>631</v>
      </c>
      <c r="BB769" s="262" t="s">
        <v>329</v>
      </c>
      <c r="BC769" s="263">
        <v>4343</v>
      </c>
    </row>
    <row r="770" spans="51:55" x14ac:dyDescent="0.25">
      <c r="AY770" s="187"/>
      <c r="AZ770" s="203"/>
      <c r="BA770" s="205"/>
      <c r="BB770" s="203"/>
      <c r="BC770" s="204"/>
    </row>
    <row r="771" spans="51:55" x14ac:dyDescent="0.25">
      <c r="AY771" s="187"/>
      <c r="AZ771" s="203"/>
      <c r="BA771" s="205"/>
      <c r="BB771" s="203"/>
      <c r="BC771" s="204"/>
    </row>
    <row r="772" spans="51:55" x14ac:dyDescent="0.25">
      <c r="AY772" s="187"/>
      <c r="AZ772" s="203"/>
      <c r="BA772" s="205"/>
      <c r="BB772" s="203"/>
      <c r="BC772" s="204"/>
    </row>
    <row r="773" spans="51:55" x14ac:dyDescent="0.25">
      <c r="AY773" s="187"/>
      <c r="AZ773" s="203"/>
      <c r="BA773" s="205"/>
      <c r="BB773" s="203"/>
      <c r="BC773" s="204"/>
    </row>
    <row r="774" spans="51:55" x14ac:dyDescent="0.25">
      <c r="AY774" s="187"/>
      <c r="AZ774" s="203"/>
      <c r="BA774" s="205"/>
      <c r="BB774" s="203"/>
      <c r="BC774" s="204"/>
    </row>
    <row r="775" spans="51:55" x14ac:dyDescent="0.25">
      <c r="AY775" s="187"/>
      <c r="AZ775" s="203"/>
      <c r="BA775" s="205"/>
      <c r="BB775" s="203"/>
      <c r="BC775" s="204"/>
    </row>
    <row r="776" spans="51:55" x14ac:dyDescent="0.25">
      <c r="AY776" s="187"/>
      <c r="AZ776" s="203"/>
      <c r="BA776" s="205"/>
      <c r="BB776" s="203"/>
      <c r="BC776" s="204"/>
    </row>
    <row r="777" spans="51:55" x14ac:dyDescent="0.25">
      <c r="AY777" s="187"/>
      <c r="AZ777" s="203"/>
      <c r="BA777" s="205"/>
      <c r="BB777" s="203"/>
      <c r="BC777" s="204"/>
    </row>
    <row r="778" spans="51:55" x14ac:dyDescent="0.25">
      <c r="AY778" s="187"/>
      <c r="AZ778" s="203"/>
      <c r="BA778" s="205"/>
      <c r="BB778" s="203"/>
      <c r="BC778" s="204"/>
    </row>
    <row r="779" spans="51:55" x14ac:dyDescent="0.25">
      <c r="AY779" s="187"/>
      <c r="AZ779" s="203"/>
      <c r="BA779" s="205"/>
      <c r="BB779" s="203"/>
      <c r="BC779" s="204"/>
    </row>
    <row r="780" spans="51:55" x14ac:dyDescent="0.25">
      <c r="AY780" s="187"/>
      <c r="AZ780" s="203"/>
      <c r="BA780" s="205"/>
      <c r="BB780" s="203"/>
      <c r="BC780" s="204"/>
    </row>
    <row r="781" spans="51:55" x14ac:dyDescent="0.25">
      <c r="AY781" s="187"/>
      <c r="AZ781" s="203"/>
      <c r="BA781" s="205"/>
      <c r="BB781" s="203"/>
      <c r="BC781" s="204"/>
    </row>
    <row r="782" spans="51:55" x14ac:dyDescent="0.25">
      <c r="AY782" s="187"/>
      <c r="AZ782" s="203"/>
      <c r="BA782" s="205"/>
      <c r="BB782" s="203"/>
      <c r="BC782" s="204"/>
    </row>
    <row r="783" spans="51:55" x14ac:dyDescent="0.25">
      <c r="AY783" s="187"/>
      <c r="AZ783" s="203"/>
      <c r="BA783" s="205"/>
      <c r="BB783" s="203"/>
      <c r="BC783" s="204"/>
    </row>
    <row r="784" spans="51:55" x14ac:dyDescent="0.25">
      <c r="AY784" s="187"/>
      <c r="AZ784" s="203"/>
      <c r="BA784" s="205"/>
      <c r="BB784" s="203"/>
      <c r="BC784" s="204"/>
    </row>
    <row r="785" spans="51:55" x14ac:dyDescent="0.25">
      <c r="AY785" s="187"/>
      <c r="AZ785" s="203"/>
      <c r="BA785" s="205"/>
      <c r="BB785" s="203"/>
      <c r="BC785" s="204"/>
    </row>
    <row r="786" spans="51:55" x14ac:dyDescent="0.25">
      <c r="AY786" s="187"/>
      <c r="AZ786" s="203"/>
      <c r="BA786" s="205"/>
      <c r="BB786" s="203"/>
      <c r="BC786" s="204"/>
    </row>
    <row r="787" spans="51:55" x14ac:dyDescent="0.25">
      <c r="AY787" s="187"/>
      <c r="AZ787" s="203"/>
      <c r="BA787" s="205"/>
      <c r="BB787" s="203"/>
      <c r="BC787" s="204"/>
    </row>
    <row r="788" spans="51:55" x14ac:dyDescent="0.25">
      <c r="AY788" s="187"/>
      <c r="AZ788" s="203"/>
      <c r="BA788" s="205"/>
      <c r="BB788" s="203"/>
      <c r="BC788" s="204"/>
    </row>
    <row r="789" spans="51:55" x14ac:dyDescent="0.25">
      <c r="AY789" s="187"/>
      <c r="AZ789" s="203"/>
      <c r="BA789" s="205"/>
      <c r="BB789" s="203"/>
      <c r="BC789" s="204"/>
    </row>
    <row r="790" spans="51:55" x14ac:dyDescent="0.25">
      <c r="AY790" s="187"/>
      <c r="AZ790" s="203"/>
      <c r="BA790" s="205"/>
      <c r="BB790" s="203"/>
      <c r="BC790" s="204"/>
    </row>
    <row r="791" spans="51:55" x14ac:dyDescent="0.25">
      <c r="AY791" s="187"/>
      <c r="AZ791" s="203"/>
      <c r="BA791" s="205"/>
      <c r="BB791" s="203"/>
      <c r="BC791" s="204"/>
    </row>
    <row r="792" spans="51:55" x14ac:dyDescent="0.25">
      <c r="AY792" s="187"/>
      <c r="AZ792" s="203"/>
      <c r="BA792" s="205"/>
      <c r="BB792" s="203"/>
      <c r="BC792" s="204"/>
    </row>
    <row r="793" spans="51:55" x14ac:dyDescent="0.25">
      <c r="AY793" s="187"/>
      <c r="AZ793" s="203"/>
      <c r="BA793" s="205"/>
      <c r="BB793" s="203"/>
      <c r="BC793" s="204"/>
    </row>
    <row r="794" spans="51:55" x14ac:dyDescent="0.25">
      <c r="AY794" s="187"/>
      <c r="AZ794" s="203"/>
      <c r="BA794" s="205"/>
      <c r="BB794" s="203"/>
      <c r="BC794" s="204"/>
    </row>
    <row r="795" spans="51:55" x14ac:dyDescent="0.25">
      <c r="AY795" s="187"/>
      <c r="AZ795" s="203"/>
      <c r="BA795" s="205"/>
      <c r="BB795" s="203"/>
      <c r="BC795" s="204"/>
    </row>
    <row r="796" spans="51:55" x14ac:dyDescent="0.25">
      <c r="AY796" s="187"/>
      <c r="AZ796" s="203"/>
      <c r="BA796" s="205"/>
      <c r="BB796" s="203"/>
      <c r="BC796" s="204"/>
    </row>
    <row r="797" spans="51:55" x14ac:dyDescent="0.25">
      <c r="AY797" s="187"/>
      <c r="AZ797" s="203"/>
      <c r="BA797" s="205"/>
      <c r="BB797" s="203"/>
      <c r="BC797" s="204"/>
    </row>
    <row r="798" spans="51:55" x14ac:dyDescent="0.25">
      <c r="AY798" s="187"/>
      <c r="AZ798" s="203"/>
      <c r="BA798" s="205"/>
      <c r="BB798" s="203"/>
      <c r="BC798" s="204"/>
    </row>
    <row r="799" spans="51:55" x14ac:dyDescent="0.25">
      <c r="AY799" s="187"/>
      <c r="AZ799" s="203"/>
      <c r="BA799" s="205"/>
      <c r="BB799" s="203"/>
      <c r="BC799" s="204"/>
    </row>
    <row r="800" spans="51:55" x14ac:dyDescent="0.25">
      <c r="AY800" s="187"/>
      <c r="AZ800" s="203"/>
      <c r="BA800" s="205"/>
      <c r="BB800" s="203"/>
      <c r="BC800" s="204"/>
    </row>
    <row r="801" spans="51:55" x14ac:dyDescent="0.25">
      <c r="AY801" s="187"/>
      <c r="AZ801" s="203"/>
      <c r="BA801" s="205"/>
      <c r="BB801" s="203"/>
      <c r="BC801" s="204"/>
    </row>
    <row r="802" spans="51:55" x14ac:dyDescent="0.25">
      <c r="AY802" s="187"/>
      <c r="AZ802" s="203"/>
      <c r="BA802" s="205"/>
      <c r="BB802" s="203"/>
      <c r="BC802" s="204"/>
    </row>
    <row r="803" spans="51:55" x14ac:dyDescent="0.25">
      <c r="AY803" s="187"/>
      <c r="AZ803" s="203"/>
      <c r="BA803" s="205"/>
      <c r="BB803" s="203"/>
      <c r="BC803" s="204"/>
    </row>
    <row r="804" spans="51:55" x14ac:dyDescent="0.25">
      <c r="AY804" s="187"/>
      <c r="AZ804" s="203"/>
      <c r="BA804" s="205"/>
      <c r="BB804" s="203"/>
      <c r="BC804" s="204"/>
    </row>
    <row r="805" spans="51:55" x14ac:dyDescent="0.25">
      <c r="AY805" s="187"/>
      <c r="AZ805" s="203"/>
      <c r="BA805" s="205"/>
      <c r="BB805" s="203"/>
      <c r="BC805" s="204"/>
    </row>
    <row r="806" spans="51:55" x14ac:dyDescent="0.25">
      <c r="AY806" s="187"/>
      <c r="AZ806" s="203"/>
      <c r="BA806" s="205"/>
      <c r="BB806" s="203"/>
      <c r="BC806" s="204"/>
    </row>
    <row r="807" spans="51:55" x14ac:dyDescent="0.25">
      <c r="AY807" s="187"/>
      <c r="AZ807" s="203"/>
      <c r="BA807" s="205"/>
      <c r="BB807" s="203"/>
      <c r="BC807" s="204"/>
    </row>
    <row r="808" spans="51:55" x14ac:dyDescent="0.25">
      <c r="AY808" s="187"/>
      <c r="AZ808" s="203"/>
      <c r="BA808" s="205"/>
      <c r="BB808" s="203"/>
      <c r="BC808" s="204"/>
    </row>
    <row r="809" spans="51:55" x14ac:dyDescent="0.25">
      <c r="AY809" s="187"/>
      <c r="AZ809" s="203"/>
      <c r="BA809" s="205"/>
      <c r="BB809" s="203"/>
      <c r="BC809" s="204"/>
    </row>
    <row r="810" spans="51:55" x14ac:dyDescent="0.25">
      <c r="AY810" s="187"/>
      <c r="AZ810" s="203"/>
      <c r="BA810" s="205"/>
      <c r="BB810" s="203"/>
      <c r="BC810" s="204"/>
    </row>
    <row r="811" spans="51:55" x14ac:dyDescent="0.25">
      <c r="AY811" s="187"/>
      <c r="AZ811" s="203"/>
      <c r="BA811" s="205"/>
      <c r="BB811" s="203"/>
      <c r="BC811" s="204"/>
    </row>
    <row r="812" spans="51:55" x14ac:dyDescent="0.25">
      <c r="AY812" s="187"/>
      <c r="AZ812" s="203"/>
      <c r="BA812" s="205"/>
      <c r="BB812" s="203"/>
      <c r="BC812" s="204"/>
    </row>
    <row r="813" spans="51:55" x14ac:dyDescent="0.25">
      <c r="AY813" s="187"/>
      <c r="AZ813" s="203"/>
      <c r="BA813" s="205"/>
      <c r="BB813" s="203"/>
      <c r="BC813" s="204"/>
    </row>
    <row r="814" spans="51:55" x14ac:dyDescent="0.25">
      <c r="AY814" s="187"/>
      <c r="AZ814" s="203"/>
      <c r="BA814" s="205"/>
      <c r="BB814" s="203"/>
      <c r="BC814" s="204"/>
    </row>
    <row r="815" spans="51:55" x14ac:dyDescent="0.25">
      <c r="AY815" s="187"/>
      <c r="AZ815" s="203"/>
      <c r="BA815" s="205"/>
      <c r="BB815" s="203"/>
      <c r="BC815" s="204"/>
    </row>
    <row r="816" spans="51:55" x14ac:dyDescent="0.25">
      <c r="AY816" s="187"/>
      <c r="AZ816" s="203"/>
      <c r="BA816" s="205"/>
      <c r="BB816" s="203"/>
      <c r="BC816" s="204"/>
    </row>
    <row r="817" spans="51:55" x14ac:dyDescent="0.25">
      <c r="AY817" s="187"/>
      <c r="AZ817" s="203"/>
      <c r="BA817" s="205"/>
      <c r="BB817" s="203"/>
      <c r="BC817" s="204"/>
    </row>
    <row r="818" spans="51:55" x14ac:dyDescent="0.25">
      <c r="AY818" s="187"/>
      <c r="AZ818" s="203"/>
      <c r="BA818" s="205"/>
      <c r="BB818" s="203"/>
      <c r="BC818" s="204"/>
    </row>
    <row r="819" spans="51:55" x14ac:dyDescent="0.25">
      <c r="AY819" s="187"/>
      <c r="AZ819" s="203"/>
      <c r="BA819" s="205"/>
      <c r="BB819" s="203"/>
      <c r="BC819" s="204"/>
    </row>
    <row r="820" spans="51:55" x14ac:dyDescent="0.25">
      <c r="AY820" s="187"/>
      <c r="AZ820" s="203"/>
      <c r="BA820" s="205"/>
      <c r="BB820" s="203"/>
      <c r="BC820" s="204"/>
    </row>
    <row r="821" spans="51:55" x14ac:dyDescent="0.25">
      <c r="AY821" s="187"/>
      <c r="AZ821" s="203"/>
      <c r="BA821" s="205"/>
      <c r="BB821" s="203"/>
      <c r="BC821" s="204"/>
    </row>
    <row r="822" spans="51:55" x14ac:dyDescent="0.25">
      <c r="AY822" s="187"/>
      <c r="AZ822" s="203"/>
      <c r="BA822" s="205"/>
      <c r="BB822" s="203"/>
      <c r="BC822" s="204"/>
    </row>
    <row r="823" spans="51:55" x14ac:dyDescent="0.25">
      <c r="AY823" s="187"/>
      <c r="AZ823" s="203"/>
      <c r="BA823" s="205"/>
      <c r="BB823" s="203"/>
      <c r="BC823" s="204"/>
    </row>
    <row r="824" spans="51:55" x14ac:dyDescent="0.25">
      <c r="AY824" s="187"/>
      <c r="AZ824" s="203"/>
      <c r="BA824" s="205"/>
      <c r="BB824" s="203"/>
      <c r="BC824" s="204"/>
    </row>
    <row r="825" spans="51:55" x14ac:dyDescent="0.25">
      <c r="AY825" s="187"/>
      <c r="AZ825" s="203"/>
      <c r="BA825" s="205"/>
      <c r="BB825" s="203"/>
      <c r="BC825" s="204"/>
    </row>
    <row r="826" spans="51:55" x14ac:dyDescent="0.25">
      <c r="AY826" s="187"/>
      <c r="AZ826" s="203"/>
      <c r="BA826" s="205"/>
      <c r="BB826" s="203"/>
      <c r="BC826" s="204"/>
    </row>
    <row r="827" spans="51:55" x14ac:dyDescent="0.25">
      <c r="AY827" s="187"/>
      <c r="AZ827" s="203"/>
      <c r="BA827" s="205"/>
      <c r="BB827" s="203"/>
      <c r="BC827" s="204"/>
    </row>
    <row r="828" spans="51:55" x14ac:dyDescent="0.25">
      <c r="AY828" s="187"/>
      <c r="AZ828" s="203"/>
      <c r="BA828" s="205"/>
      <c r="BB828" s="203"/>
      <c r="BC828" s="204"/>
    </row>
    <row r="829" spans="51:55" x14ac:dyDescent="0.25">
      <c r="AY829" s="187"/>
      <c r="AZ829" s="203"/>
      <c r="BA829" s="205"/>
      <c r="BB829" s="203"/>
      <c r="BC829" s="204"/>
    </row>
    <row r="830" spans="51:55" x14ac:dyDescent="0.25">
      <c r="AY830" s="187"/>
      <c r="AZ830" s="203"/>
      <c r="BA830" s="205"/>
      <c r="BB830" s="203"/>
      <c r="BC830" s="204"/>
    </row>
    <row r="831" spans="51:55" x14ac:dyDescent="0.25">
      <c r="AY831" s="187"/>
      <c r="AZ831" s="203"/>
      <c r="BA831" s="205"/>
      <c r="BB831" s="203"/>
      <c r="BC831" s="204"/>
    </row>
    <row r="832" spans="51:55" x14ac:dyDescent="0.25">
      <c r="AY832" s="187"/>
      <c r="AZ832" s="203"/>
      <c r="BA832" s="205"/>
      <c r="BB832" s="203"/>
      <c r="BC832" s="204"/>
    </row>
    <row r="833" spans="51:55" x14ac:dyDescent="0.25">
      <c r="AY833" s="187"/>
      <c r="AZ833" s="203"/>
      <c r="BA833" s="205"/>
      <c r="BB833" s="203"/>
      <c r="BC833" s="204"/>
    </row>
    <row r="834" spans="51:55" x14ac:dyDescent="0.25">
      <c r="AY834" s="187"/>
      <c r="AZ834" s="203"/>
      <c r="BA834" s="205"/>
      <c r="BB834" s="203"/>
      <c r="BC834" s="204"/>
    </row>
    <row r="835" spans="51:55" x14ac:dyDescent="0.25">
      <c r="AY835" s="187"/>
      <c r="AZ835" s="203"/>
      <c r="BA835" s="205"/>
      <c r="BB835" s="203"/>
      <c r="BC835" s="204"/>
    </row>
    <row r="836" spans="51:55" x14ac:dyDescent="0.25">
      <c r="AY836" s="187"/>
      <c r="AZ836" s="203"/>
      <c r="BA836" s="205"/>
      <c r="BB836" s="203"/>
      <c r="BC836" s="204"/>
    </row>
    <row r="837" spans="51:55" x14ac:dyDescent="0.25">
      <c r="AY837" s="187"/>
      <c r="AZ837" s="203"/>
      <c r="BA837" s="205"/>
      <c r="BB837" s="203"/>
      <c r="BC837" s="204"/>
    </row>
    <row r="838" spans="51:55" x14ac:dyDescent="0.25">
      <c r="AY838" s="187"/>
      <c r="AZ838" s="203"/>
      <c r="BA838" s="205"/>
      <c r="BB838" s="203"/>
      <c r="BC838" s="204"/>
    </row>
    <row r="839" spans="51:55" x14ac:dyDescent="0.25">
      <c r="AY839" s="187"/>
      <c r="AZ839" s="203"/>
      <c r="BA839" s="205"/>
      <c r="BB839" s="203"/>
      <c r="BC839" s="204"/>
    </row>
    <row r="840" spans="51:55" x14ac:dyDescent="0.25">
      <c r="AY840" s="187"/>
      <c r="AZ840" s="203"/>
      <c r="BA840" s="205"/>
      <c r="BB840" s="203"/>
      <c r="BC840" s="204"/>
    </row>
    <row r="841" spans="51:55" x14ac:dyDescent="0.25">
      <c r="AY841" s="187"/>
      <c r="AZ841" s="203"/>
      <c r="BA841" s="205"/>
      <c r="BB841" s="203"/>
      <c r="BC841" s="204"/>
    </row>
    <row r="842" spans="51:55" x14ac:dyDescent="0.25">
      <c r="AY842" s="187"/>
      <c r="AZ842" s="181"/>
      <c r="BA842" s="182"/>
      <c r="BB842" s="181"/>
      <c r="BC842" s="183"/>
    </row>
    <row r="843" spans="51:55" x14ac:dyDescent="0.25">
      <c r="AY843" s="187"/>
      <c r="AZ843" s="181"/>
      <c r="BA843" s="182"/>
      <c r="BB843" s="181"/>
      <c r="BC843" s="183"/>
    </row>
    <row r="844" spans="51:55" x14ac:dyDescent="0.25">
      <c r="AY844" s="187"/>
      <c r="AZ844" s="181"/>
      <c r="BA844" s="182"/>
      <c r="BB844" s="181"/>
      <c r="BC844" s="183"/>
    </row>
    <row r="845" spans="51:55" x14ac:dyDescent="0.25">
      <c r="AY845" s="187"/>
      <c r="AZ845" s="181"/>
      <c r="BA845" s="182"/>
      <c r="BB845" s="181"/>
      <c r="BC845" s="183"/>
    </row>
    <row r="846" spans="51:55" x14ac:dyDescent="0.25">
      <c r="AY846" s="187"/>
      <c r="AZ846" s="181"/>
      <c r="BA846" s="182"/>
      <c r="BB846" s="181"/>
      <c r="BC846" s="183"/>
    </row>
    <row r="847" spans="51:55" x14ac:dyDescent="0.25">
      <c r="AY847" s="187"/>
      <c r="AZ847" s="181"/>
      <c r="BA847" s="182"/>
      <c r="BB847" s="181"/>
      <c r="BC847" s="183"/>
    </row>
    <row r="848" spans="51:55" x14ac:dyDescent="0.25">
      <c r="AY848" s="187"/>
      <c r="AZ848" s="181"/>
      <c r="BA848" s="182"/>
      <c r="BB848" s="181"/>
      <c r="BC848" s="183"/>
    </row>
    <row r="849" spans="51:55" x14ac:dyDescent="0.25">
      <c r="AY849" s="187"/>
      <c r="AZ849" s="181"/>
      <c r="BA849" s="182"/>
      <c r="BB849" s="181"/>
      <c r="BC849" s="183"/>
    </row>
    <row r="850" spans="51:55" x14ac:dyDescent="0.25">
      <c r="AY850" s="187"/>
      <c r="AZ850" s="181"/>
      <c r="BA850" s="182"/>
      <c r="BB850" s="181"/>
      <c r="BC850" s="183"/>
    </row>
    <row r="851" spans="51:55" x14ac:dyDescent="0.25">
      <c r="AY851" s="187"/>
      <c r="AZ851" s="181"/>
      <c r="BA851" s="182"/>
      <c r="BB851" s="181"/>
      <c r="BC851" s="183"/>
    </row>
    <row r="852" spans="51:55" x14ac:dyDescent="0.25">
      <c r="AY852" s="187"/>
      <c r="AZ852" s="181"/>
      <c r="BA852" s="182"/>
      <c r="BB852" s="181"/>
      <c r="BC852" s="183"/>
    </row>
    <row r="853" spans="51:55" x14ac:dyDescent="0.25">
      <c r="AY853" s="187"/>
      <c r="AZ853" s="181"/>
      <c r="BA853" s="182"/>
      <c r="BB853" s="181"/>
      <c r="BC853" s="183"/>
    </row>
    <row r="854" spans="51:55" x14ac:dyDescent="0.25">
      <c r="AY854" s="187"/>
      <c r="AZ854" s="181"/>
      <c r="BA854" s="182"/>
      <c r="BB854" s="181"/>
      <c r="BC854" s="183"/>
    </row>
    <row r="855" spans="51:55" x14ac:dyDescent="0.25">
      <c r="AY855" s="187"/>
      <c r="AZ855" s="181"/>
      <c r="BA855" s="182"/>
      <c r="BB855" s="181"/>
      <c r="BC855" s="183"/>
    </row>
    <row r="856" spans="51:55" x14ac:dyDescent="0.25">
      <c r="AY856" s="187"/>
      <c r="AZ856" s="181"/>
      <c r="BA856" s="182"/>
      <c r="BB856" s="181"/>
      <c r="BC856" s="183"/>
    </row>
    <row r="857" spans="51:55" x14ac:dyDescent="0.25">
      <c r="AY857" s="187"/>
      <c r="AZ857" s="181"/>
      <c r="BA857" s="182"/>
      <c r="BB857" s="181"/>
      <c r="BC857" s="183"/>
    </row>
    <row r="858" spans="51:55" x14ac:dyDescent="0.25">
      <c r="AY858" s="187"/>
      <c r="AZ858" s="181"/>
      <c r="BA858" s="182"/>
      <c r="BB858" s="181"/>
      <c r="BC858" s="183"/>
    </row>
    <row r="859" spans="51:55" x14ac:dyDescent="0.25">
      <c r="AY859" s="187"/>
      <c r="AZ859" s="181"/>
      <c r="BA859" s="182"/>
      <c r="BB859" s="181"/>
      <c r="BC859" s="183"/>
    </row>
    <row r="860" spans="51:55" x14ac:dyDescent="0.25">
      <c r="AY860" s="187"/>
      <c r="AZ860" s="184"/>
      <c r="BA860" s="185"/>
      <c r="BB860" s="184"/>
      <c r="BC860" s="186"/>
    </row>
    <row r="861" spans="51:55" x14ac:dyDescent="0.25">
      <c r="AY861" s="187"/>
      <c r="AZ861" s="184"/>
      <c r="BA861" s="185"/>
      <c r="BB861" s="184"/>
      <c r="BC861" s="186"/>
    </row>
    <row r="862" spans="51:55" x14ac:dyDescent="0.25">
      <c r="AY862" s="187"/>
      <c r="AZ862" s="184"/>
      <c r="BA862" s="185"/>
      <c r="BB862" s="184"/>
      <c r="BC862" s="186"/>
    </row>
    <row r="863" spans="51:55" x14ac:dyDescent="0.25">
      <c r="AY863" s="187"/>
      <c r="AZ863" s="184"/>
      <c r="BA863" s="185"/>
      <c r="BB863" s="184"/>
      <c r="BC863" s="186"/>
    </row>
    <row r="864" spans="51:55" x14ac:dyDescent="0.25">
      <c r="AY864" s="187"/>
      <c r="AZ864" s="184"/>
      <c r="BA864" s="185"/>
      <c r="BB864" s="184"/>
      <c r="BC864" s="186"/>
    </row>
    <row r="865" spans="51:55" x14ac:dyDescent="0.25">
      <c r="AY865" s="187"/>
      <c r="AZ865" s="184"/>
      <c r="BA865" s="185"/>
      <c r="BB865" s="184"/>
      <c r="BC865" s="186"/>
    </row>
    <row r="866" spans="51:55" x14ac:dyDescent="0.25">
      <c r="AY866" s="187"/>
      <c r="AZ866" s="184"/>
      <c r="BA866" s="185"/>
      <c r="BB866" s="184"/>
      <c r="BC866" s="186"/>
    </row>
    <row r="867" spans="51:55" x14ac:dyDescent="0.25">
      <c r="AY867" s="187"/>
      <c r="AZ867" s="184"/>
      <c r="BA867" s="185"/>
      <c r="BB867" s="184"/>
      <c r="BC867" s="186"/>
    </row>
    <row r="868" spans="51:55" x14ac:dyDescent="0.25">
      <c r="AY868" s="187"/>
      <c r="AZ868" s="184"/>
      <c r="BA868" s="185"/>
      <c r="BB868" s="184"/>
      <c r="BC868" s="186"/>
    </row>
    <row r="869" spans="51:55" x14ac:dyDescent="0.25">
      <c r="AY869" s="187"/>
      <c r="AZ869" s="184"/>
      <c r="BA869" s="185"/>
      <c r="BB869" s="184"/>
      <c r="BC869" s="186"/>
    </row>
    <row r="870" spans="51:55" x14ac:dyDescent="0.25">
      <c r="AY870" s="187"/>
      <c r="AZ870" s="184"/>
      <c r="BA870" s="185"/>
      <c r="BB870" s="184"/>
      <c r="BC870" s="186"/>
    </row>
    <row r="871" spans="51:55" x14ac:dyDescent="0.25">
      <c r="AY871" s="187"/>
      <c r="AZ871" s="184"/>
      <c r="BA871" s="185"/>
      <c r="BB871" s="184"/>
      <c r="BC871" s="186"/>
    </row>
    <row r="872" spans="51:55" x14ac:dyDescent="0.25">
      <c r="AY872" s="187"/>
      <c r="AZ872" s="184"/>
      <c r="BA872" s="185"/>
      <c r="BB872" s="184"/>
      <c r="BC872" s="186"/>
    </row>
    <row r="873" spans="51:55" x14ac:dyDescent="0.25">
      <c r="AY873" s="187"/>
      <c r="AZ873" s="184"/>
      <c r="BA873" s="185"/>
      <c r="BB873" s="184"/>
      <c r="BC873" s="186"/>
    </row>
    <row r="874" spans="51:55" x14ac:dyDescent="0.25">
      <c r="AY874" s="187"/>
      <c r="AZ874" s="184"/>
      <c r="BA874" s="185"/>
      <c r="BB874" s="184"/>
      <c r="BC874" s="186"/>
    </row>
    <row r="875" spans="51:55" x14ac:dyDescent="0.25">
      <c r="AY875" s="187"/>
      <c r="AZ875" s="184"/>
      <c r="BA875" s="185"/>
      <c r="BB875" s="184"/>
      <c r="BC875" s="186"/>
    </row>
    <row r="876" spans="51:55" x14ac:dyDescent="0.25">
      <c r="AY876" s="187"/>
      <c r="AZ876" s="184"/>
      <c r="BA876" s="185"/>
      <c r="BB876" s="184"/>
      <c r="BC876" s="186"/>
    </row>
    <row r="877" spans="51:55" x14ac:dyDescent="0.25">
      <c r="AY877" s="187"/>
      <c r="AZ877" s="184"/>
      <c r="BA877" s="185"/>
      <c r="BB877" s="184"/>
      <c r="BC877" s="186"/>
    </row>
    <row r="878" spans="51:55" x14ac:dyDescent="0.25">
      <c r="AY878" s="187"/>
      <c r="AZ878" s="184"/>
      <c r="BA878" s="185"/>
      <c r="BB878" s="184"/>
      <c r="BC878" s="186"/>
    </row>
    <row r="879" spans="51:55" x14ac:dyDescent="0.25">
      <c r="AY879" s="187"/>
      <c r="AZ879" s="184"/>
      <c r="BA879" s="185"/>
      <c r="BB879" s="184"/>
      <c r="BC879" s="186"/>
    </row>
    <row r="880" spans="51:55" x14ac:dyDescent="0.25">
      <c r="AY880" s="187"/>
      <c r="AZ880" s="184"/>
      <c r="BA880" s="185"/>
      <c r="BB880" s="184"/>
      <c r="BC880" s="186"/>
    </row>
    <row r="881" spans="51:55" x14ac:dyDescent="0.25">
      <c r="AY881" s="187"/>
      <c r="AZ881" s="184"/>
      <c r="BA881" s="185"/>
      <c r="BB881" s="184"/>
      <c r="BC881" s="186"/>
    </row>
    <row r="882" spans="51:55" x14ac:dyDescent="0.25">
      <c r="AY882" s="187"/>
      <c r="AZ882" s="184"/>
      <c r="BA882" s="185"/>
      <c r="BB882" s="184"/>
      <c r="BC882" s="186"/>
    </row>
    <row r="883" spans="51:55" x14ac:dyDescent="0.25">
      <c r="AY883" s="187"/>
      <c r="AZ883" s="184"/>
      <c r="BA883" s="185"/>
      <c r="BB883" s="184"/>
      <c r="BC883" s="186"/>
    </row>
    <row r="884" spans="51:55" x14ac:dyDescent="0.25">
      <c r="AY884" s="187"/>
      <c r="AZ884" s="184"/>
      <c r="BA884" s="185"/>
      <c r="BB884" s="184"/>
      <c r="BC884" s="186"/>
    </row>
    <row r="885" spans="51:55" x14ac:dyDescent="0.25">
      <c r="AY885" s="187"/>
      <c r="AZ885" s="184"/>
      <c r="BA885" s="185"/>
      <c r="BB885" s="184"/>
      <c r="BC885" s="186"/>
    </row>
    <row r="886" spans="51:55" x14ac:dyDescent="0.25">
      <c r="AY886" s="187"/>
      <c r="AZ886" s="184"/>
      <c r="BA886" s="185"/>
      <c r="BB886" s="184"/>
      <c r="BC886" s="186"/>
    </row>
    <row r="887" spans="51:55" x14ac:dyDescent="0.25">
      <c r="AY887" s="187"/>
      <c r="AZ887" s="184"/>
      <c r="BA887" s="185"/>
      <c r="BB887" s="184"/>
      <c r="BC887" s="186"/>
    </row>
    <row r="888" spans="51:55" x14ac:dyDescent="0.25">
      <c r="AY888" s="187"/>
      <c r="AZ888" s="184"/>
      <c r="BA888" s="185"/>
      <c r="BB888" s="184"/>
      <c r="BC888" s="186"/>
    </row>
    <row r="889" spans="51:55" x14ac:dyDescent="0.25">
      <c r="AY889" s="187"/>
      <c r="AZ889" s="184"/>
      <c r="BA889" s="185"/>
      <c r="BB889" s="184"/>
      <c r="BC889" s="186"/>
    </row>
    <row r="890" spans="51:55" x14ac:dyDescent="0.25">
      <c r="AY890" s="187"/>
      <c r="AZ890" s="184"/>
      <c r="BA890" s="185"/>
      <c r="BB890" s="184"/>
      <c r="BC890" s="186"/>
    </row>
    <row r="891" spans="51:55" x14ac:dyDescent="0.25">
      <c r="AY891" s="187"/>
      <c r="AZ891" s="184"/>
      <c r="BA891" s="185"/>
      <c r="BB891" s="184"/>
      <c r="BC891" s="186"/>
    </row>
    <row r="892" spans="51:55" x14ac:dyDescent="0.25">
      <c r="AY892" s="187"/>
      <c r="AZ892" s="184"/>
      <c r="BA892" s="185"/>
      <c r="BB892" s="184"/>
      <c r="BC892" s="186"/>
    </row>
    <row r="893" spans="51:55" x14ac:dyDescent="0.25">
      <c r="AY893" s="187"/>
      <c r="AZ893" s="184"/>
      <c r="BA893" s="185"/>
      <c r="BB893" s="184"/>
      <c r="BC893" s="186"/>
    </row>
    <row r="894" spans="51:55" x14ac:dyDescent="0.25">
      <c r="AY894" s="187"/>
      <c r="AZ894" s="184"/>
      <c r="BA894" s="185"/>
      <c r="BB894" s="184"/>
      <c r="BC894" s="186"/>
    </row>
    <row r="895" spans="51:55" x14ac:dyDescent="0.25">
      <c r="AY895" s="187"/>
      <c r="AZ895" s="184"/>
      <c r="BA895" s="185"/>
      <c r="BB895" s="184"/>
      <c r="BC895" s="186"/>
    </row>
    <row r="896" spans="51:55" x14ac:dyDescent="0.25">
      <c r="AY896" s="187"/>
      <c r="AZ896" s="184"/>
      <c r="BA896" s="185"/>
      <c r="BB896" s="184"/>
      <c r="BC896" s="186"/>
    </row>
    <row r="897" spans="51:55" x14ac:dyDescent="0.25">
      <c r="AY897" s="187"/>
      <c r="AZ897" s="184"/>
      <c r="BA897" s="185"/>
      <c r="BB897" s="184"/>
      <c r="BC897" s="186"/>
    </row>
    <row r="898" spans="51:55" x14ac:dyDescent="0.25">
      <c r="AY898" s="187"/>
      <c r="AZ898" s="184"/>
      <c r="BA898" s="185"/>
      <c r="BB898" s="184"/>
      <c r="BC898" s="186"/>
    </row>
    <row r="899" spans="51:55" x14ac:dyDescent="0.25">
      <c r="AY899" s="187"/>
      <c r="AZ899" s="184"/>
      <c r="BA899" s="185"/>
      <c r="BB899" s="184"/>
      <c r="BC899" s="186"/>
    </row>
    <row r="900" spans="51:55" x14ac:dyDescent="0.25">
      <c r="AY900" s="187"/>
      <c r="AZ900" s="184"/>
      <c r="BA900" s="185"/>
      <c r="BB900" s="184"/>
      <c r="BC900" s="186"/>
    </row>
    <row r="901" spans="51:55" x14ac:dyDescent="0.25">
      <c r="AY901" s="187"/>
      <c r="AZ901" s="184"/>
      <c r="BA901" s="185"/>
      <c r="BB901" s="184"/>
      <c r="BC901" s="186"/>
    </row>
    <row r="902" spans="51:55" x14ac:dyDescent="0.25">
      <c r="AY902" s="187"/>
      <c r="AZ902" s="184"/>
      <c r="BA902" s="185"/>
      <c r="BB902" s="184"/>
      <c r="BC902" s="186"/>
    </row>
    <row r="903" spans="51:55" x14ac:dyDescent="0.25">
      <c r="AY903" s="187"/>
      <c r="AZ903" s="184"/>
      <c r="BA903" s="185"/>
      <c r="BB903" s="184"/>
      <c r="BC903" s="186"/>
    </row>
    <row r="904" spans="51:55" x14ac:dyDescent="0.25">
      <c r="AY904" s="187"/>
      <c r="AZ904" s="184"/>
      <c r="BA904" s="185"/>
      <c r="BB904" s="184"/>
      <c r="BC904" s="186"/>
    </row>
    <row r="905" spans="51:55" x14ac:dyDescent="0.25">
      <c r="AY905" s="187"/>
      <c r="AZ905" s="184"/>
      <c r="BA905" s="185"/>
      <c r="BB905" s="184"/>
      <c r="BC905" s="186"/>
    </row>
    <row r="906" spans="51:55" x14ac:dyDescent="0.25">
      <c r="AY906" s="187"/>
      <c r="AZ906" s="184"/>
      <c r="BA906" s="185"/>
      <c r="BB906" s="184"/>
      <c r="BC906" s="186"/>
    </row>
    <row r="907" spans="51:55" x14ac:dyDescent="0.25">
      <c r="AY907" s="187"/>
      <c r="AZ907" s="184"/>
      <c r="BA907" s="185"/>
      <c r="BB907" s="184"/>
      <c r="BC907" s="186"/>
    </row>
    <row r="908" spans="51:55" x14ac:dyDescent="0.25">
      <c r="AY908" s="187"/>
      <c r="AZ908" s="184"/>
      <c r="BA908" s="185"/>
      <c r="BB908" s="184"/>
      <c r="BC908" s="186"/>
    </row>
    <row r="909" spans="51:55" x14ac:dyDescent="0.25">
      <c r="AY909" s="187"/>
      <c r="AZ909" s="184"/>
      <c r="BA909" s="185"/>
      <c r="BB909" s="184"/>
      <c r="BC909" s="186"/>
    </row>
    <row r="910" spans="51:55" x14ac:dyDescent="0.25">
      <c r="AY910" s="187"/>
      <c r="AZ910" s="184"/>
      <c r="BA910" s="185"/>
      <c r="BB910" s="184"/>
      <c r="BC910" s="186"/>
    </row>
    <row r="911" spans="51:55" x14ac:dyDescent="0.25">
      <c r="AY911" s="187"/>
      <c r="AZ911" s="184"/>
      <c r="BA911" s="185"/>
      <c r="BB911" s="184"/>
      <c r="BC911" s="186"/>
    </row>
    <row r="912" spans="51:55" x14ac:dyDescent="0.25">
      <c r="AY912" s="187"/>
      <c r="AZ912" s="184"/>
      <c r="BA912" s="185"/>
      <c r="BB912" s="184"/>
      <c r="BC912" s="186"/>
    </row>
    <row r="913" spans="51:55" x14ac:dyDescent="0.25">
      <c r="AY913" s="187"/>
      <c r="AZ913" s="184"/>
      <c r="BA913" s="185"/>
      <c r="BB913" s="184"/>
      <c r="BC913" s="186"/>
    </row>
    <row r="914" spans="51:55" x14ac:dyDescent="0.25">
      <c r="AY914" s="187"/>
      <c r="AZ914" s="184"/>
      <c r="BA914" s="185"/>
      <c r="BB914" s="184"/>
      <c r="BC914" s="186"/>
    </row>
    <row r="915" spans="51:55" x14ac:dyDescent="0.25">
      <c r="AY915" s="187"/>
      <c r="AZ915" s="184"/>
      <c r="BA915" s="185"/>
      <c r="BB915" s="184"/>
      <c r="BC915" s="186"/>
    </row>
    <row r="916" spans="51:55" x14ac:dyDescent="0.25">
      <c r="AY916" s="187"/>
      <c r="AZ916" s="184"/>
      <c r="BA916" s="185"/>
      <c r="BB916" s="184"/>
      <c r="BC916" s="186"/>
    </row>
    <row r="917" spans="51:55" x14ac:dyDescent="0.25">
      <c r="AY917" s="187"/>
      <c r="AZ917" s="184"/>
      <c r="BA917" s="185"/>
      <c r="BB917" s="184"/>
      <c r="BC917" s="186"/>
    </row>
    <row r="918" spans="51:55" x14ac:dyDescent="0.25">
      <c r="AY918" s="187"/>
      <c r="AZ918" s="184"/>
      <c r="BA918" s="185"/>
      <c r="BB918" s="184"/>
      <c r="BC918" s="186"/>
    </row>
    <row r="919" spans="51:55" x14ac:dyDescent="0.25">
      <c r="AY919" s="187"/>
      <c r="AZ919" s="184"/>
      <c r="BA919" s="185"/>
      <c r="BB919" s="184"/>
      <c r="BC919" s="186"/>
    </row>
    <row r="920" spans="51:55" x14ac:dyDescent="0.25">
      <c r="AY920" s="187"/>
      <c r="AZ920" s="184"/>
      <c r="BA920" s="185"/>
      <c r="BB920" s="184"/>
      <c r="BC920" s="186"/>
    </row>
    <row r="921" spans="51:55" x14ac:dyDescent="0.25">
      <c r="AY921" s="187"/>
      <c r="AZ921" s="184"/>
      <c r="BA921" s="185"/>
      <c r="BB921" s="184"/>
      <c r="BC921" s="186"/>
    </row>
    <row r="922" spans="51:55" x14ac:dyDescent="0.25">
      <c r="AY922" s="187"/>
      <c r="AZ922" s="184"/>
      <c r="BA922" s="185"/>
      <c r="BB922" s="184"/>
      <c r="BC922" s="186"/>
    </row>
    <row r="923" spans="51:55" x14ac:dyDescent="0.25">
      <c r="AY923" s="187"/>
      <c r="AZ923" s="184"/>
      <c r="BA923" s="185"/>
      <c r="BB923" s="184"/>
      <c r="BC923" s="186"/>
    </row>
    <row r="924" spans="51:55" x14ac:dyDescent="0.25">
      <c r="AY924" s="187"/>
      <c r="AZ924" s="184"/>
      <c r="BA924" s="185"/>
      <c r="BB924" s="184"/>
      <c r="BC924" s="186"/>
    </row>
    <row r="925" spans="51:55" x14ac:dyDescent="0.25">
      <c r="AY925" s="187"/>
      <c r="AZ925" s="184"/>
      <c r="BA925" s="185"/>
      <c r="BB925" s="184"/>
      <c r="BC925" s="186"/>
    </row>
    <row r="926" spans="51:55" x14ac:dyDescent="0.25">
      <c r="AY926" s="187"/>
      <c r="AZ926" s="184"/>
      <c r="BA926" s="185"/>
      <c r="BB926" s="184"/>
      <c r="BC926" s="186"/>
    </row>
    <row r="927" spans="51:55" x14ac:dyDescent="0.25">
      <c r="AY927" s="187"/>
      <c r="AZ927" s="184"/>
      <c r="BA927" s="185"/>
      <c r="BB927" s="184"/>
      <c r="BC927" s="186"/>
    </row>
    <row r="928" spans="51:55" x14ac:dyDescent="0.25">
      <c r="AY928" s="187"/>
      <c r="AZ928" s="184"/>
      <c r="BA928" s="185"/>
      <c r="BB928" s="184"/>
      <c r="BC928" s="186"/>
    </row>
    <row r="929" spans="51:55" x14ac:dyDescent="0.25">
      <c r="AY929" s="187"/>
      <c r="AZ929" s="184"/>
      <c r="BA929" s="185"/>
      <c r="BB929" s="184"/>
      <c r="BC929" s="186"/>
    </row>
    <row r="930" spans="51:55" x14ac:dyDescent="0.25">
      <c r="AY930" s="187" t="str">
        <f t="shared" ref="AY930:AY932" si="25">CONCATENATE(BA930,BB930)</f>
        <v/>
      </c>
      <c r="AZ930" s="184"/>
      <c r="BA930" s="185"/>
      <c r="BB930" s="184"/>
      <c r="BC930" s="186"/>
    </row>
    <row r="931" spans="51:55" x14ac:dyDescent="0.25">
      <c r="AY931" s="187" t="str">
        <f t="shared" si="25"/>
        <v/>
      </c>
      <c r="AZ931" s="184"/>
      <c r="BA931" s="185"/>
      <c r="BB931" s="184"/>
      <c r="BC931" s="186"/>
    </row>
    <row r="932" spans="51:55" x14ac:dyDescent="0.25">
      <c r="AY932" s="187" t="str">
        <f t="shared" si="25"/>
        <v/>
      </c>
      <c r="AZ932" s="184"/>
      <c r="BA932" s="185"/>
      <c r="BB932" s="184"/>
      <c r="BC932" s="186"/>
    </row>
  </sheetData>
  <sortState ref="BJ2:BL17">
    <sortCondition descending="1" ref="BK2:BK17"/>
  </sortState>
  <mergeCells count="18">
    <mergeCell ref="A131:B131"/>
    <mergeCell ref="A2:G2"/>
    <mergeCell ref="A6:C6"/>
    <mergeCell ref="A15:B15"/>
    <mergeCell ref="A22:B22"/>
    <mergeCell ref="A34:B34"/>
    <mergeCell ref="A8:C8"/>
    <mergeCell ref="A45:B45"/>
    <mergeCell ref="A65:B65"/>
    <mergeCell ref="A83:B83"/>
    <mergeCell ref="A107:B107"/>
    <mergeCell ref="A7:C7"/>
    <mergeCell ref="A1:AW1"/>
    <mergeCell ref="AW4:AW6"/>
    <mergeCell ref="C4:C5"/>
    <mergeCell ref="B4:B5"/>
    <mergeCell ref="A4:A5"/>
    <mergeCell ref="AV4:AV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H131"/>
  <sheetViews>
    <sheetView zoomScale="80" zoomScaleNormal="80" workbookViewId="0">
      <selection activeCell="C7" sqref="C7"/>
    </sheetView>
  </sheetViews>
  <sheetFormatPr baseColWidth="10" defaultColWidth="25.140625" defaultRowHeight="24.75" customHeight="1" x14ac:dyDescent="0.2"/>
  <cols>
    <col min="1" max="2" width="25.140625" style="124"/>
    <col min="3" max="3" width="26.5703125" style="124" customWidth="1"/>
    <col min="4" max="4" width="28.42578125" style="124" customWidth="1"/>
    <col min="5" max="16384" width="25.140625" style="124"/>
  </cols>
  <sheetData>
    <row r="2" spans="2:8" ht="75.75" customHeight="1" x14ac:dyDescent="0.2">
      <c r="B2" s="393" t="s">
        <v>419</v>
      </c>
      <c r="C2" s="393"/>
      <c r="D2" s="393"/>
    </row>
    <row r="3" spans="2:8" ht="24.75" customHeight="1" x14ac:dyDescent="0.2">
      <c r="B3" s="125"/>
      <c r="C3" s="125"/>
      <c r="D3" s="125"/>
    </row>
    <row r="4" spans="2:8" ht="24.75" customHeight="1" x14ac:dyDescent="0.2">
      <c r="B4" s="389" t="s">
        <v>131</v>
      </c>
      <c r="C4" s="390" t="s">
        <v>383</v>
      </c>
      <c r="D4" s="391" t="s">
        <v>384</v>
      </c>
    </row>
    <row r="5" spans="2:8" ht="24.75" customHeight="1" x14ac:dyDescent="0.2">
      <c r="B5" s="389"/>
      <c r="C5" s="390"/>
      <c r="D5" s="392"/>
    </row>
    <row r="6" spans="2:8" ht="24.75" customHeight="1" x14ac:dyDescent="0.2">
      <c r="B6" s="128" t="s">
        <v>309</v>
      </c>
      <c r="C6" s="129" t="e">
        <f>SUM(C7:C131)</f>
        <v>#REF!</v>
      </c>
      <c r="D6" s="130">
        <v>86.171259734891649</v>
      </c>
      <c r="E6" s="126"/>
      <c r="F6" s="126"/>
      <c r="G6" s="126"/>
      <c r="H6" s="126"/>
    </row>
    <row r="7" spans="2:8" ht="24.75" customHeight="1" x14ac:dyDescent="0.2">
      <c r="B7" s="131" t="s">
        <v>158</v>
      </c>
      <c r="C7" s="132" t="e">
        <f>VLOOKUP(B7,#REF!,2,FALSE)</f>
        <v>#REF!</v>
      </c>
      <c r="D7" s="133">
        <v>94.984851414942312</v>
      </c>
      <c r="E7" s="127"/>
      <c r="F7" s="127"/>
      <c r="G7" s="127"/>
      <c r="H7" s="127"/>
    </row>
    <row r="8" spans="2:8" ht="24.75" customHeight="1" x14ac:dyDescent="0.2">
      <c r="B8" s="134" t="s">
        <v>187</v>
      </c>
      <c r="C8" s="132" t="e">
        <f>VLOOKUP(B8,#REF!,2,FALSE)</f>
        <v>#REF!</v>
      </c>
      <c r="D8" s="133">
        <v>96.388706500328297</v>
      </c>
      <c r="E8" s="126"/>
      <c r="F8" s="126"/>
      <c r="G8" s="126"/>
      <c r="H8" s="126"/>
    </row>
    <row r="9" spans="2:8" ht="24.75" customHeight="1" x14ac:dyDescent="0.2">
      <c r="B9" s="134" t="s">
        <v>159</v>
      </c>
      <c r="C9" s="132" t="e">
        <f>VLOOKUP(B9,#REF!,2,FALSE)</f>
        <v>#REF!</v>
      </c>
      <c r="D9" s="133">
        <v>95.116501755505894</v>
      </c>
      <c r="E9" s="126"/>
      <c r="F9" s="126"/>
      <c r="G9" s="126"/>
      <c r="H9" s="126"/>
    </row>
    <row r="10" spans="2:8" ht="24.75" customHeight="1" x14ac:dyDescent="0.2">
      <c r="B10" s="135" t="s">
        <v>132</v>
      </c>
      <c r="C10" s="132" t="e">
        <f>VLOOKUP(B10,#REF!,2,FALSE)</f>
        <v>#REF!</v>
      </c>
      <c r="D10" s="133">
        <v>86.870649182451032</v>
      </c>
      <c r="E10" s="126"/>
      <c r="F10" s="126"/>
      <c r="G10" s="126"/>
      <c r="H10" s="126"/>
    </row>
    <row r="11" spans="2:8" ht="24.75" customHeight="1" x14ac:dyDescent="0.2">
      <c r="B11" s="134" t="s">
        <v>188</v>
      </c>
      <c r="C11" s="132" t="e">
        <f>VLOOKUP(B11,#REF!,2,FALSE)</f>
        <v>#REF!</v>
      </c>
      <c r="D11" s="133">
        <v>90.852198519808454</v>
      </c>
      <c r="E11" s="126"/>
      <c r="F11" s="126"/>
      <c r="G11" s="126"/>
      <c r="H11" s="126"/>
    </row>
    <row r="12" spans="2:8" ht="24.75" customHeight="1" x14ac:dyDescent="0.2">
      <c r="B12" s="136" t="s">
        <v>189</v>
      </c>
      <c r="C12" s="132" t="e">
        <f>VLOOKUP(B12,#REF!,2,FALSE)</f>
        <v>#REF!</v>
      </c>
      <c r="D12" s="133">
        <v>92.087870586013722</v>
      </c>
      <c r="E12" s="126"/>
      <c r="F12" s="126"/>
      <c r="G12" s="126"/>
      <c r="H12" s="126"/>
    </row>
    <row r="13" spans="2:8" ht="24.75" customHeight="1" x14ac:dyDescent="0.2">
      <c r="B13" s="136" t="s">
        <v>190</v>
      </c>
      <c r="C13" s="132" t="e">
        <f>VLOOKUP(B13,#REF!,2,FALSE)</f>
        <v>#REF!</v>
      </c>
      <c r="D13" s="133">
        <v>91.477559253656068</v>
      </c>
      <c r="E13" s="126"/>
      <c r="F13" s="126"/>
      <c r="G13" s="126"/>
      <c r="H13" s="126"/>
    </row>
    <row r="14" spans="2:8" ht="24.75" customHeight="1" x14ac:dyDescent="0.2">
      <c r="B14" s="134" t="s">
        <v>191</v>
      </c>
      <c r="C14" s="132" t="e">
        <f>VLOOKUP(B14,#REF!,2,FALSE)</f>
        <v>#REF!</v>
      </c>
      <c r="D14" s="133">
        <v>95.967505138494673</v>
      </c>
      <c r="E14" s="126"/>
      <c r="F14" s="126"/>
      <c r="G14" s="126"/>
      <c r="H14" s="126"/>
    </row>
    <row r="15" spans="2:8" ht="24.75" customHeight="1" x14ac:dyDescent="0.2">
      <c r="B15" s="134" t="s">
        <v>192</v>
      </c>
      <c r="C15" s="132" t="e">
        <f>VLOOKUP(B15,#REF!,2,FALSE)</f>
        <v>#REF!</v>
      </c>
      <c r="D15" s="133">
        <v>89.59339774557165</v>
      </c>
      <c r="E15" s="126"/>
      <c r="F15" s="126"/>
      <c r="G15" s="126"/>
      <c r="H15" s="126"/>
    </row>
    <row r="16" spans="2:8" ht="24.75" customHeight="1" x14ac:dyDescent="0.2">
      <c r="B16" s="134" t="s">
        <v>160</v>
      </c>
      <c r="C16" s="132" t="e">
        <f>VLOOKUP(B16,#REF!,2,FALSE)</f>
        <v>#REF!</v>
      </c>
      <c r="D16" s="133">
        <v>94.267721621185203</v>
      </c>
      <c r="E16" s="126"/>
      <c r="F16" s="126"/>
      <c r="G16" s="126"/>
      <c r="H16" s="126"/>
    </row>
    <row r="17" spans="2:8" ht="24.75" customHeight="1" x14ac:dyDescent="0.2">
      <c r="B17" s="134" t="s">
        <v>133</v>
      </c>
      <c r="C17" s="132" t="e">
        <f>VLOOKUP(B17,#REF!,2,FALSE)</f>
        <v>#REF!</v>
      </c>
      <c r="D17" s="133">
        <v>83.647940315786087</v>
      </c>
      <c r="E17" s="126"/>
      <c r="F17" s="126"/>
      <c r="G17" s="126"/>
      <c r="H17" s="126"/>
    </row>
    <row r="18" spans="2:8" ht="24.75" customHeight="1" x14ac:dyDescent="0.2">
      <c r="B18" s="134" t="s">
        <v>193</v>
      </c>
      <c r="C18" s="132" t="e">
        <f>VLOOKUP(B18,#REF!,2,FALSE)</f>
        <v>#REF!</v>
      </c>
      <c r="D18" s="133">
        <v>88.877851491822469</v>
      </c>
      <c r="E18" s="126"/>
      <c r="F18" s="126"/>
      <c r="G18" s="126"/>
      <c r="H18" s="126"/>
    </row>
    <row r="19" spans="2:8" ht="24.75" customHeight="1" x14ac:dyDescent="0.2">
      <c r="B19" s="137" t="s">
        <v>194</v>
      </c>
      <c r="C19" s="132" t="e">
        <f>VLOOKUP(B19,#REF!,2,FALSE)</f>
        <v>#REF!</v>
      </c>
      <c r="D19" s="133">
        <v>92.867132867132867</v>
      </c>
      <c r="E19" s="126"/>
      <c r="F19" s="126"/>
      <c r="G19" s="126"/>
      <c r="H19" s="126"/>
    </row>
    <row r="20" spans="2:8" ht="24.75" customHeight="1" x14ac:dyDescent="0.2">
      <c r="B20" s="134" t="s">
        <v>233</v>
      </c>
      <c r="C20" s="132" t="e">
        <f>VLOOKUP(B20,#REF!,2,FALSE)</f>
        <v>#REF!</v>
      </c>
      <c r="D20" s="133">
        <v>95.680282104025864</v>
      </c>
      <c r="E20" s="126"/>
      <c r="F20" s="126"/>
      <c r="G20" s="126"/>
      <c r="H20" s="126"/>
    </row>
    <row r="21" spans="2:8" ht="24.75" customHeight="1" x14ac:dyDescent="0.2">
      <c r="B21" s="134" t="s">
        <v>195</v>
      </c>
      <c r="C21" s="132" t="e">
        <f>VLOOKUP(B21,#REF!,2,FALSE)</f>
        <v>#REF!</v>
      </c>
      <c r="D21" s="133">
        <v>87.200939380595926</v>
      </c>
      <c r="E21" s="126"/>
      <c r="F21" s="126"/>
      <c r="G21" s="126"/>
      <c r="H21" s="126"/>
    </row>
    <row r="22" spans="2:8" ht="24.75" customHeight="1" x14ac:dyDescent="0.2">
      <c r="B22" s="134" t="s">
        <v>161</v>
      </c>
      <c r="C22" s="132" t="e">
        <f>VLOOKUP(B22,#REF!,2,FALSE)</f>
        <v>#REF!</v>
      </c>
      <c r="D22" s="133">
        <v>84.974956718172805</v>
      </c>
      <c r="E22" s="126"/>
      <c r="F22" s="126"/>
      <c r="G22" s="126"/>
      <c r="H22" s="126"/>
    </row>
    <row r="23" spans="2:8" ht="24.75" customHeight="1" x14ac:dyDescent="0.2">
      <c r="B23" s="134" t="s">
        <v>134</v>
      </c>
      <c r="C23" s="132" t="e">
        <f>VLOOKUP(B23,#REF!,2,FALSE)</f>
        <v>#REF!</v>
      </c>
      <c r="D23" s="133">
        <v>92.70341207349081</v>
      </c>
      <c r="E23" s="126"/>
      <c r="F23" s="126"/>
      <c r="G23" s="126"/>
      <c r="H23" s="126"/>
    </row>
    <row r="24" spans="2:8" ht="24.75" customHeight="1" x14ac:dyDescent="0.2">
      <c r="B24" s="136" t="s">
        <v>135</v>
      </c>
      <c r="C24" s="132" t="e">
        <f>VLOOKUP(B24,#REF!,2,FALSE)</f>
        <v>#REF!</v>
      </c>
      <c r="D24" s="133">
        <v>92.496622866265497</v>
      </c>
      <c r="E24" s="126"/>
      <c r="F24" s="126"/>
      <c r="G24" s="126"/>
      <c r="H24" s="126"/>
    </row>
    <row r="25" spans="2:8" ht="24.75" customHeight="1" x14ac:dyDescent="0.2">
      <c r="B25" s="136" t="s">
        <v>196</v>
      </c>
      <c r="C25" s="132" t="e">
        <f>VLOOKUP(B25,#REF!,2,FALSE)</f>
        <v>#REF!</v>
      </c>
      <c r="D25" s="133">
        <v>94.597791798107252</v>
      </c>
      <c r="E25" s="126"/>
      <c r="F25" s="126"/>
      <c r="G25" s="126"/>
      <c r="H25" s="126"/>
    </row>
    <row r="26" spans="2:8" ht="24.75" customHeight="1" x14ac:dyDescent="0.2">
      <c r="B26" s="134" t="s">
        <v>382</v>
      </c>
      <c r="C26" s="132" t="e">
        <f>VLOOKUP(B26,#REF!,2,FALSE)</f>
        <v>#REF!</v>
      </c>
      <c r="D26" s="133">
        <v>93.095271307016318</v>
      </c>
      <c r="E26" s="126"/>
      <c r="F26" s="126"/>
      <c r="G26" s="126"/>
      <c r="H26" s="126"/>
    </row>
    <row r="27" spans="2:8" ht="24.75" customHeight="1" x14ac:dyDescent="0.2">
      <c r="B27" s="134" t="s">
        <v>162</v>
      </c>
      <c r="C27" s="132" t="e">
        <f>VLOOKUP(B27,#REF!,2,FALSE)</f>
        <v>#REF!</v>
      </c>
      <c r="D27" s="133">
        <v>95.371498172959804</v>
      </c>
      <c r="E27" s="126"/>
      <c r="F27" s="126"/>
      <c r="G27" s="126"/>
      <c r="H27" s="126"/>
    </row>
    <row r="28" spans="2:8" ht="24.75" customHeight="1" x14ac:dyDescent="0.2">
      <c r="B28" s="137" t="s">
        <v>199</v>
      </c>
      <c r="C28" s="132" t="e">
        <f>VLOOKUP(B28,#REF!,2,FALSE)</f>
        <v>#REF!</v>
      </c>
      <c r="D28" s="133">
        <v>88.707032050843978</v>
      </c>
      <c r="E28" s="126"/>
      <c r="F28" s="126"/>
      <c r="G28" s="126"/>
      <c r="H28" s="126"/>
    </row>
    <row r="29" spans="2:8" ht="24.75" customHeight="1" x14ac:dyDescent="0.2">
      <c r="B29" s="134" t="s">
        <v>200</v>
      </c>
      <c r="C29" s="132" t="e">
        <f>VLOOKUP(B29,#REF!,2,FALSE)</f>
        <v>#REF!</v>
      </c>
      <c r="D29" s="133">
        <v>96.913399648917505</v>
      </c>
      <c r="E29" s="126"/>
      <c r="F29" s="126"/>
      <c r="G29" s="126"/>
      <c r="H29" s="126"/>
    </row>
    <row r="30" spans="2:8" ht="24.75" customHeight="1" x14ac:dyDescent="0.2">
      <c r="B30" s="134" t="s">
        <v>136</v>
      </c>
      <c r="C30" s="132" t="e">
        <f>VLOOKUP(B30,#REF!,2,FALSE)</f>
        <v>#REF!</v>
      </c>
      <c r="D30" s="133">
        <v>88.537752843687272</v>
      </c>
      <c r="E30" s="126"/>
      <c r="F30" s="126"/>
      <c r="G30" s="126"/>
      <c r="H30" s="126"/>
    </row>
    <row r="31" spans="2:8" ht="24.75" customHeight="1" x14ac:dyDescent="0.2">
      <c r="B31" s="134" t="s">
        <v>201</v>
      </c>
      <c r="C31" s="132" t="e">
        <f>VLOOKUP(B31,#REF!,2,FALSE)</f>
        <v>#REF!</v>
      </c>
      <c r="D31" s="133">
        <v>94.045435304077884</v>
      </c>
      <c r="E31" s="126"/>
      <c r="F31" s="126"/>
      <c r="G31" s="126"/>
      <c r="H31" s="126"/>
    </row>
    <row r="32" spans="2:8" ht="24.75" customHeight="1" x14ac:dyDescent="0.2">
      <c r="B32" s="138" t="s">
        <v>163</v>
      </c>
      <c r="C32" s="132" t="e">
        <f>VLOOKUP(B32,#REF!,2,FALSE)</f>
        <v>#REF!</v>
      </c>
      <c r="D32" s="133">
        <v>93.967642526964553</v>
      </c>
      <c r="E32" s="126"/>
      <c r="F32" s="126"/>
      <c r="G32" s="126"/>
      <c r="H32" s="126"/>
    </row>
    <row r="33" spans="2:8" ht="24.75" customHeight="1" x14ac:dyDescent="0.2">
      <c r="B33" s="139" t="s">
        <v>202</v>
      </c>
      <c r="C33" s="132" t="e">
        <f>VLOOKUP(B33,#REF!,2,FALSE)</f>
        <v>#REF!</v>
      </c>
      <c r="D33" s="133">
        <v>93.331400405914749</v>
      </c>
      <c r="E33" s="126"/>
      <c r="F33" s="126"/>
      <c r="G33" s="126"/>
      <c r="H33" s="126"/>
    </row>
    <row r="34" spans="2:8" ht="24.75" customHeight="1" x14ac:dyDescent="0.2">
      <c r="B34" s="136" t="s">
        <v>137</v>
      </c>
      <c r="C34" s="132" t="e">
        <f>VLOOKUP(B34,#REF!,2,FALSE)</f>
        <v>#REF!</v>
      </c>
      <c r="D34" s="133">
        <v>93.873919674631424</v>
      </c>
      <c r="E34" s="126"/>
      <c r="F34" s="126"/>
      <c r="G34" s="126"/>
      <c r="H34" s="126"/>
    </row>
    <row r="35" spans="2:8" ht="24.75" customHeight="1" x14ac:dyDescent="0.2">
      <c r="B35" s="134" t="s">
        <v>138</v>
      </c>
      <c r="C35" s="132" t="e">
        <f>VLOOKUP(B35,#REF!,2,FALSE)</f>
        <v>#REF!</v>
      </c>
      <c r="D35" s="133">
        <v>83.713871835552183</v>
      </c>
      <c r="E35" s="126"/>
      <c r="F35" s="126"/>
      <c r="G35" s="126"/>
      <c r="H35" s="126"/>
    </row>
    <row r="36" spans="2:8" ht="24.75" customHeight="1" x14ac:dyDescent="0.2">
      <c r="B36" s="134" t="s">
        <v>255</v>
      </c>
      <c r="C36" s="132" t="e">
        <f>VLOOKUP(B36,#REF!,2,FALSE)</f>
        <v>#REF!</v>
      </c>
      <c r="D36" s="133">
        <v>92.03125</v>
      </c>
      <c r="E36" s="126"/>
      <c r="F36" s="126"/>
      <c r="G36" s="126"/>
      <c r="H36" s="126"/>
    </row>
    <row r="37" spans="2:8" ht="24.75" customHeight="1" x14ac:dyDescent="0.2">
      <c r="B37" s="138" t="s">
        <v>139</v>
      </c>
      <c r="C37" s="132" t="e">
        <f>VLOOKUP(B37,#REF!,2,FALSE)</f>
        <v>#REF!</v>
      </c>
      <c r="D37" s="133">
        <v>87.088102430507448</v>
      </c>
      <c r="E37" s="126"/>
      <c r="F37" s="126"/>
      <c r="G37" s="126"/>
      <c r="H37" s="126"/>
    </row>
    <row r="38" spans="2:8" ht="24.75" customHeight="1" x14ac:dyDescent="0.2">
      <c r="B38" s="134" t="s">
        <v>140</v>
      </c>
      <c r="C38" s="132" t="e">
        <f>VLOOKUP(B38,#REF!,2,FALSE)</f>
        <v>#REF!</v>
      </c>
      <c r="D38" s="133">
        <v>88.173859256792113</v>
      </c>
      <c r="E38" s="126"/>
      <c r="F38" s="126"/>
      <c r="G38" s="126"/>
      <c r="H38" s="126"/>
    </row>
    <row r="39" spans="2:8" ht="24.75" customHeight="1" x14ac:dyDescent="0.2">
      <c r="B39" s="134" t="s">
        <v>141</v>
      </c>
      <c r="C39" s="132" t="e">
        <f>VLOOKUP(B39,#REF!,2,FALSE)</f>
        <v>#REF!</v>
      </c>
      <c r="D39" s="133">
        <v>83.198789101917257</v>
      </c>
      <c r="E39" s="126"/>
      <c r="F39" s="126"/>
      <c r="G39" s="126"/>
      <c r="H39" s="126"/>
    </row>
    <row r="40" spans="2:8" ht="24.75" customHeight="1" x14ac:dyDescent="0.2">
      <c r="B40" s="140" t="s">
        <v>197</v>
      </c>
      <c r="C40" s="132" t="e">
        <f>VLOOKUP(B40,#REF!,2,FALSE)</f>
        <v>#REF!</v>
      </c>
      <c r="D40" s="133">
        <v>92.623254093053376</v>
      </c>
      <c r="E40" s="126"/>
      <c r="F40" s="126"/>
      <c r="G40" s="126"/>
      <c r="H40" s="126"/>
    </row>
    <row r="41" spans="2:8" ht="24.75" customHeight="1" x14ac:dyDescent="0.2">
      <c r="B41" s="134" t="s">
        <v>239</v>
      </c>
      <c r="C41" s="132" t="e">
        <f>VLOOKUP(B41,#REF!,2,FALSE)</f>
        <v>#REF!</v>
      </c>
      <c r="D41" s="133">
        <v>93.676358396202417</v>
      </c>
      <c r="E41" s="126"/>
      <c r="F41" s="126"/>
      <c r="G41" s="126"/>
      <c r="H41" s="126"/>
    </row>
    <row r="42" spans="2:8" ht="24.75" customHeight="1" x14ac:dyDescent="0.2">
      <c r="B42" s="141" t="s">
        <v>266</v>
      </c>
      <c r="C42" s="132" t="e">
        <f>VLOOKUP(B42,#REF!,2,FALSE)</f>
        <v>#REF!</v>
      </c>
      <c r="D42" s="133">
        <v>95.945140131186648</v>
      </c>
      <c r="E42" s="126"/>
      <c r="F42" s="126"/>
      <c r="G42" s="126"/>
      <c r="H42" s="126"/>
    </row>
    <row r="43" spans="2:8" ht="24.75" customHeight="1" x14ac:dyDescent="0.2">
      <c r="B43" s="136" t="s">
        <v>203</v>
      </c>
      <c r="C43" s="132" t="e">
        <f>VLOOKUP(B43,#REF!,2,FALSE)</f>
        <v>#REF!</v>
      </c>
      <c r="D43" s="133">
        <v>93.880908688223755</v>
      </c>
      <c r="E43" s="126"/>
      <c r="F43" s="126"/>
      <c r="G43" s="126"/>
      <c r="H43" s="126"/>
    </row>
    <row r="44" spans="2:8" ht="24.75" customHeight="1" x14ac:dyDescent="0.2">
      <c r="B44" s="134" t="s">
        <v>164</v>
      </c>
      <c r="C44" s="132" t="e">
        <f>VLOOKUP(B44,#REF!,2,FALSE)</f>
        <v>#REF!</v>
      </c>
      <c r="D44" s="133">
        <v>88.790123456790127</v>
      </c>
      <c r="E44" s="126"/>
      <c r="F44" s="126"/>
      <c r="G44" s="126"/>
      <c r="H44" s="126"/>
    </row>
    <row r="45" spans="2:8" ht="24.75" customHeight="1" x14ac:dyDescent="0.2">
      <c r="B45" s="138" t="s">
        <v>204</v>
      </c>
      <c r="C45" s="132" t="e">
        <f>VLOOKUP(B45,#REF!,2,FALSE)</f>
        <v>#REF!</v>
      </c>
      <c r="D45" s="133">
        <v>91.32325328589782</v>
      </c>
      <c r="E45" s="126"/>
      <c r="F45" s="126"/>
      <c r="G45" s="126"/>
      <c r="H45" s="126"/>
    </row>
    <row r="46" spans="2:8" ht="24.75" customHeight="1" x14ac:dyDescent="0.2">
      <c r="B46" s="142" t="s">
        <v>234</v>
      </c>
      <c r="C46" s="132" t="e">
        <f>VLOOKUP(B46,#REF!,2,FALSE)</f>
        <v>#REF!</v>
      </c>
      <c r="D46" s="133">
        <v>99.455337690631808</v>
      </c>
      <c r="E46" s="126"/>
      <c r="F46" s="126"/>
      <c r="G46" s="126"/>
      <c r="H46" s="126"/>
    </row>
    <row r="47" spans="2:8" ht="24.75" customHeight="1" x14ac:dyDescent="0.2">
      <c r="B47" s="134" t="s">
        <v>165</v>
      </c>
      <c r="C47" s="132" t="e">
        <f>VLOOKUP(B47,#REF!,2,FALSE)</f>
        <v>#REF!</v>
      </c>
      <c r="D47" s="133">
        <v>93.450602942803414</v>
      </c>
      <c r="E47" s="126"/>
      <c r="F47" s="126"/>
      <c r="G47" s="126"/>
      <c r="H47" s="126"/>
    </row>
    <row r="48" spans="2:8" ht="24.75" customHeight="1" x14ac:dyDescent="0.2">
      <c r="B48" s="134" t="s">
        <v>142</v>
      </c>
      <c r="C48" s="132" t="e">
        <f>VLOOKUP(B48,#REF!,2,FALSE)</f>
        <v>#REF!</v>
      </c>
      <c r="D48" s="133">
        <v>86.996101569908333</v>
      </c>
      <c r="E48" s="126"/>
      <c r="F48" s="126"/>
      <c r="G48" s="126"/>
      <c r="H48" s="126"/>
    </row>
    <row r="49" spans="2:8" ht="24.75" customHeight="1" x14ac:dyDescent="0.2">
      <c r="B49" s="134" t="s">
        <v>267</v>
      </c>
      <c r="C49" s="132" t="e">
        <f>VLOOKUP(B49,#REF!,2,FALSE)</f>
        <v>#REF!</v>
      </c>
      <c r="D49" s="133">
        <v>88.45503922751962</v>
      </c>
      <c r="E49" s="126"/>
      <c r="F49" s="126"/>
      <c r="G49" s="126"/>
      <c r="H49" s="126"/>
    </row>
    <row r="50" spans="2:8" ht="24.75" customHeight="1" x14ac:dyDescent="0.2">
      <c r="B50" s="143" t="s">
        <v>213</v>
      </c>
      <c r="C50" s="132" t="e">
        <f>VLOOKUP(B50,#REF!,2,FALSE)</f>
        <v>#REF!</v>
      </c>
      <c r="D50" s="133">
        <v>95.349026635171469</v>
      </c>
      <c r="E50" s="126"/>
      <c r="F50" s="126"/>
      <c r="G50" s="126"/>
      <c r="H50" s="126"/>
    </row>
    <row r="51" spans="2:8" ht="24.75" customHeight="1" x14ac:dyDescent="0.2">
      <c r="B51" s="143" t="s">
        <v>361</v>
      </c>
      <c r="C51" s="132" t="e">
        <f>VLOOKUP(B51,#REF!,2,FALSE)</f>
        <v>#REF!</v>
      </c>
      <c r="D51" s="133">
        <v>91.68202764976958</v>
      </c>
      <c r="E51" s="126"/>
      <c r="F51" s="126"/>
      <c r="G51" s="126"/>
      <c r="H51" s="126"/>
    </row>
    <row r="52" spans="2:8" ht="24.75" customHeight="1" x14ac:dyDescent="0.2">
      <c r="B52" s="134" t="s">
        <v>303</v>
      </c>
      <c r="C52" s="132" t="e">
        <f>VLOOKUP(B52,#REF!,2,FALSE)</f>
        <v>#REF!</v>
      </c>
      <c r="D52" s="133">
        <v>90.806298839687429</v>
      </c>
      <c r="E52" s="126"/>
      <c r="F52" s="126"/>
      <c r="G52" s="126"/>
      <c r="H52" s="126"/>
    </row>
    <row r="53" spans="2:8" ht="24.75" customHeight="1" x14ac:dyDescent="0.2">
      <c r="B53" s="134" t="s">
        <v>256</v>
      </c>
      <c r="C53" s="132" t="e">
        <f>VLOOKUP(B53,#REF!,2,FALSE)</f>
        <v>#REF!</v>
      </c>
      <c r="D53" s="133">
        <v>92.290748898678416</v>
      </c>
      <c r="E53" s="126"/>
      <c r="F53" s="126"/>
      <c r="G53" s="126"/>
      <c r="H53" s="126"/>
    </row>
    <row r="54" spans="2:8" ht="24.75" customHeight="1" x14ac:dyDescent="0.2">
      <c r="B54" s="134" t="s">
        <v>166</v>
      </c>
      <c r="C54" s="132" t="e">
        <f>VLOOKUP(B54,#REF!,2,FALSE)</f>
        <v>#REF!</v>
      </c>
      <c r="D54" s="133">
        <v>94.53296991298879</v>
      </c>
      <c r="E54" s="126"/>
      <c r="F54" s="126"/>
      <c r="G54" s="126"/>
      <c r="H54" s="126"/>
    </row>
    <row r="55" spans="2:8" ht="24.75" customHeight="1" x14ac:dyDescent="0.2">
      <c r="B55" s="136" t="s">
        <v>205</v>
      </c>
      <c r="C55" s="132" t="e">
        <f>VLOOKUP(B55,#REF!,2,FALSE)</f>
        <v>#REF!</v>
      </c>
      <c r="D55" s="133">
        <v>91.329704510108868</v>
      </c>
      <c r="E55" s="126"/>
      <c r="F55" s="126"/>
      <c r="G55" s="126"/>
      <c r="H55" s="126"/>
    </row>
    <row r="56" spans="2:8" ht="24.75" customHeight="1" x14ac:dyDescent="0.2">
      <c r="B56" s="134" t="s">
        <v>167</v>
      </c>
      <c r="C56" s="132" t="e">
        <f>VLOOKUP(B56,#REF!,2,FALSE)</f>
        <v>#REF!</v>
      </c>
      <c r="D56" s="133">
        <v>92.559028117958263</v>
      </c>
      <c r="E56" s="126"/>
      <c r="F56" s="126"/>
      <c r="G56" s="126"/>
      <c r="H56" s="126"/>
    </row>
    <row r="57" spans="2:8" ht="24.75" customHeight="1" x14ac:dyDescent="0.2">
      <c r="B57" s="138" t="s">
        <v>206</v>
      </c>
      <c r="C57" s="132" t="e">
        <f>VLOOKUP(B57,#REF!,2,FALSE)</f>
        <v>#REF!</v>
      </c>
      <c r="D57" s="133">
        <v>94.370954123276107</v>
      </c>
      <c r="E57" s="126"/>
      <c r="F57" s="126"/>
      <c r="G57" s="126"/>
      <c r="H57" s="126"/>
    </row>
    <row r="58" spans="2:8" ht="24.75" customHeight="1" x14ac:dyDescent="0.2">
      <c r="B58" s="134" t="s">
        <v>168</v>
      </c>
      <c r="C58" s="132" t="e">
        <f>VLOOKUP(B58,#REF!,2,FALSE)</f>
        <v>#REF!</v>
      </c>
      <c r="D58" s="133">
        <v>88.766761925697963</v>
      </c>
      <c r="E58" s="126"/>
      <c r="F58" s="126"/>
      <c r="G58" s="126"/>
      <c r="H58" s="126"/>
    </row>
    <row r="59" spans="2:8" ht="24.75" customHeight="1" x14ac:dyDescent="0.2">
      <c r="B59" s="134" t="s">
        <v>358</v>
      </c>
      <c r="C59" s="132" t="e">
        <f>VLOOKUP(B59,#REF!,2,FALSE)</f>
        <v>#REF!</v>
      </c>
      <c r="D59" s="133">
        <v>93.269230769230774</v>
      </c>
      <c r="E59" s="126"/>
      <c r="F59" s="126"/>
      <c r="G59" s="126"/>
      <c r="H59" s="126"/>
    </row>
    <row r="60" spans="2:8" ht="24.75" customHeight="1" x14ac:dyDescent="0.2">
      <c r="B60" s="134" t="s">
        <v>207</v>
      </c>
      <c r="C60" s="132" t="e">
        <f>VLOOKUP(B60,#REF!,2,FALSE)</f>
        <v>#REF!</v>
      </c>
      <c r="D60" s="133">
        <v>95.354523227383865</v>
      </c>
      <c r="E60" s="126"/>
      <c r="F60" s="126"/>
      <c r="G60" s="126"/>
      <c r="H60" s="126"/>
    </row>
    <row r="61" spans="2:8" ht="24.75" customHeight="1" x14ac:dyDescent="0.2">
      <c r="B61" s="134" t="s">
        <v>169</v>
      </c>
      <c r="C61" s="132" t="e">
        <f>VLOOKUP(B61,#REF!,2,FALSE)</f>
        <v>#REF!</v>
      </c>
      <c r="D61" s="133">
        <v>92.597488433575677</v>
      </c>
      <c r="E61" s="126"/>
      <c r="F61" s="126"/>
      <c r="G61" s="126"/>
      <c r="H61" s="126"/>
    </row>
    <row r="62" spans="2:8" ht="24.75" customHeight="1" x14ac:dyDescent="0.2">
      <c r="B62" s="134" t="s">
        <v>170</v>
      </c>
      <c r="C62" s="132" t="e">
        <f>VLOOKUP(B62,#REF!,2,FALSE)</f>
        <v>#REF!</v>
      </c>
      <c r="D62" s="133">
        <v>83.322656416826817</v>
      </c>
      <c r="E62" s="126"/>
      <c r="F62" s="126"/>
      <c r="G62" s="126"/>
      <c r="H62" s="126"/>
    </row>
    <row r="63" spans="2:8" ht="24.75" customHeight="1" x14ac:dyDescent="0.2">
      <c r="B63" s="134" t="s">
        <v>235</v>
      </c>
      <c r="C63" s="132" t="e">
        <f>VLOOKUP(B63,#REF!,2,FALSE)</f>
        <v>#REF!</v>
      </c>
      <c r="D63" s="133">
        <v>94.894433781190031</v>
      </c>
      <c r="E63" s="126"/>
      <c r="F63" s="126"/>
      <c r="G63" s="126"/>
      <c r="H63" s="126"/>
    </row>
    <row r="64" spans="2:8" ht="24.75" customHeight="1" x14ac:dyDescent="0.2">
      <c r="B64" s="134" t="s">
        <v>208</v>
      </c>
      <c r="C64" s="132" t="e">
        <f>VLOOKUP(B64,#REF!,2,FALSE)</f>
        <v>#REF!</v>
      </c>
      <c r="D64" s="133">
        <v>95.012953367875653</v>
      </c>
      <c r="E64" s="126"/>
      <c r="F64" s="126"/>
      <c r="G64" s="126"/>
      <c r="H64" s="126"/>
    </row>
    <row r="65" spans="2:8" ht="24.75" customHeight="1" x14ac:dyDescent="0.2">
      <c r="B65" s="136" t="s">
        <v>240</v>
      </c>
      <c r="C65" s="132" t="e">
        <f>VLOOKUP(B65,#REF!,2,FALSE)</f>
        <v>#REF!</v>
      </c>
      <c r="D65" s="133">
        <v>92.900670322973795</v>
      </c>
      <c r="E65" s="126"/>
      <c r="F65" s="126"/>
      <c r="G65" s="126"/>
      <c r="H65" s="126"/>
    </row>
    <row r="66" spans="2:8" ht="24.75" customHeight="1" x14ac:dyDescent="0.2">
      <c r="B66" s="143" t="s">
        <v>349</v>
      </c>
      <c r="C66" s="132" t="e">
        <f>VLOOKUP(B66,#REF!,2,FALSE)</f>
        <v>#REF!</v>
      </c>
      <c r="D66" s="133">
        <v>90.826035144797316</v>
      </c>
      <c r="E66" s="126"/>
      <c r="F66" s="126"/>
      <c r="G66" s="126"/>
      <c r="H66" s="126"/>
    </row>
    <row r="67" spans="2:8" ht="24.75" customHeight="1" x14ac:dyDescent="0.2">
      <c r="B67" s="134" t="s">
        <v>171</v>
      </c>
      <c r="C67" s="132" t="e">
        <f>VLOOKUP(B67,#REF!,2,FALSE)</f>
        <v>#REF!</v>
      </c>
      <c r="D67" s="133">
        <v>93.832199546485256</v>
      </c>
      <c r="E67" s="126"/>
      <c r="F67" s="126"/>
      <c r="G67" s="126"/>
      <c r="H67" s="126"/>
    </row>
    <row r="68" spans="2:8" ht="24.75" customHeight="1" x14ac:dyDescent="0.2">
      <c r="B68" s="136" t="s">
        <v>143</v>
      </c>
      <c r="C68" s="132" t="e">
        <f>VLOOKUP(B68,#REF!,2,FALSE)</f>
        <v>#REF!</v>
      </c>
      <c r="D68" s="133">
        <v>94.062993589148007</v>
      </c>
      <c r="E68" s="126"/>
      <c r="F68" s="126"/>
      <c r="G68" s="126"/>
      <c r="H68" s="126"/>
    </row>
    <row r="69" spans="2:8" ht="24.75" customHeight="1" x14ac:dyDescent="0.2">
      <c r="B69" s="136" t="s">
        <v>236</v>
      </c>
      <c r="C69" s="132" t="e">
        <f>VLOOKUP(B69,#REF!,2,FALSE)</f>
        <v>#REF!</v>
      </c>
      <c r="D69" s="133">
        <v>92.933771992561859</v>
      </c>
      <c r="E69" s="126"/>
      <c r="F69" s="126"/>
      <c r="G69" s="126"/>
      <c r="H69" s="126"/>
    </row>
    <row r="70" spans="2:8" ht="24.75" customHeight="1" x14ac:dyDescent="0.2">
      <c r="B70" s="134" t="s">
        <v>209</v>
      </c>
      <c r="C70" s="132" t="e">
        <f>VLOOKUP(B70,#REF!,2,FALSE)</f>
        <v>#REF!</v>
      </c>
      <c r="D70" s="133">
        <v>88.47029275567067</v>
      </c>
      <c r="E70" s="126"/>
      <c r="F70" s="126"/>
      <c r="G70" s="126"/>
      <c r="H70" s="126"/>
    </row>
    <row r="71" spans="2:8" ht="24.75" customHeight="1" x14ac:dyDescent="0.2">
      <c r="B71" s="134" t="s">
        <v>172</v>
      </c>
      <c r="C71" s="132" t="e">
        <f>VLOOKUP(B71,#REF!,2,FALSE)</f>
        <v>#REF!</v>
      </c>
      <c r="D71" s="133">
        <v>82.681692732290713</v>
      </c>
      <c r="E71" s="126"/>
      <c r="F71" s="126"/>
      <c r="G71" s="126"/>
      <c r="H71" s="126"/>
    </row>
    <row r="72" spans="2:8" ht="24.75" customHeight="1" x14ac:dyDescent="0.2">
      <c r="B72" s="144" t="s">
        <v>144</v>
      </c>
      <c r="C72" s="132" t="e">
        <f>VLOOKUP(B72,#REF!,2,FALSE)</f>
        <v>#REF!</v>
      </c>
      <c r="D72" s="133">
        <v>91.68947985921001</v>
      </c>
      <c r="E72" s="126"/>
      <c r="F72" s="126"/>
      <c r="G72" s="126"/>
      <c r="H72" s="126"/>
    </row>
    <row r="73" spans="2:8" ht="24.75" customHeight="1" x14ac:dyDescent="0.2">
      <c r="B73" s="142" t="s">
        <v>269</v>
      </c>
      <c r="C73" s="132" t="e">
        <f>VLOOKUP(B73,#REF!,2,FALSE)</f>
        <v>#REF!</v>
      </c>
      <c r="D73" s="133">
        <v>92.450613988254133</v>
      </c>
      <c r="E73" s="126"/>
      <c r="F73" s="126"/>
      <c r="G73" s="126"/>
      <c r="H73" s="126"/>
    </row>
    <row r="74" spans="2:8" ht="24.75" customHeight="1" x14ac:dyDescent="0.2">
      <c r="B74" s="131" t="s">
        <v>173</v>
      </c>
      <c r="C74" s="132" t="e">
        <f>VLOOKUP(B74,#REF!,2,FALSE)</f>
        <v>#REF!</v>
      </c>
      <c r="D74" s="133">
        <v>95.243349270565162</v>
      </c>
      <c r="E74" s="126"/>
      <c r="F74" s="126"/>
      <c r="G74" s="126"/>
      <c r="H74" s="126"/>
    </row>
    <row r="75" spans="2:8" ht="24.75" customHeight="1" x14ac:dyDescent="0.2">
      <c r="B75" s="134" t="s">
        <v>174</v>
      </c>
      <c r="C75" s="132" t="e">
        <f>VLOOKUP(B75,#REF!,2,FALSE)</f>
        <v>#REF!</v>
      </c>
      <c r="D75" s="133">
        <v>92.537313432835816</v>
      </c>
      <c r="E75" s="126"/>
      <c r="F75" s="126"/>
      <c r="G75" s="126"/>
      <c r="H75" s="126"/>
    </row>
    <row r="76" spans="2:8" ht="24.75" customHeight="1" x14ac:dyDescent="0.2">
      <c r="B76" s="134" t="s">
        <v>210</v>
      </c>
      <c r="C76" s="132" t="e">
        <f>VLOOKUP(B76,#REF!,2,FALSE)</f>
        <v>#REF!</v>
      </c>
      <c r="D76" s="133">
        <v>89.464812473662036</v>
      </c>
      <c r="E76" s="126"/>
      <c r="F76" s="126"/>
      <c r="G76" s="126"/>
      <c r="H76" s="126"/>
    </row>
    <row r="77" spans="2:8" ht="24.75" customHeight="1" x14ac:dyDescent="0.2">
      <c r="B77" s="134" t="s">
        <v>157</v>
      </c>
      <c r="C77" s="132" t="e">
        <f>VLOOKUP(B77,#REF!,2,FALSE)</f>
        <v>#REF!</v>
      </c>
      <c r="D77" s="133">
        <v>77.762886822058334</v>
      </c>
      <c r="E77" s="126"/>
      <c r="F77" s="126"/>
      <c r="G77" s="126"/>
      <c r="H77" s="126"/>
    </row>
    <row r="78" spans="2:8" ht="24.75" customHeight="1" x14ac:dyDescent="0.2">
      <c r="B78" s="136" t="s">
        <v>211</v>
      </c>
      <c r="C78" s="132" t="e">
        <f>VLOOKUP(B78,#REF!,2,FALSE)</f>
        <v>#REF!</v>
      </c>
      <c r="D78" s="133">
        <v>92.201834862385326</v>
      </c>
      <c r="E78" s="126"/>
      <c r="F78" s="126"/>
      <c r="G78" s="126"/>
      <c r="H78" s="126"/>
    </row>
    <row r="79" spans="2:8" ht="24.75" customHeight="1" x14ac:dyDescent="0.2">
      <c r="B79" s="134" t="s">
        <v>232</v>
      </c>
      <c r="C79" s="132" t="e">
        <f>VLOOKUP(B79,#REF!,2,FALSE)</f>
        <v>#REF!</v>
      </c>
      <c r="D79" s="133">
        <v>89.444735463593503</v>
      </c>
      <c r="E79" s="126"/>
      <c r="F79" s="126"/>
      <c r="G79" s="126"/>
      <c r="H79" s="126"/>
    </row>
    <row r="80" spans="2:8" ht="24.75" customHeight="1" x14ac:dyDescent="0.2">
      <c r="B80" s="134" t="s">
        <v>145</v>
      </c>
      <c r="C80" s="132" t="e">
        <f>VLOOKUP(B80,#REF!,2,FALSE)</f>
        <v>#REF!</v>
      </c>
      <c r="D80" s="133">
        <v>91.575663026521056</v>
      </c>
      <c r="E80" s="126"/>
      <c r="F80" s="126"/>
      <c r="G80" s="126"/>
      <c r="H80" s="126"/>
    </row>
    <row r="81" spans="2:8" ht="24.75" customHeight="1" x14ac:dyDescent="0.2">
      <c r="B81" s="134" t="s">
        <v>242</v>
      </c>
      <c r="C81" s="132" t="e">
        <f>VLOOKUP(B81,#REF!,2,FALSE)</f>
        <v>#REF!</v>
      </c>
      <c r="D81" s="133">
        <v>94.411571334648258</v>
      </c>
      <c r="E81" s="126"/>
      <c r="F81" s="126"/>
      <c r="G81" s="126"/>
      <c r="H81" s="126"/>
    </row>
    <row r="82" spans="2:8" ht="24.75" customHeight="1" x14ac:dyDescent="0.2">
      <c r="B82" s="134" t="s">
        <v>212</v>
      </c>
      <c r="C82" s="132" t="e">
        <f>VLOOKUP(B82,#REF!,2,FALSE)</f>
        <v>#REF!</v>
      </c>
      <c r="D82" s="133">
        <v>90.608404766882714</v>
      </c>
      <c r="E82" s="126"/>
      <c r="F82" s="126"/>
      <c r="G82" s="126"/>
      <c r="H82" s="126"/>
    </row>
    <row r="83" spans="2:8" ht="24.75" customHeight="1" x14ac:dyDescent="0.2">
      <c r="B83" s="134" t="s">
        <v>175</v>
      </c>
      <c r="C83" s="132" t="e">
        <f>VLOOKUP(B83,#REF!,2,FALSE)</f>
        <v>#REF!</v>
      </c>
      <c r="D83" s="133">
        <v>90.19584356471222</v>
      </c>
      <c r="E83" s="126"/>
      <c r="F83" s="126"/>
      <c r="G83" s="126"/>
      <c r="H83" s="126"/>
    </row>
    <row r="84" spans="2:8" ht="24.75" customHeight="1" x14ac:dyDescent="0.2">
      <c r="B84" s="138" t="s">
        <v>176</v>
      </c>
      <c r="C84" s="132" t="e">
        <f>VLOOKUP(B84,#REF!,2,FALSE)</f>
        <v>#REF!</v>
      </c>
      <c r="D84" s="133">
        <v>94.786944696282859</v>
      </c>
      <c r="E84" s="126"/>
      <c r="F84" s="126"/>
      <c r="G84" s="126"/>
      <c r="H84" s="126"/>
    </row>
    <row r="85" spans="2:8" ht="24.75" customHeight="1" x14ac:dyDescent="0.2">
      <c r="B85" s="134" t="s">
        <v>214</v>
      </c>
      <c r="C85" s="132" t="e">
        <f>VLOOKUP(B85,#REF!,2,FALSE)</f>
        <v>#REF!</v>
      </c>
      <c r="D85" s="133">
        <v>95.35043203950076</v>
      </c>
      <c r="E85" s="126"/>
      <c r="F85" s="126"/>
      <c r="G85" s="126"/>
      <c r="H85" s="126"/>
    </row>
    <row r="86" spans="2:8" ht="24.75" customHeight="1" x14ac:dyDescent="0.2">
      <c r="B86" s="136" t="s">
        <v>215</v>
      </c>
      <c r="C86" s="132" t="e">
        <f>VLOOKUP(B86,#REF!,2,FALSE)</f>
        <v>#REF!</v>
      </c>
      <c r="D86" s="133">
        <v>96.909979504966103</v>
      </c>
      <c r="E86" s="126"/>
      <c r="F86" s="126"/>
      <c r="G86" s="126"/>
      <c r="H86" s="126"/>
    </row>
    <row r="87" spans="2:8" ht="24.75" customHeight="1" x14ac:dyDescent="0.2">
      <c r="B87" s="134" t="s">
        <v>250</v>
      </c>
      <c r="C87" s="132" t="e">
        <f>VLOOKUP(B87,#REF!,2,FALSE)</f>
        <v>#REF!</v>
      </c>
      <c r="D87" s="133">
        <v>82.391081411889246</v>
      </c>
      <c r="E87" s="126"/>
      <c r="F87" s="126"/>
      <c r="G87" s="126"/>
      <c r="H87" s="126"/>
    </row>
    <row r="88" spans="2:8" ht="24.75" customHeight="1" x14ac:dyDescent="0.2">
      <c r="B88" s="137" t="s">
        <v>146</v>
      </c>
      <c r="C88" s="132" t="e">
        <f>VLOOKUP(B88,#REF!,2,FALSE)</f>
        <v>#REF!</v>
      </c>
      <c r="D88" s="133">
        <v>87.734641638225256</v>
      </c>
      <c r="E88" s="126"/>
      <c r="F88" s="126"/>
      <c r="G88" s="126"/>
      <c r="H88" s="126"/>
    </row>
    <row r="89" spans="2:8" ht="24.75" customHeight="1" x14ac:dyDescent="0.2">
      <c r="B89" s="137" t="s">
        <v>147</v>
      </c>
      <c r="C89" s="132" t="e">
        <f>VLOOKUP(B89,#REF!,2,FALSE)</f>
        <v>#REF!</v>
      </c>
      <c r="D89" s="133">
        <v>85.234899328859058</v>
      </c>
      <c r="E89" s="126"/>
      <c r="F89" s="126"/>
      <c r="G89" s="126"/>
      <c r="H89" s="126"/>
    </row>
    <row r="90" spans="2:8" ht="24.75" customHeight="1" x14ac:dyDescent="0.2">
      <c r="B90" s="139" t="s">
        <v>148</v>
      </c>
      <c r="C90" s="132" t="e">
        <f>VLOOKUP(B90,#REF!,2,FALSE)</f>
        <v>#REF!</v>
      </c>
      <c r="D90" s="133">
        <v>88.816880962256334</v>
      </c>
      <c r="E90" s="126"/>
      <c r="F90" s="126"/>
      <c r="G90" s="126"/>
      <c r="H90" s="126"/>
    </row>
    <row r="91" spans="2:8" ht="24.75" customHeight="1" x14ac:dyDescent="0.2">
      <c r="B91" s="134" t="s">
        <v>177</v>
      </c>
      <c r="C91" s="132" t="e">
        <f>VLOOKUP(B91,#REF!,2,FALSE)</f>
        <v>#REF!</v>
      </c>
      <c r="D91" s="133">
        <v>86.981226419382693</v>
      </c>
      <c r="E91" s="126"/>
      <c r="F91" s="126"/>
      <c r="G91" s="126"/>
      <c r="H91" s="126"/>
    </row>
    <row r="92" spans="2:8" ht="24.75" customHeight="1" x14ac:dyDescent="0.2">
      <c r="B92" s="134" t="s">
        <v>178</v>
      </c>
      <c r="C92" s="132" t="e">
        <f>VLOOKUP(B92,#REF!,2,FALSE)</f>
        <v>#REF!</v>
      </c>
      <c r="D92" s="133">
        <v>96.893547165046087</v>
      </c>
      <c r="E92" s="126"/>
      <c r="F92" s="126"/>
      <c r="G92" s="126"/>
      <c r="H92" s="126"/>
    </row>
    <row r="93" spans="2:8" ht="24.75" customHeight="1" x14ac:dyDescent="0.2">
      <c r="B93" s="134" t="s">
        <v>216</v>
      </c>
      <c r="C93" s="132" t="e">
        <f>VLOOKUP(B93,#REF!,2,FALSE)</f>
        <v>#REF!</v>
      </c>
      <c r="D93" s="133">
        <v>86.12527312454479</v>
      </c>
      <c r="E93" s="126"/>
      <c r="F93" s="126"/>
      <c r="G93" s="126"/>
      <c r="H93" s="126"/>
    </row>
    <row r="94" spans="2:8" ht="24.75" customHeight="1" x14ac:dyDescent="0.2">
      <c r="B94" s="136" t="s">
        <v>149</v>
      </c>
      <c r="C94" s="132" t="e">
        <f>VLOOKUP(B94,#REF!,2,FALSE)</f>
        <v>#REF!</v>
      </c>
      <c r="D94" s="133">
        <v>92.286483292851045</v>
      </c>
      <c r="E94" s="126"/>
      <c r="F94" s="126"/>
      <c r="G94" s="126"/>
      <c r="H94" s="126"/>
    </row>
    <row r="95" spans="2:8" ht="24.75" customHeight="1" x14ac:dyDescent="0.2">
      <c r="B95" s="134" t="s">
        <v>179</v>
      </c>
      <c r="C95" s="132" t="e">
        <f>VLOOKUP(B95,#REF!,2,FALSE)</f>
        <v>#REF!</v>
      </c>
      <c r="D95" s="133">
        <v>93.688477127967573</v>
      </c>
      <c r="E95" s="126"/>
      <c r="F95" s="126"/>
      <c r="G95" s="126"/>
      <c r="H95" s="126"/>
    </row>
    <row r="96" spans="2:8" ht="24.75" customHeight="1" x14ac:dyDescent="0.2">
      <c r="B96" s="134" t="s">
        <v>217</v>
      </c>
      <c r="C96" s="132" t="e">
        <f>VLOOKUP(B96,#REF!,2,FALSE)</f>
        <v>#REF!</v>
      </c>
      <c r="D96" s="133">
        <v>93.503321610003908</v>
      </c>
      <c r="E96" s="126"/>
      <c r="F96" s="126"/>
      <c r="G96" s="126"/>
      <c r="H96" s="126"/>
    </row>
    <row r="97" spans="2:8" ht="24.75" customHeight="1" x14ac:dyDescent="0.2">
      <c r="B97" s="134" t="s">
        <v>180</v>
      </c>
      <c r="C97" s="132" t="e">
        <f>VLOOKUP(B97,#REF!,2,FALSE)</f>
        <v>#REF!</v>
      </c>
      <c r="D97" s="133">
        <v>95.353266044562943</v>
      </c>
      <c r="E97" s="126"/>
      <c r="F97" s="126"/>
      <c r="G97" s="126"/>
      <c r="H97" s="126"/>
    </row>
    <row r="98" spans="2:8" ht="24.75" customHeight="1" x14ac:dyDescent="0.2">
      <c r="B98" s="142" t="s">
        <v>262</v>
      </c>
      <c r="C98" s="132" t="e">
        <f>VLOOKUP(B98,#REF!,2,FALSE)</f>
        <v>#REF!</v>
      </c>
      <c r="D98" s="133">
        <v>94.203940745002157</v>
      </c>
      <c r="E98" s="126"/>
      <c r="F98" s="126"/>
      <c r="G98" s="126"/>
      <c r="H98" s="126"/>
    </row>
    <row r="99" spans="2:8" ht="24.75" customHeight="1" x14ac:dyDescent="0.2">
      <c r="B99" s="134" t="s">
        <v>218</v>
      </c>
      <c r="C99" s="132" t="e">
        <f>VLOOKUP(B99,#REF!,2,FALSE)</f>
        <v>#REF!</v>
      </c>
      <c r="D99" s="133">
        <v>93.386243386243379</v>
      </c>
      <c r="E99" s="126"/>
      <c r="F99" s="126"/>
      <c r="G99" s="126"/>
      <c r="H99" s="126"/>
    </row>
    <row r="100" spans="2:8" ht="24.75" customHeight="1" x14ac:dyDescent="0.2">
      <c r="B100" s="138" t="s">
        <v>219</v>
      </c>
      <c r="C100" s="132" t="e">
        <f>VLOOKUP(B100,#REF!,2,FALSE)</f>
        <v>#REF!</v>
      </c>
      <c r="D100" s="133">
        <v>89.894225926095515</v>
      </c>
      <c r="E100" s="126"/>
      <c r="F100" s="126"/>
      <c r="G100" s="126"/>
      <c r="H100" s="126"/>
    </row>
    <row r="101" spans="2:8" ht="24.75" customHeight="1" x14ac:dyDescent="0.2">
      <c r="B101" s="134" t="s">
        <v>181</v>
      </c>
      <c r="C101" s="132" t="e">
        <f>VLOOKUP(B101,#REF!,2,FALSE)</f>
        <v>#REF!</v>
      </c>
      <c r="D101" s="133">
        <v>91.650966782350025</v>
      </c>
      <c r="E101" s="126"/>
      <c r="F101" s="126"/>
      <c r="G101" s="126"/>
      <c r="H101" s="126"/>
    </row>
    <row r="102" spans="2:8" ht="24.75" customHeight="1" x14ac:dyDescent="0.2">
      <c r="B102" s="134" t="s">
        <v>257</v>
      </c>
      <c r="C102" s="132" t="e">
        <f>VLOOKUP(B102,#REF!,2,FALSE)</f>
        <v>#REF!</v>
      </c>
      <c r="D102" s="133">
        <v>89.786452797371723</v>
      </c>
      <c r="E102" s="126"/>
      <c r="F102" s="126"/>
      <c r="G102" s="126"/>
      <c r="H102" s="126"/>
    </row>
    <row r="103" spans="2:8" ht="24.75" customHeight="1" x14ac:dyDescent="0.2">
      <c r="B103" s="142" t="s">
        <v>220</v>
      </c>
      <c r="C103" s="132" t="e">
        <f>VLOOKUP(B103,#REF!,2,FALSE)</f>
        <v>#REF!</v>
      </c>
      <c r="D103" s="133">
        <v>88.81987577639751</v>
      </c>
      <c r="E103" s="126"/>
      <c r="F103" s="126"/>
      <c r="G103" s="126"/>
      <c r="H103" s="126"/>
    </row>
    <row r="104" spans="2:8" ht="24.75" customHeight="1" x14ac:dyDescent="0.2">
      <c r="B104" s="134" t="s">
        <v>182</v>
      </c>
      <c r="C104" s="132" t="e">
        <f>VLOOKUP(B104,#REF!,2,FALSE)</f>
        <v>#REF!</v>
      </c>
      <c r="D104" s="133">
        <v>95.458701615361178</v>
      </c>
      <c r="E104" s="126"/>
      <c r="F104" s="126"/>
      <c r="G104" s="126"/>
      <c r="H104" s="126"/>
    </row>
    <row r="105" spans="2:8" ht="24.75" customHeight="1" x14ac:dyDescent="0.2">
      <c r="B105" s="134" t="s">
        <v>221</v>
      </c>
      <c r="C105" s="132" t="e">
        <f>VLOOKUP(B105,#REF!,2,FALSE)</f>
        <v>#REF!</v>
      </c>
      <c r="D105" s="133">
        <v>91.324263348601903</v>
      </c>
      <c r="E105" s="126"/>
      <c r="F105" s="126"/>
      <c r="G105" s="126"/>
      <c r="H105" s="126"/>
    </row>
    <row r="106" spans="2:8" ht="24.75" customHeight="1" x14ac:dyDescent="0.2">
      <c r="B106" s="134" t="s">
        <v>222</v>
      </c>
      <c r="C106" s="132" t="e">
        <f>VLOOKUP(B106,#REF!,2,FALSE)</f>
        <v>#REF!</v>
      </c>
      <c r="D106" s="133">
        <v>95.743844944997377</v>
      </c>
      <c r="E106" s="126"/>
      <c r="F106" s="126"/>
      <c r="G106" s="126"/>
      <c r="H106" s="126"/>
    </row>
    <row r="107" spans="2:8" ht="24.75" customHeight="1" x14ac:dyDescent="0.2">
      <c r="B107" s="136" t="s">
        <v>150</v>
      </c>
      <c r="C107" s="132" t="e">
        <f>VLOOKUP(B107,#REF!,2,FALSE)</f>
        <v>#REF!</v>
      </c>
      <c r="D107" s="133">
        <v>92.293208674198155</v>
      </c>
      <c r="E107" s="126"/>
      <c r="F107" s="126"/>
      <c r="G107" s="126"/>
      <c r="H107" s="126"/>
    </row>
    <row r="108" spans="2:8" ht="24.75" customHeight="1" x14ac:dyDescent="0.2">
      <c r="B108" s="134" t="s">
        <v>258</v>
      </c>
      <c r="C108" s="132" t="e">
        <f>VLOOKUP(B108,#REF!,2,FALSE)</f>
        <v>#REF!</v>
      </c>
      <c r="D108" s="133">
        <v>89.878767656545435</v>
      </c>
      <c r="E108" s="126"/>
      <c r="F108" s="126"/>
      <c r="G108" s="126"/>
      <c r="H108" s="126"/>
    </row>
    <row r="109" spans="2:8" ht="24.75" customHeight="1" x14ac:dyDescent="0.2">
      <c r="B109" s="143" t="s">
        <v>304</v>
      </c>
      <c r="C109" s="132" t="e">
        <f>VLOOKUP(B109,#REF!,2,FALSE)</f>
        <v>#REF!</v>
      </c>
      <c r="D109" s="133">
        <v>93.49655253009233</v>
      </c>
      <c r="E109" s="126"/>
      <c r="F109" s="126"/>
      <c r="G109" s="126"/>
      <c r="H109" s="126"/>
    </row>
    <row r="110" spans="2:8" ht="24.75" customHeight="1" x14ac:dyDescent="0.2">
      <c r="B110" s="134" t="s">
        <v>151</v>
      </c>
      <c r="C110" s="132" t="e">
        <f>VLOOKUP(B110,#REF!,2,FALSE)</f>
        <v>#REF!</v>
      </c>
      <c r="D110" s="133">
        <v>94.597081635335883</v>
      </c>
      <c r="E110" s="126"/>
      <c r="F110" s="126"/>
      <c r="G110" s="126"/>
      <c r="H110" s="126"/>
    </row>
    <row r="111" spans="2:8" ht="24.75" customHeight="1" x14ac:dyDescent="0.2">
      <c r="B111" s="134" t="s">
        <v>152</v>
      </c>
      <c r="C111" s="132" t="e">
        <f>VLOOKUP(B111,#REF!,2,FALSE)</f>
        <v>#REF!</v>
      </c>
      <c r="D111" s="133">
        <v>83.860214248258288</v>
      </c>
      <c r="E111" s="126"/>
      <c r="F111" s="126"/>
      <c r="G111" s="126"/>
      <c r="H111" s="126"/>
    </row>
    <row r="112" spans="2:8" ht="24.75" customHeight="1" x14ac:dyDescent="0.2">
      <c r="B112" s="134" t="s">
        <v>183</v>
      </c>
      <c r="C112" s="132" t="e">
        <f>VLOOKUP(B112,#REF!,2,FALSE)</f>
        <v>#REF!</v>
      </c>
      <c r="D112" s="133">
        <v>92.509002745391669</v>
      </c>
      <c r="E112" s="126"/>
      <c r="F112" s="126"/>
      <c r="G112" s="126"/>
      <c r="H112" s="126"/>
    </row>
    <row r="113" spans="2:8" ht="24.75" customHeight="1" x14ac:dyDescent="0.2">
      <c r="B113" s="134" t="s">
        <v>223</v>
      </c>
      <c r="C113" s="132" t="e">
        <f>VLOOKUP(B113,#REF!,2,FALSE)</f>
        <v>#REF!</v>
      </c>
      <c r="D113" s="133">
        <v>89.756149504845055</v>
      </c>
      <c r="E113" s="126"/>
      <c r="F113" s="126"/>
      <c r="G113" s="126"/>
      <c r="H113" s="126"/>
    </row>
    <row r="114" spans="2:8" ht="24.75" customHeight="1" x14ac:dyDescent="0.2">
      <c r="B114" s="136" t="s">
        <v>241</v>
      </c>
      <c r="C114" s="132" t="e">
        <f>VLOOKUP(B114,#REF!,2,FALSE)</f>
        <v>#REF!</v>
      </c>
      <c r="D114" s="133">
        <v>93.876177658142666</v>
      </c>
      <c r="E114" s="126"/>
      <c r="F114" s="126"/>
      <c r="G114" s="126"/>
      <c r="H114" s="126"/>
    </row>
    <row r="115" spans="2:8" ht="24.75" customHeight="1" x14ac:dyDescent="0.2">
      <c r="B115" s="134" t="s">
        <v>224</v>
      </c>
      <c r="C115" s="132" t="e">
        <f>VLOOKUP(B115,#REF!,2,FALSE)</f>
        <v>#REF!</v>
      </c>
      <c r="D115" s="133">
        <v>88.817611484767994</v>
      </c>
      <c r="E115" s="126"/>
      <c r="F115" s="126"/>
      <c r="G115" s="126"/>
      <c r="H115" s="126"/>
    </row>
    <row r="116" spans="2:8" ht="24.75" customHeight="1" x14ac:dyDescent="0.2">
      <c r="B116" s="135" t="s">
        <v>238</v>
      </c>
      <c r="C116" s="132" t="e">
        <f>VLOOKUP(B116,#REF!,2,FALSE)</f>
        <v>#REF!</v>
      </c>
      <c r="D116" s="133">
        <v>92.496285289747405</v>
      </c>
      <c r="E116" s="126"/>
      <c r="F116" s="126"/>
      <c r="G116" s="126"/>
      <c r="H116" s="126"/>
    </row>
    <row r="117" spans="2:8" ht="24.75" customHeight="1" x14ac:dyDescent="0.2">
      <c r="B117" s="135" t="s">
        <v>225</v>
      </c>
      <c r="C117" s="132" t="e">
        <f>VLOOKUP(B117,#REF!,2,FALSE)</f>
        <v>#REF!</v>
      </c>
      <c r="D117" s="133">
        <v>90.940317732932584</v>
      </c>
      <c r="E117" s="126"/>
      <c r="F117" s="126"/>
      <c r="G117" s="126"/>
      <c r="H117" s="126"/>
    </row>
    <row r="118" spans="2:8" ht="24.75" customHeight="1" x14ac:dyDescent="0.2">
      <c r="B118" s="134" t="s">
        <v>184</v>
      </c>
      <c r="C118" s="132" t="e">
        <f>VLOOKUP(B118,#REF!,2,FALSE)</f>
        <v>#REF!</v>
      </c>
      <c r="D118" s="133">
        <v>96.685564762320112</v>
      </c>
      <c r="E118" s="126"/>
      <c r="F118" s="126"/>
      <c r="G118" s="126"/>
      <c r="H118" s="126"/>
    </row>
    <row r="119" spans="2:8" ht="24.75" customHeight="1" x14ac:dyDescent="0.2">
      <c r="B119" s="134" t="s">
        <v>153</v>
      </c>
      <c r="C119" s="132" t="e">
        <f>VLOOKUP(B119,#REF!,2,FALSE)</f>
        <v>#REF!</v>
      </c>
      <c r="D119" s="133">
        <v>81.948908345339689</v>
      </c>
      <c r="E119" s="126"/>
      <c r="F119" s="126"/>
      <c r="G119" s="126"/>
      <c r="H119" s="126"/>
    </row>
    <row r="120" spans="2:8" ht="24.75" customHeight="1" x14ac:dyDescent="0.2">
      <c r="B120" s="142" t="s">
        <v>226</v>
      </c>
      <c r="C120" s="132" t="e">
        <f>VLOOKUP(B120,#REF!,2,FALSE)</f>
        <v>#REF!</v>
      </c>
      <c r="D120" s="133">
        <v>93.918602837985347</v>
      </c>
      <c r="E120" s="126"/>
      <c r="F120" s="126"/>
      <c r="G120" s="126"/>
      <c r="H120" s="126"/>
    </row>
    <row r="121" spans="2:8" ht="24.75" customHeight="1" x14ac:dyDescent="0.2">
      <c r="B121" s="144" t="s">
        <v>227</v>
      </c>
      <c r="C121" s="132" t="e">
        <f>VLOOKUP(B121,#REF!,2,FALSE)</f>
        <v>#REF!</v>
      </c>
      <c r="D121" s="133">
        <v>94.753028541424442</v>
      </c>
      <c r="E121" s="126"/>
      <c r="F121" s="126"/>
      <c r="G121" s="126"/>
      <c r="H121" s="126"/>
    </row>
    <row r="122" spans="2:8" ht="24.75" customHeight="1" x14ac:dyDescent="0.2">
      <c r="B122" s="142" t="s">
        <v>228</v>
      </c>
      <c r="C122" s="132" t="e">
        <f>VLOOKUP(B122,#REF!,2,FALSE)</f>
        <v>#REF!</v>
      </c>
      <c r="D122" s="133">
        <v>93.833164471462354</v>
      </c>
      <c r="E122" s="126"/>
      <c r="F122" s="126"/>
      <c r="G122" s="126"/>
      <c r="H122" s="126"/>
    </row>
    <row r="123" spans="2:8" ht="24.75" customHeight="1" x14ac:dyDescent="0.2">
      <c r="B123" s="136" t="s">
        <v>229</v>
      </c>
      <c r="C123" s="132" t="e">
        <f>VLOOKUP(B123,#REF!,2,FALSE)</f>
        <v>#REF!</v>
      </c>
      <c r="D123" s="133">
        <v>93.891069676153094</v>
      </c>
    </row>
    <row r="124" spans="2:8" ht="24.75" customHeight="1" x14ac:dyDescent="0.2">
      <c r="B124" s="134" t="s">
        <v>185</v>
      </c>
      <c r="C124" s="132" t="e">
        <f>VLOOKUP(B124,#REF!,2,FALSE)</f>
        <v>#REF!</v>
      </c>
      <c r="D124" s="133">
        <v>91.756106587712807</v>
      </c>
    </row>
    <row r="125" spans="2:8" ht="24.75" customHeight="1" x14ac:dyDescent="0.2">
      <c r="B125" s="136" t="s">
        <v>154</v>
      </c>
      <c r="C125" s="132" t="e">
        <f>VLOOKUP(B125,#REF!,2,FALSE)</f>
        <v>#REF!</v>
      </c>
      <c r="D125" s="133">
        <v>92.645074224021599</v>
      </c>
    </row>
    <row r="126" spans="2:8" ht="24.75" customHeight="1" x14ac:dyDescent="0.2">
      <c r="B126" s="134" t="s">
        <v>155</v>
      </c>
      <c r="C126" s="132" t="e">
        <f>VLOOKUP(B126,#REF!,2,FALSE)</f>
        <v>#REF!</v>
      </c>
      <c r="D126" s="133">
        <v>86.113170249567588</v>
      </c>
    </row>
    <row r="127" spans="2:8" ht="24.75" customHeight="1" x14ac:dyDescent="0.2">
      <c r="B127" s="142" t="s">
        <v>230</v>
      </c>
      <c r="C127" s="132" t="e">
        <f>VLOOKUP(B127,#REF!,2,FALSE)</f>
        <v>#REF!</v>
      </c>
      <c r="D127" s="133">
        <v>94.181494661921704</v>
      </c>
    </row>
    <row r="128" spans="2:8" ht="24.75" customHeight="1" x14ac:dyDescent="0.2">
      <c r="B128" s="142" t="s">
        <v>156</v>
      </c>
      <c r="C128" s="132" t="e">
        <f>VLOOKUP(B128,#REF!,2,FALSE)</f>
        <v>#REF!</v>
      </c>
      <c r="D128" s="133">
        <v>91.786046791002192</v>
      </c>
    </row>
    <row r="129" spans="2:4" ht="24.75" customHeight="1" x14ac:dyDescent="0.2">
      <c r="B129" s="142" t="s">
        <v>186</v>
      </c>
      <c r="C129" s="132" t="e">
        <f>VLOOKUP(B129,#REF!,2,FALSE)</f>
        <v>#REF!</v>
      </c>
      <c r="D129" s="133">
        <v>92.031565207072504</v>
      </c>
    </row>
    <row r="130" spans="2:4" ht="24.75" customHeight="1" x14ac:dyDescent="0.2">
      <c r="B130" s="134" t="s">
        <v>231</v>
      </c>
      <c r="C130" s="132" t="e">
        <f>VLOOKUP(B130,#REF!,2,FALSE)</f>
        <v>#REF!</v>
      </c>
      <c r="D130" s="133">
        <v>82.772950510011327</v>
      </c>
    </row>
    <row r="131" spans="2:4" ht="24.75" customHeight="1" x14ac:dyDescent="0.2">
      <c r="B131" s="131" t="s">
        <v>248</v>
      </c>
      <c r="C131" s="132" t="e">
        <f>VLOOKUP(B131,#REF!,2,FALSE)</f>
        <v>#REF!</v>
      </c>
      <c r="D131" s="133">
        <v>88.943887525477308</v>
      </c>
    </row>
  </sheetData>
  <sortState ref="B7:J132">
    <sortCondition ref="B7:B132"/>
  </sortState>
  <mergeCells count="4">
    <mergeCell ref="B4:B5"/>
    <mergeCell ref="C4:C5"/>
    <mergeCell ref="D4:D5"/>
    <mergeCell ref="B2:D2"/>
  </mergeCells>
  <pageMargins left="0.7" right="0.7" top="0.75" bottom="0.75" header="0.3" footer="0.3"/>
  <pageSetup scale="63" orientation="portrait" r:id="rId1"/>
  <rowBreaks count="3" manualBreakCount="3">
    <brk id="23" max="16383" man="1"/>
    <brk id="53" max="16383" man="1"/>
    <brk id="9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FF00"/>
  </sheetPr>
  <dimension ref="A1:AC140"/>
  <sheetViews>
    <sheetView topLeftCell="A4" zoomScaleSheetLayoutView="100" workbookViewId="0">
      <selection activeCell="AB6" sqref="AB6"/>
    </sheetView>
  </sheetViews>
  <sheetFormatPr baseColWidth="10" defaultColWidth="10.28515625" defaultRowHeight="11.25" outlineLevelRow="2" x14ac:dyDescent="0.2"/>
  <cols>
    <col min="1" max="1" width="9.5703125" style="11" customWidth="1"/>
    <col min="2" max="2" width="16.7109375" style="11" customWidth="1"/>
    <col min="3" max="3" width="13" style="11" customWidth="1"/>
    <col min="4" max="4" width="11.42578125" style="11" customWidth="1"/>
    <col min="5" max="5" width="15.140625" style="11" customWidth="1"/>
    <col min="6" max="6" width="11.140625" style="11" customWidth="1"/>
    <col min="7" max="7" width="11" style="11" customWidth="1"/>
    <col min="8" max="8" width="11.5703125" style="11" customWidth="1"/>
    <col min="9" max="9" width="10" style="11" customWidth="1"/>
    <col min="10" max="10" width="10.85546875" style="11" customWidth="1"/>
    <col min="11" max="11" width="12.28515625" style="11" customWidth="1"/>
    <col min="12" max="12" width="11.7109375" style="11" customWidth="1"/>
    <col min="13" max="13" width="10.140625" style="11" customWidth="1"/>
    <col min="14" max="14" width="11.85546875" style="11" customWidth="1"/>
    <col min="15" max="15" width="11.28515625" style="11" customWidth="1"/>
    <col min="16" max="16" width="11.7109375" style="11" customWidth="1"/>
    <col min="17" max="17" width="9.85546875" style="11" customWidth="1"/>
    <col min="18" max="18" width="11.140625" style="11" customWidth="1"/>
    <col min="19" max="19" width="13.42578125" style="11" customWidth="1"/>
    <col min="20" max="21" width="10.28515625" style="11" customWidth="1"/>
    <col min="22" max="22" width="9" style="11" customWidth="1"/>
    <col min="23" max="23" width="9.7109375" style="11" customWidth="1"/>
    <col min="24" max="24" width="10.28515625" style="11" customWidth="1"/>
    <col min="25" max="26" width="14.7109375" style="11" customWidth="1"/>
    <col min="27" max="28" width="10.28515625" style="11" customWidth="1"/>
    <col min="29" max="29" width="12.5703125" style="11" customWidth="1"/>
    <col min="30" max="16384" width="10.28515625" style="11"/>
  </cols>
  <sheetData>
    <row r="1" spans="1:29" ht="15.75" x14ac:dyDescent="0.25">
      <c r="B1" s="9"/>
      <c r="C1" s="9" t="s">
        <v>282</v>
      </c>
      <c r="D1" s="10"/>
      <c r="E1" s="10"/>
      <c r="F1" s="10"/>
      <c r="G1" s="10"/>
      <c r="H1" s="10"/>
      <c r="I1" s="9"/>
      <c r="J1" s="10"/>
      <c r="K1" s="10"/>
      <c r="L1" s="10"/>
      <c r="M1" s="10"/>
      <c r="N1" s="10"/>
      <c r="O1" s="10"/>
      <c r="P1" s="10"/>
      <c r="Q1" s="10"/>
      <c r="R1" s="10"/>
      <c r="S1" s="10"/>
      <c r="V1" s="12"/>
      <c r="W1" s="12"/>
    </row>
    <row r="2" spans="1:29" s="13" customFormat="1" ht="24" customHeight="1" outlineLevel="1" x14ac:dyDescent="0.25">
      <c r="B2" s="9"/>
      <c r="C2" s="9" t="s">
        <v>288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V2" s="14"/>
      <c r="W2" s="14"/>
    </row>
    <row r="3" spans="1:29" ht="24" customHeight="1" outlineLevel="1" thickBot="1" x14ac:dyDescent="0.3">
      <c r="B3" s="9"/>
      <c r="C3" s="9" t="s">
        <v>350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V3" s="12"/>
      <c r="W3" s="12"/>
    </row>
    <row r="4" spans="1:29" ht="41.25" customHeight="1" outlineLevel="2" x14ac:dyDescent="0.2">
      <c r="A4" s="395" t="s">
        <v>308</v>
      </c>
      <c r="B4" s="395" t="s">
        <v>351</v>
      </c>
      <c r="C4" s="395" t="s">
        <v>289</v>
      </c>
      <c r="D4" s="59">
        <v>1999</v>
      </c>
      <c r="E4" s="60">
        <v>2000</v>
      </c>
      <c r="F4" s="61">
        <v>2001</v>
      </c>
      <c r="G4" s="62"/>
      <c r="H4" s="63">
        <v>2002</v>
      </c>
      <c r="I4" s="62"/>
      <c r="J4" s="63">
        <v>2003</v>
      </c>
      <c r="K4" s="62"/>
      <c r="L4" s="63">
        <v>2004</v>
      </c>
      <c r="M4" s="62"/>
      <c r="N4" s="63">
        <v>2005</v>
      </c>
      <c r="O4" s="64"/>
      <c r="P4" s="63">
        <v>2006</v>
      </c>
      <c r="Q4" s="62"/>
      <c r="R4" s="63">
        <v>2007</v>
      </c>
      <c r="S4" s="62"/>
      <c r="T4" s="63">
        <v>2008</v>
      </c>
      <c r="U4" s="62"/>
      <c r="V4" s="63">
        <v>2009</v>
      </c>
      <c r="W4" s="62"/>
      <c r="X4" s="397">
        <v>2010</v>
      </c>
      <c r="Y4" s="397"/>
      <c r="Z4" s="397">
        <v>2011</v>
      </c>
      <c r="AA4" s="397"/>
      <c r="AB4" s="394">
        <v>2012</v>
      </c>
      <c r="AC4" s="394"/>
    </row>
    <row r="5" spans="1:29" ht="114" customHeight="1" outlineLevel="2" x14ac:dyDescent="0.2">
      <c r="A5" s="396"/>
      <c r="B5" s="396"/>
      <c r="C5" s="396"/>
      <c r="D5" s="65" t="s">
        <v>290</v>
      </c>
      <c r="E5" s="65" t="s">
        <v>290</v>
      </c>
      <c r="F5" s="65" t="s">
        <v>291</v>
      </c>
      <c r="G5" s="66" t="s">
        <v>290</v>
      </c>
      <c r="H5" s="67" t="s">
        <v>292</v>
      </c>
      <c r="I5" s="68" t="s">
        <v>290</v>
      </c>
      <c r="J5" s="69" t="s">
        <v>246</v>
      </c>
      <c r="K5" s="70" t="s">
        <v>293</v>
      </c>
      <c r="L5" s="71" t="s">
        <v>294</v>
      </c>
      <c r="M5" s="72" t="s">
        <v>293</v>
      </c>
      <c r="N5" s="71" t="s">
        <v>294</v>
      </c>
      <c r="O5" s="72" t="s">
        <v>295</v>
      </c>
      <c r="P5" s="71" t="s">
        <v>246</v>
      </c>
      <c r="Q5" s="72" t="s">
        <v>296</v>
      </c>
      <c r="R5" s="73" t="s">
        <v>246</v>
      </c>
      <c r="S5" s="74" t="s">
        <v>296</v>
      </c>
      <c r="T5" s="73" t="s">
        <v>246</v>
      </c>
      <c r="U5" s="75" t="s">
        <v>296</v>
      </c>
      <c r="V5" s="75" t="s">
        <v>246</v>
      </c>
      <c r="W5" s="75" t="s">
        <v>296</v>
      </c>
      <c r="X5" s="75" t="s">
        <v>246</v>
      </c>
      <c r="Y5" s="75" t="s">
        <v>302</v>
      </c>
      <c r="Z5" s="75" t="s">
        <v>246</v>
      </c>
      <c r="AA5" s="75" t="s">
        <v>296</v>
      </c>
      <c r="AB5" s="75" t="s">
        <v>246</v>
      </c>
      <c r="AC5" s="75" t="s">
        <v>296</v>
      </c>
    </row>
    <row r="6" spans="1:29" s="58" customFormat="1" ht="27.95" customHeight="1" outlineLevel="2" x14ac:dyDescent="0.2">
      <c r="A6" s="103">
        <v>120</v>
      </c>
      <c r="B6" s="49" t="s">
        <v>247</v>
      </c>
      <c r="C6" s="4" t="s">
        <v>199</v>
      </c>
      <c r="D6" s="17">
        <v>12161</v>
      </c>
      <c r="E6" s="17">
        <v>12161</v>
      </c>
      <c r="F6" s="18">
        <v>507</v>
      </c>
      <c r="G6" s="18">
        <v>12329</v>
      </c>
      <c r="H6" s="18">
        <v>523</v>
      </c>
      <c r="I6" s="18">
        <v>12452</v>
      </c>
      <c r="J6" s="18">
        <v>762</v>
      </c>
      <c r="K6" s="18">
        <v>12124</v>
      </c>
      <c r="L6" s="18">
        <v>895</v>
      </c>
      <c r="M6" s="24">
        <v>12655</v>
      </c>
      <c r="N6" s="23">
        <v>16</v>
      </c>
      <c r="O6" s="20">
        <v>20923</v>
      </c>
      <c r="P6" s="18">
        <v>290</v>
      </c>
      <c r="Q6" s="18">
        <v>21624</v>
      </c>
      <c r="R6" s="21">
        <v>313</v>
      </c>
      <c r="S6" s="21">
        <v>21624</v>
      </c>
      <c r="T6" s="22">
        <v>459</v>
      </c>
      <c r="U6" s="22">
        <v>23810</v>
      </c>
      <c r="V6" s="16">
        <v>699</v>
      </c>
      <c r="W6" s="16">
        <v>27602</v>
      </c>
      <c r="X6" s="22">
        <v>726</v>
      </c>
      <c r="Y6" s="22">
        <v>27238</v>
      </c>
      <c r="Z6" s="22">
        <v>866</v>
      </c>
      <c r="AA6" s="22">
        <v>28288</v>
      </c>
      <c r="AB6" s="56">
        <v>731</v>
      </c>
      <c r="AC6" s="56">
        <v>28359</v>
      </c>
    </row>
    <row r="7" spans="1:29" ht="27.95" customHeight="1" outlineLevel="2" x14ac:dyDescent="0.2">
      <c r="A7" s="103">
        <v>154</v>
      </c>
      <c r="B7" s="49" t="s">
        <v>247</v>
      </c>
      <c r="C7" s="16" t="s">
        <v>139</v>
      </c>
      <c r="D7" s="17">
        <v>16760</v>
      </c>
      <c r="E7" s="17">
        <v>16885</v>
      </c>
      <c r="F7" s="18">
        <v>18314</v>
      </c>
      <c r="G7" s="18">
        <v>17746</v>
      </c>
      <c r="H7" s="18">
        <v>20851</v>
      </c>
      <c r="I7" s="18">
        <v>18272</v>
      </c>
      <c r="J7" s="18">
        <v>43111</v>
      </c>
      <c r="K7" s="18">
        <v>18543</v>
      </c>
      <c r="L7" s="18">
        <v>32815</v>
      </c>
      <c r="M7" s="19">
        <v>21180</v>
      </c>
      <c r="N7" s="23">
        <v>25656</v>
      </c>
      <c r="O7" s="20">
        <v>45996</v>
      </c>
      <c r="P7" s="18">
        <v>32979</v>
      </c>
      <c r="Q7" s="18">
        <v>49496</v>
      </c>
      <c r="R7" s="21">
        <v>26048</v>
      </c>
      <c r="S7" s="21">
        <v>49499</v>
      </c>
      <c r="T7" s="22">
        <v>22968</v>
      </c>
      <c r="U7" s="22">
        <v>54292</v>
      </c>
      <c r="V7" s="16">
        <v>23847</v>
      </c>
      <c r="W7" s="16">
        <v>64812</v>
      </c>
      <c r="X7" s="22">
        <v>24037</v>
      </c>
      <c r="Y7" s="22">
        <v>61009</v>
      </c>
      <c r="Z7" s="22">
        <v>26143</v>
      </c>
      <c r="AA7" s="22">
        <v>62277</v>
      </c>
      <c r="AB7" s="56">
        <v>25794</v>
      </c>
      <c r="AC7" s="56">
        <v>63688</v>
      </c>
    </row>
    <row r="8" spans="1:29" ht="27.95" customHeight="1" outlineLevel="2" x14ac:dyDescent="0.2">
      <c r="A8" s="103">
        <v>250</v>
      </c>
      <c r="B8" s="49" t="s">
        <v>247</v>
      </c>
      <c r="C8" s="16" t="s">
        <v>142</v>
      </c>
      <c r="D8" s="17">
        <v>14868</v>
      </c>
      <c r="E8" s="17">
        <v>14867</v>
      </c>
      <c r="F8" s="18">
        <v>4098</v>
      </c>
      <c r="G8" s="18">
        <v>15242</v>
      </c>
      <c r="H8" s="18">
        <v>4592</v>
      </c>
      <c r="I8" s="18">
        <v>15913</v>
      </c>
      <c r="J8" s="18">
        <v>6491</v>
      </c>
      <c r="K8" s="18">
        <v>16342</v>
      </c>
      <c r="L8" s="18">
        <v>6231</v>
      </c>
      <c r="M8" s="19">
        <v>23508</v>
      </c>
      <c r="N8" s="23">
        <v>5801</v>
      </c>
      <c r="O8" s="20">
        <v>34047</v>
      </c>
      <c r="P8" s="18">
        <v>7463</v>
      </c>
      <c r="Q8" s="18">
        <v>34539</v>
      </c>
      <c r="R8" s="21">
        <v>5698</v>
      </c>
      <c r="S8" s="21">
        <v>34539</v>
      </c>
      <c r="T8" s="22">
        <v>5762</v>
      </c>
      <c r="U8" s="22">
        <v>35272</v>
      </c>
      <c r="V8" s="16">
        <v>7341</v>
      </c>
      <c r="W8" s="16">
        <f>40545+10</f>
        <v>40555</v>
      </c>
      <c r="X8" s="22">
        <v>7562</v>
      </c>
      <c r="Y8" s="22">
        <v>37380</v>
      </c>
      <c r="Z8" s="22">
        <v>8950</v>
      </c>
      <c r="AA8" s="22">
        <v>39492</v>
      </c>
      <c r="AB8" s="56">
        <v>8494</v>
      </c>
      <c r="AC8" s="56">
        <v>39959</v>
      </c>
    </row>
    <row r="9" spans="1:29" ht="27.95" customHeight="1" outlineLevel="2" x14ac:dyDescent="0.2">
      <c r="A9" s="103">
        <v>495</v>
      </c>
      <c r="B9" s="49" t="s">
        <v>247</v>
      </c>
      <c r="C9" s="16" t="s">
        <v>212</v>
      </c>
      <c r="D9" s="17">
        <v>6952</v>
      </c>
      <c r="E9" s="17">
        <v>6941</v>
      </c>
      <c r="F9" s="18">
        <v>389</v>
      </c>
      <c r="G9" s="18">
        <v>7087</v>
      </c>
      <c r="H9" s="18">
        <v>412</v>
      </c>
      <c r="I9" s="18">
        <v>7127</v>
      </c>
      <c r="J9" s="18">
        <v>932</v>
      </c>
      <c r="K9" s="18">
        <v>7083</v>
      </c>
      <c r="L9" s="18">
        <v>648</v>
      </c>
      <c r="M9" s="19">
        <v>7536</v>
      </c>
      <c r="N9" s="23">
        <v>2776</v>
      </c>
      <c r="O9" s="20">
        <v>14689</v>
      </c>
      <c r="P9" s="18">
        <v>835</v>
      </c>
      <c r="Q9" s="18">
        <v>15043</v>
      </c>
      <c r="R9" s="21">
        <v>650</v>
      </c>
      <c r="S9" s="21">
        <v>15065</v>
      </c>
      <c r="T9" s="22">
        <v>981</v>
      </c>
      <c r="U9" s="22">
        <v>20509</v>
      </c>
      <c r="V9" s="16">
        <v>1125</v>
      </c>
      <c r="W9" s="16">
        <v>19460</v>
      </c>
      <c r="X9" s="22">
        <v>1180</v>
      </c>
      <c r="Y9" s="22">
        <v>19511</v>
      </c>
      <c r="Z9" s="22">
        <v>1588</v>
      </c>
      <c r="AA9" s="22">
        <v>20365</v>
      </c>
      <c r="AB9" s="56">
        <v>1310</v>
      </c>
      <c r="AC9" s="56">
        <v>20832</v>
      </c>
    </row>
    <row r="10" spans="1:29" ht="27.95" customHeight="1" outlineLevel="2" x14ac:dyDescent="0.2">
      <c r="A10" s="103">
        <v>790</v>
      </c>
      <c r="B10" s="49" t="s">
        <v>247</v>
      </c>
      <c r="C10" s="16" t="s">
        <v>224</v>
      </c>
      <c r="D10" s="17">
        <v>7577</v>
      </c>
      <c r="E10" s="17">
        <v>7576</v>
      </c>
      <c r="F10" s="18">
        <v>1675</v>
      </c>
      <c r="G10" s="18">
        <v>12460</v>
      </c>
      <c r="H10" s="18">
        <v>2071</v>
      </c>
      <c r="I10" s="18">
        <v>12670</v>
      </c>
      <c r="J10" s="18">
        <v>3911</v>
      </c>
      <c r="K10" s="18">
        <v>12580</v>
      </c>
      <c r="L10" s="18">
        <v>2725</v>
      </c>
      <c r="M10" s="19">
        <v>13304</v>
      </c>
      <c r="N10" s="23">
        <v>2735</v>
      </c>
      <c r="O10" s="20">
        <v>28677</v>
      </c>
      <c r="P10" s="18">
        <v>3978</v>
      </c>
      <c r="Q10" s="18">
        <v>30204</v>
      </c>
      <c r="R10" s="21">
        <v>2746</v>
      </c>
      <c r="S10" s="21">
        <v>30204</v>
      </c>
      <c r="T10" s="22">
        <v>2092</v>
      </c>
      <c r="U10" s="22">
        <v>31358</v>
      </c>
      <c r="V10" s="16">
        <v>2088</v>
      </c>
      <c r="W10" s="16">
        <v>32975</v>
      </c>
      <c r="X10" s="22">
        <v>2238</v>
      </c>
      <c r="Y10" s="22">
        <v>32165</v>
      </c>
      <c r="Z10" s="22">
        <v>2495</v>
      </c>
      <c r="AA10" s="22">
        <v>31448</v>
      </c>
      <c r="AB10" s="56">
        <v>2302</v>
      </c>
      <c r="AC10" s="56">
        <v>31108</v>
      </c>
    </row>
    <row r="11" spans="1:29" ht="27.95" customHeight="1" outlineLevel="2" x14ac:dyDescent="0.2">
      <c r="A11" s="103">
        <v>895</v>
      </c>
      <c r="B11" s="49" t="s">
        <v>247</v>
      </c>
      <c r="C11" s="36" t="s">
        <v>248</v>
      </c>
      <c r="D11" s="17">
        <v>9670</v>
      </c>
      <c r="E11" s="17">
        <v>9712</v>
      </c>
      <c r="F11" s="18">
        <v>1352</v>
      </c>
      <c r="G11" s="18">
        <v>10955</v>
      </c>
      <c r="H11" s="18">
        <v>1758</v>
      </c>
      <c r="I11" s="18">
        <v>11258</v>
      </c>
      <c r="J11" s="18">
        <v>3634</v>
      </c>
      <c r="K11" s="18">
        <v>11308</v>
      </c>
      <c r="L11" s="18">
        <v>3442</v>
      </c>
      <c r="M11" s="19">
        <v>13564</v>
      </c>
      <c r="N11" s="20">
        <v>1575</v>
      </c>
      <c r="O11" s="20">
        <v>17228</v>
      </c>
      <c r="P11" s="18">
        <v>2332</v>
      </c>
      <c r="Q11" s="18">
        <v>17412</v>
      </c>
      <c r="R11" s="21">
        <v>1613</v>
      </c>
      <c r="S11" s="21">
        <v>17412</v>
      </c>
      <c r="T11" s="22">
        <v>1230</v>
      </c>
      <c r="U11" s="22">
        <v>19261</v>
      </c>
      <c r="V11" s="16">
        <v>1871</v>
      </c>
      <c r="W11" s="16">
        <v>20439</v>
      </c>
      <c r="X11" s="22">
        <v>2443</v>
      </c>
      <c r="Y11" s="22">
        <v>19996</v>
      </c>
      <c r="Z11" s="22">
        <v>2482</v>
      </c>
      <c r="AA11" s="22">
        <v>20872</v>
      </c>
      <c r="AB11" s="56">
        <v>2375</v>
      </c>
      <c r="AC11" s="56">
        <v>21158</v>
      </c>
    </row>
    <row r="12" spans="1:29" ht="27.95" customHeight="1" outlineLevel="1" x14ac:dyDescent="0.2">
      <c r="A12" s="42"/>
      <c r="B12" s="80" t="s">
        <v>352</v>
      </c>
      <c r="C12" s="81"/>
      <c r="D12" s="82">
        <f t="shared" ref="D12:AC12" si="0">SUBTOTAL(9,D6:D11)</f>
        <v>67988</v>
      </c>
      <c r="E12" s="82">
        <f t="shared" si="0"/>
        <v>68142</v>
      </c>
      <c r="F12" s="84">
        <f t="shared" si="0"/>
        <v>26335</v>
      </c>
      <c r="G12" s="84">
        <f t="shared" si="0"/>
        <v>75819</v>
      </c>
      <c r="H12" s="84">
        <f t="shared" si="0"/>
        <v>30207</v>
      </c>
      <c r="I12" s="84">
        <f t="shared" si="0"/>
        <v>77692</v>
      </c>
      <c r="J12" s="84">
        <f t="shared" si="0"/>
        <v>58841</v>
      </c>
      <c r="K12" s="84">
        <f t="shared" si="0"/>
        <v>77980</v>
      </c>
      <c r="L12" s="84">
        <f t="shared" si="0"/>
        <v>46756</v>
      </c>
      <c r="M12" s="85">
        <f t="shared" si="0"/>
        <v>91747</v>
      </c>
      <c r="N12" s="86">
        <f t="shared" si="0"/>
        <v>38559</v>
      </c>
      <c r="O12" s="86">
        <f t="shared" si="0"/>
        <v>161560</v>
      </c>
      <c r="P12" s="84">
        <f t="shared" si="0"/>
        <v>47877</v>
      </c>
      <c r="Q12" s="84">
        <f t="shared" si="0"/>
        <v>168318</v>
      </c>
      <c r="R12" s="87">
        <f t="shared" si="0"/>
        <v>37068</v>
      </c>
      <c r="S12" s="87">
        <f t="shared" si="0"/>
        <v>168343</v>
      </c>
      <c r="T12" s="88">
        <f t="shared" si="0"/>
        <v>33492</v>
      </c>
      <c r="U12" s="88">
        <f t="shared" si="0"/>
        <v>184502</v>
      </c>
      <c r="V12" s="88">
        <f t="shared" si="0"/>
        <v>36971</v>
      </c>
      <c r="W12" s="88">
        <f t="shared" si="0"/>
        <v>205843</v>
      </c>
      <c r="X12" s="88">
        <f t="shared" si="0"/>
        <v>38186</v>
      </c>
      <c r="Y12" s="88">
        <f t="shared" si="0"/>
        <v>197299</v>
      </c>
      <c r="Z12" s="88">
        <f t="shared" si="0"/>
        <v>42524</v>
      </c>
      <c r="AA12" s="88">
        <f t="shared" si="0"/>
        <v>202742</v>
      </c>
      <c r="AB12" s="88">
        <f t="shared" si="0"/>
        <v>41006</v>
      </c>
      <c r="AC12" s="88">
        <f t="shared" si="0"/>
        <v>205104</v>
      </c>
    </row>
    <row r="13" spans="1:29" ht="27.95" customHeight="1" outlineLevel="2" x14ac:dyDescent="0.2">
      <c r="A13" s="103">
        <v>142</v>
      </c>
      <c r="B13" s="49" t="s">
        <v>249</v>
      </c>
      <c r="C13" s="16" t="s">
        <v>202</v>
      </c>
      <c r="D13" s="17">
        <v>2676</v>
      </c>
      <c r="E13" s="17">
        <v>2676</v>
      </c>
      <c r="F13" s="18">
        <v>704</v>
      </c>
      <c r="G13" s="18">
        <v>2734</v>
      </c>
      <c r="H13" s="18">
        <v>812</v>
      </c>
      <c r="I13" s="18">
        <v>2778</v>
      </c>
      <c r="J13" s="18">
        <v>1041</v>
      </c>
      <c r="K13" s="18">
        <v>2735</v>
      </c>
      <c r="L13" s="18">
        <v>946</v>
      </c>
      <c r="M13" s="24">
        <v>2980</v>
      </c>
      <c r="N13" s="23">
        <v>897</v>
      </c>
      <c r="O13" s="20">
        <v>3381</v>
      </c>
      <c r="P13" s="18">
        <v>1116</v>
      </c>
      <c r="Q13" s="18">
        <v>3409</v>
      </c>
      <c r="R13" s="21">
        <v>1040</v>
      </c>
      <c r="S13" s="21">
        <v>3409</v>
      </c>
      <c r="T13" s="22">
        <v>955</v>
      </c>
      <c r="U13" s="22">
        <v>3533</v>
      </c>
      <c r="V13" s="16">
        <v>1057</v>
      </c>
      <c r="W13" s="16">
        <f>3587+30</f>
        <v>3617</v>
      </c>
      <c r="X13" s="22">
        <v>1177</v>
      </c>
      <c r="Y13" s="22">
        <v>3407</v>
      </c>
      <c r="Z13" s="22">
        <v>1382</v>
      </c>
      <c r="AA13" s="22">
        <v>3189</v>
      </c>
      <c r="AB13" s="56">
        <v>1269</v>
      </c>
      <c r="AC13" s="56">
        <v>3039</v>
      </c>
    </row>
    <row r="14" spans="1:29" ht="27.95" customHeight="1" outlineLevel="2" x14ac:dyDescent="0.2">
      <c r="A14" s="103">
        <v>425</v>
      </c>
      <c r="B14" s="49" t="s">
        <v>249</v>
      </c>
      <c r="C14" s="16" t="s">
        <v>174</v>
      </c>
      <c r="D14" s="17">
        <v>3345</v>
      </c>
      <c r="E14" s="17">
        <v>3346</v>
      </c>
      <c r="F14" s="18">
        <v>808</v>
      </c>
      <c r="G14" s="18">
        <v>3416</v>
      </c>
      <c r="H14" s="18">
        <v>868</v>
      </c>
      <c r="I14" s="18">
        <v>3479</v>
      </c>
      <c r="J14" s="18">
        <v>1173</v>
      </c>
      <c r="K14" s="18">
        <v>3463</v>
      </c>
      <c r="L14" s="18">
        <v>1061</v>
      </c>
      <c r="M14" s="24">
        <v>3743</v>
      </c>
      <c r="N14" s="23">
        <v>1155</v>
      </c>
      <c r="O14" s="20">
        <v>5740</v>
      </c>
      <c r="P14" s="18">
        <v>1367</v>
      </c>
      <c r="Q14" s="18">
        <v>5845</v>
      </c>
      <c r="R14" s="21">
        <v>1260</v>
      </c>
      <c r="S14" s="21">
        <v>5845</v>
      </c>
      <c r="T14" s="22">
        <v>1248</v>
      </c>
      <c r="U14" s="22">
        <v>7349</v>
      </c>
      <c r="V14" s="16">
        <v>1413</v>
      </c>
      <c r="W14" s="16">
        <v>6992</v>
      </c>
      <c r="X14" s="22">
        <v>1480</v>
      </c>
      <c r="Y14" s="22">
        <v>6177</v>
      </c>
      <c r="Z14" s="22">
        <v>1701</v>
      </c>
      <c r="AA14" s="22">
        <v>6421</v>
      </c>
      <c r="AB14" s="56">
        <v>1551</v>
      </c>
      <c r="AC14" s="56">
        <v>6491</v>
      </c>
    </row>
    <row r="15" spans="1:29" ht="27.95" customHeight="1" outlineLevel="2" x14ac:dyDescent="0.2">
      <c r="A15" s="103">
        <v>579</v>
      </c>
      <c r="B15" s="49" t="s">
        <v>249</v>
      </c>
      <c r="C15" s="36" t="s">
        <v>250</v>
      </c>
      <c r="D15" s="17">
        <v>11213</v>
      </c>
      <c r="E15" s="17">
        <v>11173</v>
      </c>
      <c r="F15" s="18">
        <v>16391</v>
      </c>
      <c r="G15" s="18">
        <v>11583</v>
      </c>
      <c r="H15" s="18">
        <v>17173</v>
      </c>
      <c r="I15" s="18">
        <v>11807</v>
      </c>
      <c r="J15" s="18">
        <v>38651</v>
      </c>
      <c r="K15" s="18">
        <v>11821</v>
      </c>
      <c r="L15" s="18">
        <v>26470</v>
      </c>
      <c r="M15" s="24">
        <v>12986</v>
      </c>
      <c r="N15" s="23">
        <v>18163</v>
      </c>
      <c r="O15" s="20">
        <v>25024</v>
      </c>
      <c r="P15" s="18">
        <v>25194</v>
      </c>
      <c r="Q15" s="18">
        <v>26694</v>
      </c>
      <c r="R15" s="21">
        <v>18797</v>
      </c>
      <c r="S15" s="21">
        <v>26694</v>
      </c>
      <c r="T15" s="22">
        <v>15491</v>
      </c>
      <c r="U15" s="22">
        <v>28945</v>
      </c>
      <c r="V15" s="16">
        <v>16327</v>
      </c>
      <c r="W15" s="16">
        <v>29539</v>
      </c>
      <c r="X15" s="22">
        <v>15999</v>
      </c>
      <c r="Y15" s="22">
        <v>25788</v>
      </c>
      <c r="Z15" s="22">
        <v>17472</v>
      </c>
      <c r="AA15" s="22">
        <v>26156</v>
      </c>
      <c r="AB15" s="56">
        <v>16628</v>
      </c>
      <c r="AC15" s="56">
        <v>25843</v>
      </c>
    </row>
    <row r="16" spans="1:29" ht="27.95" customHeight="1" outlineLevel="2" x14ac:dyDescent="0.2">
      <c r="A16" s="103">
        <v>585</v>
      </c>
      <c r="B16" s="49" t="s">
        <v>249</v>
      </c>
      <c r="C16" s="79" t="s">
        <v>146</v>
      </c>
      <c r="D16" s="17">
        <v>4688</v>
      </c>
      <c r="E16" s="17">
        <v>4636</v>
      </c>
      <c r="F16" s="18">
        <v>3020</v>
      </c>
      <c r="G16" s="18">
        <v>4810</v>
      </c>
      <c r="H16" s="18">
        <v>3875</v>
      </c>
      <c r="I16" s="18">
        <v>4885</v>
      </c>
      <c r="J16" s="18">
        <v>7901</v>
      </c>
      <c r="K16" s="18">
        <v>4890</v>
      </c>
      <c r="L16" s="18">
        <v>5212</v>
      </c>
      <c r="M16" s="24">
        <v>5235</v>
      </c>
      <c r="N16" s="23">
        <v>5503</v>
      </c>
      <c r="O16" s="20">
        <v>8552</v>
      </c>
      <c r="P16" s="18">
        <v>6832</v>
      </c>
      <c r="Q16" s="18">
        <v>8907</v>
      </c>
      <c r="R16" s="21">
        <v>5431</v>
      </c>
      <c r="S16" s="21">
        <v>8907</v>
      </c>
      <c r="T16" s="22">
        <v>4676</v>
      </c>
      <c r="U16" s="22">
        <v>10312</v>
      </c>
      <c r="V16" s="16">
        <v>4339</v>
      </c>
      <c r="W16" s="16">
        <v>10287</v>
      </c>
      <c r="X16" s="22">
        <v>4170</v>
      </c>
      <c r="Y16" s="22">
        <v>8091</v>
      </c>
      <c r="Z16" s="22">
        <v>4164</v>
      </c>
      <c r="AA16" s="22">
        <v>7950</v>
      </c>
      <c r="AB16" s="56">
        <v>3923</v>
      </c>
      <c r="AC16" s="56">
        <v>8057</v>
      </c>
    </row>
    <row r="17" spans="1:29" ht="27.95" customHeight="1" outlineLevel="2" x14ac:dyDescent="0.2">
      <c r="A17" s="103">
        <v>591</v>
      </c>
      <c r="B17" s="49" t="s">
        <v>249</v>
      </c>
      <c r="C17" s="37" t="s">
        <v>147</v>
      </c>
      <c r="D17" s="17">
        <v>3768</v>
      </c>
      <c r="E17" s="17">
        <v>3768</v>
      </c>
      <c r="F17" s="18">
        <v>2668</v>
      </c>
      <c r="G17" s="18">
        <v>3893</v>
      </c>
      <c r="H17" s="18">
        <v>2740</v>
      </c>
      <c r="I17" s="18">
        <v>3997</v>
      </c>
      <c r="J17" s="18">
        <v>6019</v>
      </c>
      <c r="K17" s="18">
        <v>4059</v>
      </c>
      <c r="L17" s="18">
        <v>3877</v>
      </c>
      <c r="M17" s="24">
        <v>4660</v>
      </c>
      <c r="N17" s="23">
        <v>444</v>
      </c>
      <c r="O17" s="20">
        <v>9208</v>
      </c>
      <c r="P17" s="18">
        <v>489</v>
      </c>
      <c r="Q17" s="18">
        <v>9542</v>
      </c>
      <c r="R17" s="21">
        <v>435</v>
      </c>
      <c r="S17" s="21">
        <v>9542</v>
      </c>
      <c r="T17" s="22">
        <v>372</v>
      </c>
      <c r="U17" s="22">
        <v>9911</v>
      </c>
      <c r="V17" s="16">
        <v>400</v>
      </c>
      <c r="W17" s="16">
        <v>9718</v>
      </c>
      <c r="X17" s="22">
        <v>400</v>
      </c>
      <c r="Y17" s="22">
        <v>8693</v>
      </c>
      <c r="Z17" s="22">
        <v>469</v>
      </c>
      <c r="AA17" s="22">
        <v>9713</v>
      </c>
      <c r="AB17" s="56">
        <v>556</v>
      </c>
      <c r="AC17" s="56">
        <v>9738</v>
      </c>
    </row>
    <row r="18" spans="1:29" ht="27.95" customHeight="1" outlineLevel="2" x14ac:dyDescent="0.2">
      <c r="A18" s="103">
        <v>893</v>
      </c>
      <c r="B18" s="49" t="s">
        <v>249</v>
      </c>
      <c r="C18" s="16" t="s">
        <v>231</v>
      </c>
      <c r="D18" s="17">
        <v>8985</v>
      </c>
      <c r="E18" s="17">
        <v>8912</v>
      </c>
      <c r="F18" s="18">
        <v>494</v>
      </c>
      <c r="G18" s="18">
        <v>9102</v>
      </c>
      <c r="H18" s="18">
        <v>515</v>
      </c>
      <c r="I18" s="18">
        <v>9143</v>
      </c>
      <c r="J18" s="18">
        <v>1193</v>
      </c>
      <c r="K18" s="18">
        <v>9126</v>
      </c>
      <c r="L18" s="18">
        <v>505</v>
      </c>
      <c r="M18" s="24">
        <v>10317</v>
      </c>
      <c r="N18" s="20">
        <v>341</v>
      </c>
      <c r="O18" s="20">
        <v>12957</v>
      </c>
      <c r="P18" s="18">
        <v>823</v>
      </c>
      <c r="Q18" s="18">
        <v>13037</v>
      </c>
      <c r="R18" s="21">
        <v>622</v>
      </c>
      <c r="S18" s="21">
        <v>13040</v>
      </c>
      <c r="T18" s="22">
        <v>612</v>
      </c>
      <c r="U18" s="22">
        <v>13399</v>
      </c>
      <c r="V18" s="16">
        <v>595</v>
      </c>
      <c r="W18" s="16">
        <v>13081</v>
      </c>
      <c r="X18" s="22">
        <v>586</v>
      </c>
      <c r="Y18" s="22">
        <v>10950</v>
      </c>
      <c r="Z18" s="22">
        <v>615</v>
      </c>
      <c r="AA18" s="22">
        <v>10456</v>
      </c>
      <c r="AB18" s="56">
        <v>620</v>
      </c>
      <c r="AC18" s="56">
        <v>10924</v>
      </c>
    </row>
    <row r="19" spans="1:29" ht="27.95" customHeight="1" outlineLevel="1" x14ac:dyDescent="0.2">
      <c r="A19" s="42"/>
      <c r="B19" s="80" t="s">
        <v>353</v>
      </c>
      <c r="C19" s="88"/>
      <c r="D19" s="82">
        <f t="shared" ref="D19:AC19" si="1">SUBTOTAL(9,D13:D18)</f>
        <v>34675</v>
      </c>
      <c r="E19" s="82">
        <f t="shared" si="1"/>
        <v>34511</v>
      </c>
      <c r="F19" s="84">
        <f t="shared" si="1"/>
        <v>24085</v>
      </c>
      <c r="G19" s="84">
        <f t="shared" si="1"/>
        <v>35538</v>
      </c>
      <c r="H19" s="84">
        <f t="shared" si="1"/>
        <v>25983</v>
      </c>
      <c r="I19" s="84">
        <f t="shared" si="1"/>
        <v>36089</v>
      </c>
      <c r="J19" s="84">
        <f t="shared" si="1"/>
        <v>55978</v>
      </c>
      <c r="K19" s="84">
        <f t="shared" si="1"/>
        <v>36094</v>
      </c>
      <c r="L19" s="84">
        <f t="shared" si="1"/>
        <v>38071</v>
      </c>
      <c r="M19" s="89">
        <f t="shared" si="1"/>
        <v>39921</v>
      </c>
      <c r="N19" s="86">
        <f t="shared" si="1"/>
        <v>26503</v>
      </c>
      <c r="O19" s="86">
        <f t="shared" si="1"/>
        <v>64862</v>
      </c>
      <c r="P19" s="84">
        <f t="shared" si="1"/>
        <v>35821</v>
      </c>
      <c r="Q19" s="84">
        <f t="shared" si="1"/>
        <v>67434</v>
      </c>
      <c r="R19" s="87">
        <f t="shared" si="1"/>
        <v>27585</v>
      </c>
      <c r="S19" s="87">
        <f t="shared" si="1"/>
        <v>67437</v>
      </c>
      <c r="T19" s="88">
        <f t="shared" si="1"/>
        <v>23354</v>
      </c>
      <c r="U19" s="88">
        <f t="shared" si="1"/>
        <v>73449</v>
      </c>
      <c r="V19" s="88">
        <f t="shared" si="1"/>
        <v>24131</v>
      </c>
      <c r="W19" s="88">
        <f t="shared" si="1"/>
        <v>73234</v>
      </c>
      <c r="X19" s="88">
        <f t="shared" si="1"/>
        <v>23812</v>
      </c>
      <c r="Y19" s="88">
        <f t="shared" si="1"/>
        <v>63106</v>
      </c>
      <c r="Z19" s="88">
        <f t="shared" si="1"/>
        <v>25803</v>
      </c>
      <c r="AA19" s="88">
        <f t="shared" si="1"/>
        <v>63885</v>
      </c>
      <c r="AB19" s="88">
        <f t="shared" si="1"/>
        <v>24547</v>
      </c>
      <c r="AC19" s="88">
        <f t="shared" si="1"/>
        <v>64092</v>
      </c>
    </row>
    <row r="20" spans="1:29" ht="27.95" customHeight="1" outlineLevel="2" x14ac:dyDescent="0.2">
      <c r="A20" s="103">
        <v>31</v>
      </c>
      <c r="B20" s="49" t="s">
        <v>251</v>
      </c>
      <c r="C20" s="16" t="s">
        <v>188</v>
      </c>
      <c r="D20" s="17">
        <v>6513</v>
      </c>
      <c r="E20" s="17">
        <v>6450</v>
      </c>
      <c r="F20" s="18">
        <v>2181</v>
      </c>
      <c r="G20" s="18">
        <v>6663</v>
      </c>
      <c r="H20" s="18">
        <v>3119</v>
      </c>
      <c r="I20" s="18">
        <v>6821</v>
      </c>
      <c r="J20" s="18">
        <v>4662</v>
      </c>
      <c r="K20" s="18">
        <v>6853</v>
      </c>
      <c r="L20" s="18">
        <v>3617</v>
      </c>
      <c r="M20" s="24">
        <v>7728</v>
      </c>
      <c r="N20" s="23">
        <v>3807</v>
      </c>
      <c r="O20" s="20">
        <v>14111</v>
      </c>
      <c r="P20" s="18">
        <v>5585</v>
      </c>
      <c r="Q20" s="18">
        <v>14526</v>
      </c>
      <c r="R20" s="21">
        <v>4976</v>
      </c>
      <c r="S20" s="21">
        <v>14526</v>
      </c>
      <c r="T20" s="22">
        <v>4828</v>
      </c>
      <c r="U20" s="22">
        <v>14915</v>
      </c>
      <c r="V20" s="16">
        <v>5769</v>
      </c>
      <c r="W20" s="16">
        <v>15232</v>
      </c>
      <c r="X20" s="22">
        <v>4959</v>
      </c>
      <c r="Y20" s="22">
        <v>14638</v>
      </c>
      <c r="Z20" s="22">
        <v>4996</v>
      </c>
      <c r="AA20" s="22">
        <v>15146</v>
      </c>
      <c r="AB20" s="56">
        <v>4835</v>
      </c>
      <c r="AC20" s="56">
        <v>15492</v>
      </c>
    </row>
    <row r="21" spans="1:29" ht="27.95" customHeight="1" outlineLevel="2" x14ac:dyDescent="0.2">
      <c r="A21" s="103">
        <v>40</v>
      </c>
      <c r="B21" s="49" t="s">
        <v>251</v>
      </c>
      <c r="C21" s="16" t="s">
        <v>192</v>
      </c>
      <c r="D21" s="17">
        <v>5912</v>
      </c>
      <c r="E21" s="17">
        <v>5884</v>
      </c>
      <c r="F21" s="18">
        <v>871</v>
      </c>
      <c r="G21" s="18">
        <v>6022</v>
      </c>
      <c r="H21" s="18">
        <v>968</v>
      </c>
      <c r="I21" s="18">
        <v>6145</v>
      </c>
      <c r="J21" s="18">
        <v>1400</v>
      </c>
      <c r="K21" s="18">
        <v>6373</v>
      </c>
      <c r="L21" s="18">
        <v>1184</v>
      </c>
      <c r="M21" s="24">
        <v>6863</v>
      </c>
      <c r="N21" s="23">
        <v>1253</v>
      </c>
      <c r="O21" s="20">
        <v>11658</v>
      </c>
      <c r="P21" s="18">
        <v>1607</v>
      </c>
      <c r="Q21" s="18">
        <v>11860</v>
      </c>
      <c r="R21" s="21">
        <v>1543</v>
      </c>
      <c r="S21" s="21">
        <v>11860</v>
      </c>
      <c r="T21" s="22">
        <v>1402</v>
      </c>
      <c r="U21" s="22">
        <v>12365</v>
      </c>
      <c r="V21" s="16">
        <v>2123</v>
      </c>
      <c r="W21" s="16">
        <v>11912</v>
      </c>
      <c r="X21" s="22">
        <v>1624</v>
      </c>
      <c r="Y21" s="22">
        <v>11704</v>
      </c>
      <c r="Z21" s="22">
        <v>1749</v>
      </c>
      <c r="AA21" s="22">
        <v>12358</v>
      </c>
      <c r="AB21" s="56">
        <v>1661</v>
      </c>
      <c r="AC21" s="56">
        <v>12749</v>
      </c>
    </row>
    <row r="22" spans="1:29" ht="27.95" customHeight="1" outlineLevel="2" x14ac:dyDescent="0.2">
      <c r="A22" s="103">
        <v>190</v>
      </c>
      <c r="B22" s="49" t="s">
        <v>251</v>
      </c>
      <c r="C22" s="16" t="s">
        <v>141</v>
      </c>
      <c r="D22" s="17">
        <v>3124</v>
      </c>
      <c r="E22" s="17">
        <v>3117</v>
      </c>
      <c r="F22" s="18">
        <v>2701</v>
      </c>
      <c r="G22" s="18">
        <v>3124</v>
      </c>
      <c r="H22" s="18">
        <v>3107</v>
      </c>
      <c r="I22" s="18">
        <v>3195</v>
      </c>
      <c r="J22" s="18">
        <v>4591</v>
      </c>
      <c r="K22" s="18">
        <v>3157</v>
      </c>
      <c r="L22" s="18">
        <v>3291</v>
      </c>
      <c r="M22" s="24">
        <v>3457</v>
      </c>
      <c r="N22" s="23">
        <v>2721</v>
      </c>
      <c r="O22" s="20">
        <v>4896</v>
      </c>
      <c r="P22" s="18">
        <v>3528</v>
      </c>
      <c r="Q22" s="18">
        <v>4983</v>
      </c>
      <c r="R22" s="21">
        <v>2969</v>
      </c>
      <c r="S22" s="21">
        <v>4983</v>
      </c>
      <c r="T22" s="22">
        <v>2706</v>
      </c>
      <c r="U22" s="22">
        <v>5625</v>
      </c>
      <c r="V22" s="16">
        <v>2662</v>
      </c>
      <c r="W22" s="16">
        <v>5996</v>
      </c>
      <c r="X22" s="22">
        <v>2639</v>
      </c>
      <c r="Y22" s="22">
        <v>5871</v>
      </c>
      <c r="Z22" s="22">
        <v>2921</v>
      </c>
      <c r="AA22" s="22">
        <v>6554</v>
      </c>
      <c r="AB22" s="56">
        <v>2765</v>
      </c>
      <c r="AC22" s="56">
        <v>6615</v>
      </c>
    </row>
    <row r="23" spans="1:29" ht="27.95" customHeight="1" outlineLevel="2" x14ac:dyDescent="0.2">
      <c r="A23" s="103">
        <v>604</v>
      </c>
      <c r="B23" s="49" t="s">
        <v>251</v>
      </c>
      <c r="C23" s="16" t="s">
        <v>148</v>
      </c>
      <c r="D23" s="17">
        <v>7153</v>
      </c>
      <c r="E23" s="17">
        <v>7118</v>
      </c>
      <c r="F23" s="18">
        <v>935</v>
      </c>
      <c r="G23" s="18">
        <v>7779</v>
      </c>
      <c r="H23" s="18">
        <v>1909</v>
      </c>
      <c r="I23" s="18">
        <v>7900</v>
      </c>
      <c r="J23" s="18">
        <v>3160</v>
      </c>
      <c r="K23" s="18">
        <v>7774</v>
      </c>
      <c r="L23" s="18">
        <v>3076</v>
      </c>
      <c r="M23" s="24">
        <v>8149</v>
      </c>
      <c r="N23" s="23">
        <v>2119</v>
      </c>
      <c r="O23" s="20">
        <v>14591</v>
      </c>
      <c r="P23" s="18">
        <v>3031</v>
      </c>
      <c r="Q23" s="18">
        <v>14918</v>
      </c>
      <c r="R23" s="21">
        <v>2128</v>
      </c>
      <c r="S23" s="21">
        <v>14918</v>
      </c>
      <c r="T23" s="22">
        <v>2037</v>
      </c>
      <c r="U23" s="22">
        <v>15976</v>
      </c>
      <c r="V23" s="16">
        <v>2520</v>
      </c>
      <c r="W23" s="16">
        <v>16403</v>
      </c>
      <c r="X23" s="22">
        <v>2794</v>
      </c>
      <c r="Y23" s="22">
        <v>15504</v>
      </c>
      <c r="Z23" s="22">
        <v>3470</v>
      </c>
      <c r="AA23" s="22">
        <v>16088</v>
      </c>
      <c r="AB23" s="56">
        <v>3571</v>
      </c>
      <c r="AC23" s="56">
        <v>16367</v>
      </c>
    </row>
    <row r="24" spans="1:29" ht="27.95" customHeight="1" outlineLevel="2" x14ac:dyDescent="0.2">
      <c r="A24" s="103">
        <v>670</v>
      </c>
      <c r="B24" s="49" t="s">
        <v>251</v>
      </c>
      <c r="C24" s="16" t="s">
        <v>221</v>
      </c>
      <c r="D24" s="17">
        <v>6857</v>
      </c>
      <c r="E24" s="17">
        <v>6850</v>
      </c>
      <c r="F24" s="18">
        <v>2306</v>
      </c>
      <c r="G24" s="18">
        <v>6979</v>
      </c>
      <c r="H24" s="18">
        <v>2856</v>
      </c>
      <c r="I24" s="18">
        <v>7149</v>
      </c>
      <c r="J24" s="18">
        <v>4160</v>
      </c>
      <c r="K24" s="18">
        <v>7135</v>
      </c>
      <c r="L24" s="18">
        <v>3280</v>
      </c>
      <c r="M24" s="24">
        <v>8146</v>
      </c>
      <c r="N24" s="23">
        <v>2932</v>
      </c>
      <c r="O24" s="20">
        <v>12381</v>
      </c>
      <c r="P24" s="18">
        <v>4275</v>
      </c>
      <c r="Q24" s="18">
        <v>12599</v>
      </c>
      <c r="R24" s="21">
        <v>2880</v>
      </c>
      <c r="S24" s="21">
        <v>12599</v>
      </c>
      <c r="T24" s="22">
        <v>2599</v>
      </c>
      <c r="U24" s="22">
        <v>12917</v>
      </c>
      <c r="V24" s="16">
        <v>2761</v>
      </c>
      <c r="W24" s="16">
        <v>13568</v>
      </c>
      <c r="X24" s="22">
        <v>2885</v>
      </c>
      <c r="Y24" s="22">
        <v>13017</v>
      </c>
      <c r="Z24" s="22">
        <v>3388</v>
      </c>
      <c r="AA24" s="22">
        <v>13368</v>
      </c>
      <c r="AB24" s="56">
        <v>3392</v>
      </c>
      <c r="AC24" s="56">
        <v>13783</v>
      </c>
    </row>
    <row r="25" spans="1:29" ht="27.95" customHeight="1" outlineLevel="2" x14ac:dyDescent="0.2">
      <c r="A25" s="103">
        <v>690</v>
      </c>
      <c r="B25" s="49" t="s">
        <v>251</v>
      </c>
      <c r="C25" s="27" t="s">
        <v>300</v>
      </c>
      <c r="D25" s="17">
        <v>4867</v>
      </c>
      <c r="E25" s="17">
        <v>4816</v>
      </c>
      <c r="F25" s="18">
        <v>803</v>
      </c>
      <c r="G25" s="18">
        <v>5012</v>
      </c>
      <c r="H25" s="18">
        <v>1009</v>
      </c>
      <c r="I25" s="18">
        <v>5115</v>
      </c>
      <c r="J25" s="18">
        <v>1360</v>
      </c>
      <c r="K25" s="18">
        <v>4992</v>
      </c>
      <c r="L25" s="18">
        <v>1114</v>
      </c>
      <c r="M25" s="24">
        <v>5951</v>
      </c>
      <c r="N25" s="23">
        <v>1031</v>
      </c>
      <c r="O25" s="20">
        <v>9075</v>
      </c>
      <c r="P25" s="18">
        <v>1344</v>
      </c>
      <c r="Q25" s="18">
        <v>9197</v>
      </c>
      <c r="R25" s="21">
        <v>1268</v>
      </c>
      <c r="S25" s="21">
        <v>9197</v>
      </c>
      <c r="T25" s="22">
        <v>1095</v>
      </c>
      <c r="U25" s="22">
        <v>9244</v>
      </c>
      <c r="V25" s="16">
        <v>1442</v>
      </c>
      <c r="W25" s="16">
        <v>8186</v>
      </c>
      <c r="X25" s="22">
        <v>1396</v>
      </c>
      <c r="Y25" s="22">
        <v>7683</v>
      </c>
      <c r="Z25" s="22">
        <v>1355</v>
      </c>
      <c r="AA25" s="22">
        <v>7683</v>
      </c>
      <c r="AB25" s="56">
        <v>1255</v>
      </c>
      <c r="AC25" s="56">
        <v>7592</v>
      </c>
    </row>
    <row r="26" spans="1:29" ht="27.95" customHeight="1" outlineLevel="2" x14ac:dyDescent="0.2">
      <c r="A26" s="103">
        <v>736</v>
      </c>
      <c r="B26" s="49" t="s">
        <v>251</v>
      </c>
      <c r="C26" s="16" t="s">
        <v>152</v>
      </c>
      <c r="D26" s="17">
        <v>10509</v>
      </c>
      <c r="E26" s="17">
        <v>10199</v>
      </c>
      <c r="F26" s="18">
        <v>4108</v>
      </c>
      <c r="G26" s="18">
        <v>10734</v>
      </c>
      <c r="H26" s="18">
        <v>5854</v>
      </c>
      <c r="I26" s="18">
        <v>11151</v>
      </c>
      <c r="J26" s="18">
        <v>12111</v>
      </c>
      <c r="K26" s="18">
        <v>11413</v>
      </c>
      <c r="L26" s="18">
        <v>12602</v>
      </c>
      <c r="M26" s="24">
        <v>11856</v>
      </c>
      <c r="N26" s="23">
        <v>10485</v>
      </c>
      <c r="O26" s="20">
        <v>21992</v>
      </c>
      <c r="P26" s="18">
        <v>12998</v>
      </c>
      <c r="Q26" s="18">
        <v>22803</v>
      </c>
      <c r="R26" s="21">
        <v>11729</v>
      </c>
      <c r="S26" s="21">
        <v>22803</v>
      </c>
      <c r="T26" s="22">
        <v>7973</v>
      </c>
      <c r="U26" s="22">
        <v>23255</v>
      </c>
      <c r="V26" s="16">
        <v>12344</v>
      </c>
      <c r="W26" s="16">
        <v>23825</v>
      </c>
      <c r="X26" s="22">
        <v>12226</v>
      </c>
      <c r="Y26" s="22">
        <v>21697</v>
      </c>
      <c r="Z26" s="22">
        <v>16131</v>
      </c>
      <c r="AA26" s="22">
        <v>21900</v>
      </c>
      <c r="AB26" s="56">
        <v>16804</v>
      </c>
      <c r="AC26" s="56">
        <v>21671</v>
      </c>
    </row>
    <row r="27" spans="1:29" ht="27.95" customHeight="1" outlineLevel="2" x14ac:dyDescent="0.2">
      <c r="A27" s="103">
        <v>858</v>
      </c>
      <c r="B27" s="49" t="s">
        <v>251</v>
      </c>
      <c r="C27" s="16" t="s">
        <v>185</v>
      </c>
      <c r="D27" s="17">
        <v>5165</v>
      </c>
      <c r="E27" s="17">
        <v>5039</v>
      </c>
      <c r="F27" s="18">
        <v>1285</v>
      </c>
      <c r="G27" s="18">
        <v>5338</v>
      </c>
      <c r="H27" s="18">
        <v>1379</v>
      </c>
      <c r="I27" s="18">
        <v>5507</v>
      </c>
      <c r="J27" s="18">
        <v>1511</v>
      </c>
      <c r="K27" s="18">
        <v>5449</v>
      </c>
      <c r="L27" s="18">
        <v>1385</v>
      </c>
      <c r="M27" s="24">
        <v>6474</v>
      </c>
      <c r="N27" s="23">
        <v>1264</v>
      </c>
      <c r="O27" s="20">
        <v>9432</v>
      </c>
      <c r="P27" s="18">
        <v>1665</v>
      </c>
      <c r="Q27" s="18">
        <v>9693</v>
      </c>
      <c r="R27" s="21">
        <v>1388</v>
      </c>
      <c r="S27" s="21">
        <v>9693</v>
      </c>
      <c r="T27" s="22">
        <v>1370</v>
      </c>
      <c r="U27" s="22">
        <v>9737</v>
      </c>
      <c r="V27" s="16">
        <v>1308</v>
      </c>
      <c r="W27" s="16">
        <v>10171</v>
      </c>
      <c r="X27" s="22">
        <v>1684</v>
      </c>
      <c r="Y27" s="22">
        <v>9408</v>
      </c>
      <c r="Z27" s="22">
        <v>2023</v>
      </c>
      <c r="AA27" s="22">
        <v>10039</v>
      </c>
      <c r="AB27" s="56">
        <v>1872</v>
      </c>
      <c r="AC27" s="56">
        <v>10125</v>
      </c>
    </row>
    <row r="28" spans="1:29" ht="27.95" customHeight="1" outlineLevel="2" x14ac:dyDescent="0.2">
      <c r="A28" s="103">
        <v>885</v>
      </c>
      <c r="B28" s="49" t="s">
        <v>251</v>
      </c>
      <c r="C28" s="39" t="s">
        <v>230</v>
      </c>
      <c r="D28" s="17">
        <v>3564</v>
      </c>
      <c r="E28" s="17">
        <v>3563</v>
      </c>
      <c r="F28" s="18">
        <v>1062</v>
      </c>
      <c r="G28" s="18">
        <v>3629</v>
      </c>
      <c r="H28" s="18">
        <v>1003</v>
      </c>
      <c r="I28" s="18">
        <v>3697</v>
      </c>
      <c r="J28" s="18">
        <v>1517</v>
      </c>
      <c r="K28" s="18">
        <v>3690</v>
      </c>
      <c r="L28" s="18">
        <v>919</v>
      </c>
      <c r="M28" s="24">
        <v>3820</v>
      </c>
      <c r="N28" s="20">
        <v>549</v>
      </c>
      <c r="O28" s="20">
        <v>5306</v>
      </c>
      <c r="P28" s="18">
        <v>803</v>
      </c>
      <c r="Q28" s="18">
        <v>5357</v>
      </c>
      <c r="R28" s="21">
        <v>538</v>
      </c>
      <c r="S28" s="21">
        <v>5357</v>
      </c>
      <c r="T28" s="22">
        <v>684</v>
      </c>
      <c r="U28" s="22">
        <v>5383</v>
      </c>
      <c r="V28" s="16">
        <v>829</v>
      </c>
      <c r="W28" s="16">
        <v>5433</v>
      </c>
      <c r="X28" s="22">
        <v>817</v>
      </c>
      <c r="Y28" s="22">
        <v>5104</v>
      </c>
      <c r="Z28" s="22">
        <v>943</v>
      </c>
      <c r="AA28" s="22">
        <v>5038</v>
      </c>
      <c r="AB28" s="56">
        <v>928</v>
      </c>
      <c r="AC28" s="56">
        <v>5034</v>
      </c>
    </row>
    <row r="29" spans="1:29" ht="27.95" customHeight="1" outlineLevel="2" x14ac:dyDescent="0.2">
      <c r="A29" s="103">
        <v>890</v>
      </c>
      <c r="B29" s="49" t="s">
        <v>251</v>
      </c>
      <c r="C29" s="16" t="s">
        <v>186</v>
      </c>
      <c r="D29" s="17">
        <v>7727</v>
      </c>
      <c r="E29" s="17">
        <v>7727</v>
      </c>
      <c r="F29" s="18">
        <v>1894</v>
      </c>
      <c r="G29" s="18">
        <v>8198</v>
      </c>
      <c r="H29" s="18">
        <v>1837</v>
      </c>
      <c r="I29" s="18">
        <v>8283</v>
      </c>
      <c r="J29" s="18">
        <v>2801</v>
      </c>
      <c r="K29" s="18">
        <v>8117</v>
      </c>
      <c r="L29" s="18">
        <v>5208</v>
      </c>
      <c r="M29" s="24">
        <v>8624</v>
      </c>
      <c r="N29" s="20">
        <v>1561</v>
      </c>
      <c r="O29" s="20">
        <v>15701</v>
      </c>
      <c r="P29" s="18">
        <v>2215</v>
      </c>
      <c r="Q29" s="18">
        <v>16009</v>
      </c>
      <c r="R29" s="21">
        <v>2104</v>
      </c>
      <c r="S29" s="21">
        <v>16009</v>
      </c>
      <c r="T29" s="22">
        <v>2154</v>
      </c>
      <c r="U29" s="22">
        <v>16155</v>
      </c>
      <c r="V29" s="16">
        <v>2756</v>
      </c>
      <c r="W29" s="16">
        <v>16295</v>
      </c>
      <c r="X29" s="22">
        <v>2498</v>
      </c>
      <c r="Y29" s="22">
        <v>15318</v>
      </c>
      <c r="Z29" s="22">
        <v>2590</v>
      </c>
      <c r="AA29" s="22">
        <v>15661</v>
      </c>
      <c r="AB29" s="56">
        <v>2576</v>
      </c>
      <c r="AC29" s="56">
        <v>15750</v>
      </c>
    </row>
    <row r="30" spans="1:29" ht="27.95" customHeight="1" outlineLevel="1" x14ac:dyDescent="0.2">
      <c r="A30" s="42"/>
      <c r="B30" s="80" t="s">
        <v>252</v>
      </c>
      <c r="C30" s="88"/>
      <c r="D30" s="82">
        <f t="shared" ref="D30:AC30" si="2">SUBTOTAL(9,D20:D29)</f>
        <v>61391</v>
      </c>
      <c r="E30" s="82">
        <f t="shared" si="2"/>
        <v>60763</v>
      </c>
      <c r="F30" s="84">
        <f t="shared" si="2"/>
        <v>18146</v>
      </c>
      <c r="G30" s="84">
        <f t="shared" si="2"/>
        <v>63478</v>
      </c>
      <c r="H30" s="84">
        <f t="shared" si="2"/>
        <v>23041</v>
      </c>
      <c r="I30" s="84">
        <f t="shared" si="2"/>
        <v>64963</v>
      </c>
      <c r="J30" s="84">
        <f t="shared" si="2"/>
        <v>37273</v>
      </c>
      <c r="K30" s="84">
        <f t="shared" si="2"/>
        <v>64953</v>
      </c>
      <c r="L30" s="84">
        <f t="shared" si="2"/>
        <v>35676</v>
      </c>
      <c r="M30" s="89">
        <f t="shared" si="2"/>
        <v>71068</v>
      </c>
      <c r="N30" s="86">
        <f t="shared" si="2"/>
        <v>27722</v>
      </c>
      <c r="O30" s="86">
        <f t="shared" si="2"/>
        <v>119143</v>
      </c>
      <c r="P30" s="84">
        <f t="shared" si="2"/>
        <v>37051</v>
      </c>
      <c r="Q30" s="84">
        <f t="shared" si="2"/>
        <v>121945</v>
      </c>
      <c r="R30" s="87">
        <f t="shared" si="2"/>
        <v>31523</v>
      </c>
      <c r="S30" s="87">
        <f t="shared" si="2"/>
        <v>121945</v>
      </c>
      <c r="T30" s="88">
        <f t="shared" si="2"/>
        <v>26848</v>
      </c>
      <c r="U30" s="88">
        <f t="shared" si="2"/>
        <v>125572</v>
      </c>
      <c r="V30" s="88">
        <f t="shared" si="2"/>
        <v>34514</v>
      </c>
      <c r="W30" s="88">
        <f t="shared" si="2"/>
        <v>127021</v>
      </c>
      <c r="X30" s="88">
        <f t="shared" si="2"/>
        <v>33522</v>
      </c>
      <c r="Y30" s="88">
        <f t="shared" si="2"/>
        <v>119944</v>
      </c>
      <c r="Z30" s="88">
        <f t="shared" si="2"/>
        <v>39566</v>
      </c>
      <c r="AA30" s="88">
        <f t="shared" si="2"/>
        <v>123835</v>
      </c>
      <c r="AB30" s="88">
        <f t="shared" si="2"/>
        <v>39659</v>
      </c>
      <c r="AC30" s="88">
        <f t="shared" si="2"/>
        <v>125178</v>
      </c>
    </row>
    <row r="31" spans="1:29" ht="27.95" customHeight="1" outlineLevel="2" x14ac:dyDescent="0.2">
      <c r="A31" s="103">
        <v>38</v>
      </c>
      <c r="B31" s="49" t="s">
        <v>254</v>
      </c>
      <c r="C31" s="16" t="s">
        <v>191</v>
      </c>
      <c r="D31" s="17">
        <v>6373</v>
      </c>
      <c r="E31" s="17">
        <v>6366</v>
      </c>
      <c r="F31" s="18">
        <v>793</v>
      </c>
      <c r="G31" s="18">
        <v>6451</v>
      </c>
      <c r="H31" s="18">
        <v>835</v>
      </c>
      <c r="I31" s="18">
        <v>6566</v>
      </c>
      <c r="J31" s="18">
        <v>1163</v>
      </c>
      <c r="K31" s="18">
        <v>6561</v>
      </c>
      <c r="L31" s="18">
        <v>890</v>
      </c>
      <c r="M31" s="19">
        <v>7422</v>
      </c>
      <c r="N31" s="23">
        <v>774</v>
      </c>
      <c r="O31" s="20">
        <v>10191</v>
      </c>
      <c r="P31" s="18">
        <v>1050</v>
      </c>
      <c r="Q31" s="18">
        <v>10267</v>
      </c>
      <c r="R31" s="21">
        <v>768</v>
      </c>
      <c r="S31" s="21">
        <v>10267</v>
      </c>
      <c r="T31" s="22">
        <v>802</v>
      </c>
      <c r="U31" s="22">
        <v>10910</v>
      </c>
      <c r="V31" s="16">
        <v>878</v>
      </c>
      <c r="W31" s="16">
        <v>10754</v>
      </c>
      <c r="X31" s="22">
        <v>874</v>
      </c>
      <c r="Y31" s="22">
        <v>9947</v>
      </c>
      <c r="Z31" s="22">
        <v>983</v>
      </c>
      <c r="AA31" s="22">
        <v>9791</v>
      </c>
      <c r="AB31" s="56">
        <v>867</v>
      </c>
      <c r="AC31" s="56">
        <v>9806</v>
      </c>
    </row>
    <row r="32" spans="1:29" ht="27.95" customHeight="1" outlineLevel="2" x14ac:dyDescent="0.2">
      <c r="A32" s="103">
        <v>86</v>
      </c>
      <c r="B32" s="49" t="s">
        <v>254</v>
      </c>
      <c r="C32" s="16" t="s">
        <v>134</v>
      </c>
      <c r="D32" s="17">
        <v>2422</v>
      </c>
      <c r="E32" s="17">
        <v>2390</v>
      </c>
      <c r="F32" s="18">
        <v>485</v>
      </c>
      <c r="G32" s="18">
        <v>2465</v>
      </c>
      <c r="H32" s="18">
        <v>692</v>
      </c>
      <c r="I32" s="18">
        <v>2490</v>
      </c>
      <c r="J32" s="18">
        <v>918</v>
      </c>
      <c r="K32" s="18">
        <v>2483</v>
      </c>
      <c r="L32" s="18">
        <v>706</v>
      </c>
      <c r="M32" s="19">
        <v>2526</v>
      </c>
      <c r="N32" s="23">
        <v>697</v>
      </c>
      <c r="O32" s="20">
        <v>3618</v>
      </c>
      <c r="P32" s="18">
        <v>924</v>
      </c>
      <c r="Q32" s="18">
        <v>3698</v>
      </c>
      <c r="R32" s="21">
        <v>901</v>
      </c>
      <c r="S32" s="21">
        <v>3698</v>
      </c>
      <c r="T32" s="22">
        <v>950</v>
      </c>
      <c r="U32" s="22">
        <v>3754</v>
      </c>
      <c r="V32" s="16">
        <v>955</v>
      </c>
      <c r="W32" s="16">
        <v>3738</v>
      </c>
      <c r="X32" s="22">
        <v>969</v>
      </c>
      <c r="Y32" s="22">
        <v>3603</v>
      </c>
      <c r="Z32" s="22">
        <v>1051</v>
      </c>
      <c r="AA32" s="22">
        <v>3614</v>
      </c>
      <c r="AB32" s="56">
        <v>1030</v>
      </c>
      <c r="AC32" s="56">
        <v>3591</v>
      </c>
    </row>
    <row r="33" spans="1:29" ht="27.95" customHeight="1" outlineLevel="2" x14ac:dyDescent="0.2">
      <c r="A33" s="103">
        <v>107</v>
      </c>
      <c r="B33" s="49" t="s">
        <v>254</v>
      </c>
      <c r="C33" s="16" t="s">
        <v>198</v>
      </c>
      <c r="D33" s="17">
        <v>4865</v>
      </c>
      <c r="E33" s="17">
        <v>4862</v>
      </c>
      <c r="F33" s="18">
        <v>357</v>
      </c>
      <c r="G33" s="18">
        <v>4929</v>
      </c>
      <c r="H33" s="18">
        <v>377</v>
      </c>
      <c r="I33" s="18">
        <v>5000</v>
      </c>
      <c r="J33" s="18">
        <v>666</v>
      </c>
      <c r="K33" s="18">
        <v>4998</v>
      </c>
      <c r="L33" s="18">
        <v>440</v>
      </c>
      <c r="M33" s="19">
        <v>5231</v>
      </c>
      <c r="N33" s="23">
        <v>529</v>
      </c>
      <c r="O33" s="20">
        <v>7169</v>
      </c>
      <c r="P33" s="18">
        <v>746</v>
      </c>
      <c r="Q33" s="18">
        <v>7225</v>
      </c>
      <c r="R33" s="21">
        <v>597</v>
      </c>
      <c r="S33" s="21">
        <v>7225</v>
      </c>
      <c r="T33" s="22">
        <v>462</v>
      </c>
      <c r="U33" s="22">
        <v>7425</v>
      </c>
      <c r="V33" s="16">
        <v>554</v>
      </c>
      <c r="W33" s="16">
        <v>7327</v>
      </c>
      <c r="X33" s="22">
        <v>558</v>
      </c>
      <c r="Y33" s="22">
        <v>6916</v>
      </c>
      <c r="Z33" s="22">
        <v>677</v>
      </c>
      <c r="AA33" s="22">
        <v>6804</v>
      </c>
      <c r="AB33" s="56">
        <v>661</v>
      </c>
      <c r="AC33" s="56">
        <v>6690</v>
      </c>
    </row>
    <row r="34" spans="1:29" ht="27.95" customHeight="1" outlineLevel="2" x14ac:dyDescent="0.2">
      <c r="A34" s="103">
        <v>134</v>
      </c>
      <c r="B34" s="49" t="s">
        <v>254</v>
      </c>
      <c r="C34" s="16" t="s">
        <v>201</v>
      </c>
      <c r="D34" s="17">
        <v>5174</v>
      </c>
      <c r="E34" s="17">
        <v>5176</v>
      </c>
      <c r="F34" s="18">
        <v>751</v>
      </c>
      <c r="G34" s="18">
        <v>5233</v>
      </c>
      <c r="H34" s="18">
        <v>709</v>
      </c>
      <c r="I34" s="18">
        <v>5294</v>
      </c>
      <c r="J34" s="18">
        <v>739</v>
      </c>
      <c r="K34" s="18">
        <v>5273</v>
      </c>
      <c r="L34" s="18">
        <v>640</v>
      </c>
      <c r="M34" s="19">
        <v>5452</v>
      </c>
      <c r="N34" s="23">
        <v>564</v>
      </c>
      <c r="O34" s="20">
        <v>6601</v>
      </c>
      <c r="P34" s="18">
        <v>668</v>
      </c>
      <c r="Q34" s="18">
        <v>6642</v>
      </c>
      <c r="R34" s="21">
        <v>585</v>
      </c>
      <c r="S34" s="21">
        <v>6642</v>
      </c>
      <c r="T34" s="22">
        <v>657</v>
      </c>
      <c r="U34" s="22">
        <v>6713</v>
      </c>
      <c r="V34" s="16">
        <v>745</v>
      </c>
      <c r="W34" s="16">
        <v>6684</v>
      </c>
      <c r="X34" s="22">
        <v>684</v>
      </c>
      <c r="Y34" s="22">
        <v>6689</v>
      </c>
      <c r="Z34" s="22">
        <v>615</v>
      </c>
      <c r="AA34" s="22">
        <v>6610</v>
      </c>
      <c r="AB34" s="56">
        <v>575</v>
      </c>
      <c r="AC34" s="56">
        <v>6765</v>
      </c>
    </row>
    <row r="35" spans="1:29" ht="27.95" customHeight="1" outlineLevel="2" x14ac:dyDescent="0.2">
      <c r="A35" s="103">
        <v>150</v>
      </c>
      <c r="B35" s="49" t="s">
        <v>254</v>
      </c>
      <c r="C35" s="36" t="s">
        <v>255</v>
      </c>
      <c r="D35" s="17">
        <v>2546</v>
      </c>
      <c r="E35" s="17">
        <v>2546</v>
      </c>
      <c r="F35" s="18">
        <v>1125</v>
      </c>
      <c r="G35" s="18">
        <v>2581</v>
      </c>
      <c r="H35" s="18">
        <v>1062</v>
      </c>
      <c r="I35" s="18">
        <v>2592</v>
      </c>
      <c r="J35" s="18">
        <v>2021</v>
      </c>
      <c r="K35" s="18">
        <v>2528</v>
      </c>
      <c r="L35" s="18">
        <v>1414</v>
      </c>
      <c r="M35" s="19">
        <v>2698</v>
      </c>
      <c r="N35" s="23">
        <v>888</v>
      </c>
      <c r="O35" s="20">
        <v>2703</v>
      </c>
      <c r="P35" s="18">
        <v>1508</v>
      </c>
      <c r="Q35" s="18">
        <v>2705</v>
      </c>
      <c r="R35" s="21">
        <v>1213</v>
      </c>
      <c r="S35" s="21">
        <v>2705</v>
      </c>
      <c r="T35" s="22">
        <v>1324</v>
      </c>
      <c r="U35" s="22">
        <v>2706</v>
      </c>
      <c r="V35" s="16">
        <v>1651</v>
      </c>
      <c r="W35" s="16">
        <v>2601</v>
      </c>
      <c r="X35" s="22">
        <v>1474</v>
      </c>
      <c r="Y35" s="22">
        <v>2078</v>
      </c>
      <c r="Z35" s="22">
        <v>1535</v>
      </c>
      <c r="AA35" s="22">
        <v>2069</v>
      </c>
      <c r="AB35" s="56">
        <v>1544</v>
      </c>
      <c r="AC35" s="56">
        <v>1940</v>
      </c>
    </row>
    <row r="36" spans="1:29" ht="27.95" customHeight="1" outlineLevel="2" x14ac:dyDescent="0.2">
      <c r="A36" s="103">
        <v>237</v>
      </c>
      <c r="B36" s="49" t="s">
        <v>254</v>
      </c>
      <c r="C36" s="18" t="s">
        <v>360</v>
      </c>
      <c r="D36" s="17">
        <v>3343</v>
      </c>
      <c r="E36" s="17">
        <v>3336</v>
      </c>
      <c r="F36" s="18">
        <v>9242</v>
      </c>
      <c r="G36" s="18">
        <v>3515</v>
      </c>
      <c r="H36" s="18">
        <v>10008</v>
      </c>
      <c r="I36" s="18">
        <v>3555</v>
      </c>
      <c r="J36" s="18">
        <v>14272</v>
      </c>
      <c r="K36" s="18">
        <v>3545</v>
      </c>
      <c r="L36" s="18">
        <v>9573</v>
      </c>
      <c r="M36" s="19">
        <v>3764</v>
      </c>
      <c r="N36" s="23">
        <v>9886</v>
      </c>
      <c r="O36" s="20">
        <v>5848</v>
      </c>
      <c r="P36" s="18">
        <v>12922</v>
      </c>
      <c r="Q36" s="18">
        <v>6210</v>
      </c>
      <c r="R36" s="21">
        <v>11121</v>
      </c>
      <c r="S36" s="21">
        <v>6210</v>
      </c>
      <c r="T36" s="22">
        <v>11069</v>
      </c>
      <c r="U36" s="22">
        <v>6774</v>
      </c>
      <c r="V36" s="16">
        <v>10216</v>
      </c>
      <c r="W36" s="16">
        <v>7245</v>
      </c>
      <c r="X36" s="22">
        <v>10331</v>
      </c>
      <c r="Y36" s="22">
        <v>6219</v>
      </c>
      <c r="Z36" s="22">
        <v>11056</v>
      </c>
      <c r="AA36" s="22">
        <v>6618</v>
      </c>
      <c r="AB36" s="56">
        <v>10693</v>
      </c>
      <c r="AC36" s="56">
        <v>6625</v>
      </c>
    </row>
    <row r="37" spans="1:29" ht="27.95" customHeight="1" outlineLevel="2" x14ac:dyDescent="0.2">
      <c r="A37" s="103">
        <v>264</v>
      </c>
      <c r="B37" s="49" t="s">
        <v>254</v>
      </c>
      <c r="C37" s="36" t="s">
        <v>256</v>
      </c>
      <c r="D37" s="17">
        <v>2357</v>
      </c>
      <c r="E37" s="17">
        <v>2337</v>
      </c>
      <c r="F37" s="18">
        <v>3224</v>
      </c>
      <c r="G37" s="18">
        <v>2499</v>
      </c>
      <c r="H37" s="18">
        <v>4122</v>
      </c>
      <c r="I37" s="18">
        <v>2525</v>
      </c>
      <c r="J37" s="18">
        <v>5532</v>
      </c>
      <c r="K37" s="18">
        <v>2519</v>
      </c>
      <c r="L37" s="18">
        <v>5182</v>
      </c>
      <c r="M37" s="19">
        <v>2620</v>
      </c>
      <c r="N37" s="23">
        <v>4828</v>
      </c>
      <c r="O37" s="20">
        <v>2756</v>
      </c>
      <c r="P37" s="18">
        <v>5630</v>
      </c>
      <c r="Q37" s="18">
        <v>2756</v>
      </c>
      <c r="R37" s="21">
        <v>5429</v>
      </c>
      <c r="S37" s="21">
        <v>2756</v>
      </c>
      <c r="T37" s="22">
        <v>5456</v>
      </c>
      <c r="U37" s="22">
        <v>2756</v>
      </c>
      <c r="V37" s="16">
        <v>5566</v>
      </c>
      <c r="W37" s="16">
        <v>2612</v>
      </c>
      <c r="X37" s="22">
        <v>5765</v>
      </c>
      <c r="Y37" s="22">
        <v>2196</v>
      </c>
      <c r="Z37" s="22">
        <v>5869</v>
      </c>
      <c r="AA37" s="22">
        <v>2306</v>
      </c>
      <c r="AB37" s="56">
        <v>5944</v>
      </c>
      <c r="AC37" s="56">
        <v>2397</v>
      </c>
    </row>
    <row r="38" spans="1:29" ht="27.95" customHeight="1" outlineLevel="2" x14ac:dyDescent="0.2">
      <c r="A38" s="103">
        <v>310</v>
      </c>
      <c r="B38" s="49" t="s">
        <v>254</v>
      </c>
      <c r="C38" s="30" t="s">
        <v>358</v>
      </c>
      <c r="D38" s="17">
        <v>3563</v>
      </c>
      <c r="E38" s="17">
        <v>3563</v>
      </c>
      <c r="F38" s="18">
        <v>1652</v>
      </c>
      <c r="G38" s="18">
        <v>3638</v>
      </c>
      <c r="H38" s="18">
        <v>1784</v>
      </c>
      <c r="I38" s="18">
        <v>3700</v>
      </c>
      <c r="J38" s="18">
        <v>3070</v>
      </c>
      <c r="K38" s="18">
        <v>3695</v>
      </c>
      <c r="L38" s="18">
        <v>2275</v>
      </c>
      <c r="M38" s="19">
        <v>3937</v>
      </c>
      <c r="N38" s="23">
        <v>2396</v>
      </c>
      <c r="O38" s="20">
        <v>6419</v>
      </c>
      <c r="P38" s="18">
        <v>2982</v>
      </c>
      <c r="Q38" s="18">
        <v>6419</v>
      </c>
      <c r="R38" s="21">
        <v>2340</v>
      </c>
      <c r="S38" s="21">
        <v>6419</v>
      </c>
      <c r="T38" s="22">
        <v>2212</v>
      </c>
      <c r="U38" s="22">
        <v>6474</v>
      </c>
      <c r="V38" s="16">
        <v>2615</v>
      </c>
      <c r="W38" s="16">
        <v>6077</v>
      </c>
      <c r="X38" s="22">
        <v>2497</v>
      </c>
      <c r="Y38" s="22">
        <v>5190</v>
      </c>
      <c r="Z38" s="22">
        <v>2600</v>
      </c>
      <c r="AA38" s="22">
        <v>5307</v>
      </c>
      <c r="AB38" s="56">
        <v>2457</v>
      </c>
      <c r="AC38" s="56">
        <v>5346</v>
      </c>
    </row>
    <row r="39" spans="1:29" ht="27.95" customHeight="1" outlineLevel="2" x14ac:dyDescent="0.2">
      <c r="A39" s="103">
        <v>315</v>
      </c>
      <c r="B39" s="49" t="s">
        <v>254</v>
      </c>
      <c r="C39" s="27" t="s">
        <v>298</v>
      </c>
      <c r="D39" s="17">
        <v>3042</v>
      </c>
      <c r="E39" s="17">
        <v>3012</v>
      </c>
      <c r="F39" s="18">
        <v>1041</v>
      </c>
      <c r="G39" s="18">
        <v>4079</v>
      </c>
      <c r="H39" s="18">
        <v>1088</v>
      </c>
      <c r="I39" s="18">
        <v>4092</v>
      </c>
      <c r="J39" s="18">
        <v>1773</v>
      </c>
      <c r="K39" s="18">
        <v>4038</v>
      </c>
      <c r="L39" s="18">
        <v>1332</v>
      </c>
      <c r="M39" s="19">
        <v>4173</v>
      </c>
      <c r="N39" s="23">
        <v>1956</v>
      </c>
      <c r="O39" s="20">
        <v>4391</v>
      </c>
      <c r="P39" s="18">
        <v>2947</v>
      </c>
      <c r="Q39" s="18">
        <v>4603</v>
      </c>
      <c r="R39" s="21">
        <v>2194</v>
      </c>
      <c r="S39" s="21">
        <v>4603</v>
      </c>
      <c r="T39" s="22">
        <v>1864</v>
      </c>
      <c r="U39" s="22">
        <v>5059</v>
      </c>
      <c r="V39" s="16">
        <v>2172</v>
      </c>
      <c r="W39" s="16">
        <v>4712</v>
      </c>
      <c r="X39" s="22">
        <v>1765</v>
      </c>
      <c r="Y39" s="22">
        <v>4039</v>
      </c>
      <c r="Z39" s="22">
        <v>1672</v>
      </c>
      <c r="AA39" s="22">
        <v>4245</v>
      </c>
      <c r="AB39" s="56">
        <v>1674</v>
      </c>
      <c r="AC39" s="56">
        <v>4305</v>
      </c>
    </row>
    <row r="40" spans="1:29" ht="27.95" customHeight="1" outlineLevel="2" x14ac:dyDescent="0.2">
      <c r="A40" s="103">
        <v>361</v>
      </c>
      <c r="B40" s="49" t="s">
        <v>254</v>
      </c>
      <c r="C40" s="38" t="s">
        <v>171</v>
      </c>
      <c r="D40" s="17">
        <v>13620</v>
      </c>
      <c r="E40" s="17">
        <v>13620</v>
      </c>
      <c r="F40" s="18">
        <v>1731</v>
      </c>
      <c r="G40" s="18">
        <v>13786</v>
      </c>
      <c r="H40" s="18">
        <v>1943</v>
      </c>
      <c r="I40" s="18">
        <v>14204</v>
      </c>
      <c r="J40" s="18">
        <v>2667</v>
      </c>
      <c r="K40" s="18">
        <v>14121</v>
      </c>
      <c r="L40" s="18">
        <v>2134</v>
      </c>
      <c r="M40" s="19">
        <v>20442</v>
      </c>
      <c r="N40" s="23">
        <v>1691</v>
      </c>
      <c r="O40" s="20">
        <v>21153</v>
      </c>
      <c r="P40" s="18">
        <v>2057</v>
      </c>
      <c r="Q40" s="18">
        <v>21153</v>
      </c>
      <c r="R40" s="21">
        <v>1706</v>
      </c>
      <c r="S40" s="21">
        <v>21153</v>
      </c>
      <c r="T40" s="22">
        <v>1565</v>
      </c>
      <c r="U40" s="22">
        <v>21224</v>
      </c>
      <c r="V40" s="16">
        <v>1844</v>
      </c>
      <c r="W40" s="16">
        <v>21178</v>
      </c>
      <c r="X40" s="22">
        <v>1804</v>
      </c>
      <c r="Y40" s="22">
        <v>20735</v>
      </c>
      <c r="Z40" s="22">
        <v>2053</v>
      </c>
      <c r="AA40" s="22">
        <v>21458</v>
      </c>
      <c r="AB40" s="56">
        <v>2069</v>
      </c>
      <c r="AC40" s="56">
        <v>21444</v>
      </c>
    </row>
    <row r="41" spans="1:29" ht="27.95" customHeight="1" outlineLevel="2" x14ac:dyDescent="0.2">
      <c r="A41" s="103">
        <v>647</v>
      </c>
      <c r="B41" s="76" t="s">
        <v>254</v>
      </c>
      <c r="C41" s="7" t="s">
        <v>179</v>
      </c>
      <c r="D41" s="17">
        <v>4177</v>
      </c>
      <c r="E41" s="17">
        <v>4190</v>
      </c>
      <c r="F41" s="18">
        <v>451</v>
      </c>
      <c r="G41" s="18">
        <v>4247</v>
      </c>
      <c r="H41" s="18">
        <v>590</v>
      </c>
      <c r="I41" s="18">
        <v>4332</v>
      </c>
      <c r="J41" s="18">
        <v>879</v>
      </c>
      <c r="K41" s="18">
        <v>4234</v>
      </c>
      <c r="L41" s="18">
        <v>573</v>
      </c>
      <c r="M41" s="19">
        <v>4688</v>
      </c>
      <c r="N41" s="23">
        <v>151</v>
      </c>
      <c r="O41" s="20">
        <v>4746</v>
      </c>
      <c r="P41" s="18">
        <v>327</v>
      </c>
      <c r="Q41" s="18">
        <v>4765</v>
      </c>
      <c r="R41" s="21">
        <v>373</v>
      </c>
      <c r="S41" s="21">
        <v>4765</v>
      </c>
      <c r="T41" s="22">
        <v>558</v>
      </c>
      <c r="U41" s="22">
        <v>5750</v>
      </c>
      <c r="V41" s="16">
        <v>643</v>
      </c>
      <c r="W41" s="16">
        <v>5766</v>
      </c>
      <c r="X41" s="22">
        <v>920</v>
      </c>
      <c r="Y41" s="22">
        <v>5189</v>
      </c>
      <c r="Z41" s="22">
        <v>1129</v>
      </c>
      <c r="AA41" s="22">
        <v>4923</v>
      </c>
      <c r="AB41" s="56">
        <v>1202</v>
      </c>
      <c r="AC41" s="56">
        <v>4953</v>
      </c>
    </row>
    <row r="42" spans="1:29" ht="27.95" customHeight="1" outlineLevel="2" x14ac:dyDescent="0.2">
      <c r="A42" s="103">
        <v>658</v>
      </c>
      <c r="B42" s="49" t="s">
        <v>254</v>
      </c>
      <c r="C42" s="28" t="s">
        <v>218</v>
      </c>
      <c r="D42" s="17">
        <v>1919</v>
      </c>
      <c r="E42" s="17">
        <v>1886</v>
      </c>
      <c r="F42" s="18">
        <v>910</v>
      </c>
      <c r="G42" s="18">
        <v>1939</v>
      </c>
      <c r="H42" s="18">
        <v>1112</v>
      </c>
      <c r="I42" s="18">
        <v>1950</v>
      </c>
      <c r="J42" s="18">
        <v>1555</v>
      </c>
      <c r="K42" s="18">
        <v>1865</v>
      </c>
      <c r="L42" s="18">
        <v>1328</v>
      </c>
      <c r="M42" s="19">
        <v>1968</v>
      </c>
      <c r="N42" s="23">
        <v>1241</v>
      </c>
      <c r="O42" s="20">
        <v>1968</v>
      </c>
      <c r="P42" s="18">
        <v>1643</v>
      </c>
      <c r="Q42" s="18">
        <v>1973</v>
      </c>
      <c r="R42" s="21">
        <v>1186</v>
      </c>
      <c r="S42" s="21">
        <v>1973</v>
      </c>
      <c r="T42" s="22">
        <v>1056</v>
      </c>
      <c r="U42" s="22">
        <v>1978</v>
      </c>
      <c r="V42" s="16">
        <v>1025</v>
      </c>
      <c r="W42" s="16">
        <v>2011</v>
      </c>
      <c r="X42" s="22">
        <v>1003</v>
      </c>
      <c r="Y42" s="22">
        <v>1860</v>
      </c>
      <c r="Z42" s="22">
        <v>1112</v>
      </c>
      <c r="AA42" s="22">
        <v>2070</v>
      </c>
      <c r="AB42" s="56">
        <v>1031</v>
      </c>
      <c r="AC42" s="56">
        <v>2072</v>
      </c>
    </row>
    <row r="43" spans="1:29" ht="27.95" customHeight="1" outlineLevel="2" x14ac:dyDescent="0.2">
      <c r="A43" s="103">
        <v>664</v>
      </c>
      <c r="B43" s="76" t="s">
        <v>254</v>
      </c>
      <c r="C43" s="36" t="s">
        <v>257</v>
      </c>
      <c r="D43" s="17">
        <v>3909</v>
      </c>
      <c r="E43" s="17">
        <v>12574</v>
      </c>
      <c r="F43" s="18">
        <v>6584</v>
      </c>
      <c r="G43" s="18">
        <v>4566</v>
      </c>
      <c r="H43" s="18">
        <v>7957</v>
      </c>
      <c r="I43" s="18">
        <v>4742</v>
      </c>
      <c r="J43" s="18">
        <v>10467</v>
      </c>
      <c r="K43" s="18">
        <v>4869</v>
      </c>
      <c r="L43" s="18">
        <v>9285</v>
      </c>
      <c r="M43" s="19">
        <v>6151</v>
      </c>
      <c r="N43" s="23">
        <v>8605</v>
      </c>
      <c r="O43" s="20">
        <v>6319</v>
      </c>
      <c r="P43" s="18">
        <v>14645</v>
      </c>
      <c r="Q43" s="18">
        <v>6758</v>
      </c>
      <c r="R43" s="21">
        <v>11106</v>
      </c>
      <c r="S43" s="21">
        <v>6758</v>
      </c>
      <c r="T43" s="22">
        <v>10787</v>
      </c>
      <c r="U43" s="22">
        <v>8988</v>
      </c>
      <c r="V43" s="16">
        <v>11250</v>
      </c>
      <c r="W43" s="16">
        <v>9703</v>
      </c>
      <c r="X43" s="22">
        <v>11305</v>
      </c>
      <c r="Y43" s="22">
        <v>8633</v>
      </c>
      <c r="Z43" s="22">
        <v>12065</v>
      </c>
      <c r="AA43" s="22">
        <v>9028</v>
      </c>
      <c r="AB43" s="56">
        <v>11820</v>
      </c>
      <c r="AC43" s="56">
        <v>9310</v>
      </c>
    </row>
    <row r="44" spans="1:29" ht="27.95" customHeight="1" outlineLevel="2" x14ac:dyDescent="0.2">
      <c r="A44" s="103">
        <v>686</v>
      </c>
      <c r="B44" s="76" t="s">
        <v>254</v>
      </c>
      <c r="C44" s="44" t="s">
        <v>258</v>
      </c>
      <c r="D44" s="17">
        <v>6700</v>
      </c>
      <c r="E44" s="17">
        <v>6619</v>
      </c>
      <c r="F44" s="18">
        <v>8783</v>
      </c>
      <c r="G44" s="18">
        <v>6974</v>
      </c>
      <c r="H44" s="18">
        <v>11024</v>
      </c>
      <c r="I44" s="18">
        <v>7148</v>
      </c>
      <c r="J44" s="18">
        <v>15247</v>
      </c>
      <c r="K44" s="18">
        <v>6894</v>
      </c>
      <c r="L44" s="18">
        <v>13122</v>
      </c>
      <c r="M44" s="19">
        <v>7700</v>
      </c>
      <c r="N44" s="23">
        <v>13007</v>
      </c>
      <c r="O44" s="20">
        <v>13762</v>
      </c>
      <c r="P44" s="18">
        <v>15786</v>
      </c>
      <c r="Q44" s="18">
        <v>14616</v>
      </c>
      <c r="R44" s="21">
        <v>14698</v>
      </c>
      <c r="S44" s="21">
        <v>14616</v>
      </c>
      <c r="T44" s="22">
        <v>14374</v>
      </c>
      <c r="U44" s="22">
        <v>16600</v>
      </c>
      <c r="V44" s="16">
        <v>14317</v>
      </c>
      <c r="W44" s="16">
        <v>17060</v>
      </c>
      <c r="X44" s="22">
        <v>14166</v>
      </c>
      <c r="Y44" s="22">
        <v>15238</v>
      </c>
      <c r="Z44" s="22">
        <v>14813</v>
      </c>
      <c r="AA44" s="22">
        <v>16154</v>
      </c>
      <c r="AB44" s="56">
        <v>14691</v>
      </c>
      <c r="AC44" s="56">
        <v>16489</v>
      </c>
    </row>
    <row r="45" spans="1:29" ht="27.95" customHeight="1" outlineLevel="2" x14ac:dyDescent="0.2">
      <c r="A45" s="103">
        <v>819</v>
      </c>
      <c r="B45" s="49" t="s">
        <v>254</v>
      </c>
      <c r="C45" s="16" t="s">
        <v>184</v>
      </c>
      <c r="D45" s="17">
        <v>3478</v>
      </c>
      <c r="E45" s="17">
        <v>3478</v>
      </c>
      <c r="F45" s="18">
        <v>319</v>
      </c>
      <c r="G45" s="18">
        <v>3518</v>
      </c>
      <c r="H45" s="18">
        <v>323</v>
      </c>
      <c r="I45" s="18">
        <v>3619</v>
      </c>
      <c r="J45" s="18">
        <v>502</v>
      </c>
      <c r="K45" s="18">
        <v>3659</v>
      </c>
      <c r="L45" s="18">
        <v>397</v>
      </c>
      <c r="M45" s="19">
        <v>4520</v>
      </c>
      <c r="N45" s="23">
        <v>280</v>
      </c>
      <c r="O45" s="20">
        <v>4588</v>
      </c>
      <c r="P45" s="18">
        <v>372</v>
      </c>
      <c r="Q45" s="18">
        <v>4590</v>
      </c>
      <c r="R45" s="21">
        <v>302</v>
      </c>
      <c r="S45" s="21">
        <v>4590</v>
      </c>
      <c r="T45" s="22">
        <v>328</v>
      </c>
      <c r="U45" s="22">
        <v>4848</v>
      </c>
      <c r="V45" s="16">
        <v>410</v>
      </c>
      <c r="W45" s="16">
        <v>4790</v>
      </c>
      <c r="X45" s="22">
        <v>455</v>
      </c>
      <c r="Y45" s="22">
        <v>4532</v>
      </c>
      <c r="Z45" s="22">
        <v>697</v>
      </c>
      <c r="AA45" s="22">
        <v>4419</v>
      </c>
      <c r="AB45" s="56">
        <v>666</v>
      </c>
      <c r="AC45" s="56">
        <v>4456</v>
      </c>
    </row>
    <row r="46" spans="1:29" ht="27.95" customHeight="1" outlineLevel="2" x14ac:dyDescent="0.2">
      <c r="A46" s="103">
        <v>854</v>
      </c>
      <c r="B46" s="49" t="s">
        <v>254</v>
      </c>
      <c r="C46" s="37" t="s">
        <v>228</v>
      </c>
      <c r="D46" s="17">
        <v>5936</v>
      </c>
      <c r="E46" s="17">
        <v>5943</v>
      </c>
      <c r="F46" s="18">
        <v>899</v>
      </c>
      <c r="G46" s="18">
        <v>6037</v>
      </c>
      <c r="H46" s="18">
        <v>798</v>
      </c>
      <c r="I46" s="18">
        <v>6110</v>
      </c>
      <c r="J46" s="18">
        <v>1268</v>
      </c>
      <c r="K46" s="18">
        <v>6057</v>
      </c>
      <c r="L46" s="18">
        <v>923</v>
      </c>
      <c r="M46" s="19">
        <v>6629</v>
      </c>
      <c r="N46" s="23">
        <v>816</v>
      </c>
      <c r="O46" s="20">
        <v>9675</v>
      </c>
      <c r="P46" s="18">
        <v>1133</v>
      </c>
      <c r="Q46" s="18">
        <v>9943</v>
      </c>
      <c r="R46" s="21">
        <v>892</v>
      </c>
      <c r="S46" s="21">
        <v>9943</v>
      </c>
      <c r="T46" s="22">
        <v>827</v>
      </c>
      <c r="U46" s="22">
        <v>13889</v>
      </c>
      <c r="V46" s="16">
        <v>889</v>
      </c>
      <c r="W46" s="16">
        <v>14275</v>
      </c>
      <c r="X46" s="22">
        <v>932</v>
      </c>
      <c r="Y46" s="22">
        <v>13680</v>
      </c>
      <c r="Z46" s="22">
        <v>1020</v>
      </c>
      <c r="AA46" s="22">
        <v>13784</v>
      </c>
      <c r="AB46" s="56">
        <v>919</v>
      </c>
      <c r="AC46" s="56">
        <v>13775</v>
      </c>
    </row>
    <row r="47" spans="1:29" ht="27.95" customHeight="1" outlineLevel="2" x14ac:dyDescent="0.2">
      <c r="A47" s="103">
        <v>887</v>
      </c>
      <c r="B47" s="49" t="s">
        <v>254</v>
      </c>
      <c r="C47" s="16" t="s">
        <v>156</v>
      </c>
      <c r="D47" s="17">
        <v>8587</v>
      </c>
      <c r="E47" s="17">
        <v>8563</v>
      </c>
      <c r="F47" s="18">
        <v>10822</v>
      </c>
      <c r="G47" s="18">
        <v>9819</v>
      </c>
      <c r="H47" s="18">
        <v>11427</v>
      </c>
      <c r="I47" s="18">
        <v>10073</v>
      </c>
      <c r="J47" s="18">
        <v>14859</v>
      </c>
      <c r="K47" s="18">
        <v>10020</v>
      </c>
      <c r="L47" s="18">
        <v>11837</v>
      </c>
      <c r="M47" s="19">
        <v>13713</v>
      </c>
      <c r="N47" s="20">
        <v>11879</v>
      </c>
      <c r="O47" s="20">
        <v>20269</v>
      </c>
      <c r="P47" s="18">
        <v>14024</v>
      </c>
      <c r="Q47" s="18">
        <v>21484</v>
      </c>
      <c r="R47" s="21">
        <v>12757</v>
      </c>
      <c r="S47" s="21">
        <v>21508</v>
      </c>
      <c r="T47" s="22">
        <v>12240</v>
      </c>
      <c r="U47" s="22">
        <v>27658</v>
      </c>
      <c r="V47" s="16">
        <v>12599</v>
      </c>
      <c r="W47" s="16">
        <v>31367</v>
      </c>
      <c r="X47" s="22">
        <v>12772</v>
      </c>
      <c r="Y47" s="22">
        <v>28378</v>
      </c>
      <c r="Z47" s="22">
        <v>13524</v>
      </c>
      <c r="AA47" s="22">
        <v>30119</v>
      </c>
      <c r="AB47" s="56">
        <v>12725</v>
      </c>
      <c r="AC47" s="56">
        <v>30705</v>
      </c>
    </row>
    <row r="48" spans="1:29" ht="27.95" customHeight="1" outlineLevel="1" x14ac:dyDescent="0.2">
      <c r="A48" s="42"/>
      <c r="B48" s="80" t="s">
        <v>259</v>
      </c>
      <c r="C48" s="88"/>
      <c r="D48" s="82">
        <f t="shared" ref="D48:AC48" si="3">SUBTOTAL(9,D31:D47)</f>
        <v>82011</v>
      </c>
      <c r="E48" s="82">
        <f t="shared" si="3"/>
        <v>90461</v>
      </c>
      <c r="F48" s="84">
        <f t="shared" si="3"/>
        <v>49169</v>
      </c>
      <c r="G48" s="84">
        <f t="shared" si="3"/>
        <v>86276</v>
      </c>
      <c r="H48" s="84">
        <f t="shared" si="3"/>
        <v>55851</v>
      </c>
      <c r="I48" s="84">
        <f t="shared" si="3"/>
        <v>87992</v>
      </c>
      <c r="J48" s="84">
        <f t="shared" si="3"/>
        <v>77598</v>
      </c>
      <c r="K48" s="84">
        <f t="shared" si="3"/>
        <v>87359</v>
      </c>
      <c r="L48" s="84">
        <f t="shared" si="3"/>
        <v>62051</v>
      </c>
      <c r="M48" s="85">
        <f t="shared" si="3"/>
        <v>103634</v>
      </c>
      <c r="N48" s="86">
        <f t="shared" si="3"/>
        <v>60188</v>
      </c>
      <c r="O48" s="86">
        <f t="shared" si="3"/>
        <v>132176</v>
      </c>
      <c r="P48" s="84">
        <f t="shared" si="3"/>
        <v>79364</v>
      </c>
      <c r="Q48" s="84">
        <f t="shared" si="3"/>
        <v>135807</v>
      </c>
      <c r="R48" s="87">
        <f t="shared" si="3"/>
        <v>68168</v>
      </c>
      <c r="S48" s="87">
        <f t="shared" si="3"/>
        <v>135831</v>
      </c>
      <c r="T48" s="88">
        <f t="shared" si="3"/>
        <v>66531</v>
      </c>
      <c r="U48" s="88">
        <f t="shared" si="3"/>
        <v>153506</v>
      </c>
      <c r="V48" s="88">
        <f t="shared" si="3"/>
        <v>68329</v>
      </c>
      <c r="W48" s="88">
        <f t="shared" si="3"/>
        <v>157900</v>
      </c>
      <c r="X48" s="88">
        <f t="shared" si="3"/>
        <v>68274</v>
      </c>
      <c r="Y48" s="88">
        <f t="shared" si="3"/>
        <v>145122</v>
      </c>
      <c r="Z48" s="88">
        <f t="shared" si="3"/>
        <v>72471</v>
      </c>
      <c r="AA48" s="88">
        <f t="shared" si="3"/>
        <v>149319</v>
      </c>
      <c r="AB48" s="88">
        <f t="shared" si="3"/>
        <v>70568</v>
      </c>
      <c r="AC48" s="88">
        <f t="shared" si="3"/>
        <v>150669</v>
      </c>
    </row>
    <row r="49" spans="1:29" ht="27.95" customHeight="1" outlineLevel="2" x14ac:dyDescent="0.2">
      <c r="A49" s="103">
        <v>4</v>
      </c>
      <c r="B49" s="49" t="s">
        <v>261</v>
      </c>
      <c r="C49" s="16" t="s">
        <v>187</v>
      </c>
      <c r="D49" s="17">
        <v>2313</v>
      </c>
      <c r="E49" s="17">
        <v>2134</v>
      </c>
      <c r="F49" s="18">
        <v>245</v>
      </c>
      <c r="G49" s="18">
        <v>2334</v>
      </c>
      <c r="H49" s="18">
        <v>879</v>
      </c>
      <c r="I49" s="18">
        <v>2352</v>
      </c>
      <c r="J49" s="18">
        <v>419</v>
      </c>
      <c r="K49" s="18">
        <v>2245</v>
      </c>
      <c r="L49" s="18">
        <v>337</v>
      </c>
      <c r="M49" s="19">
        <v>2384</v>
      </c>
      <c r="N49" s="23">
        <v>176</v>
      </c>
      <c r="O49" s="20">
        <v>2384</v>
      </c>
      <c r="P49" s="18">
        <v>278</v>
      </c>
      <c r="Q49" s="18">
        <v>1830</v>
      </c>
      <c r="R49" s="21">
        <v>215</v>
      </c>
      <c r="S49" s="21">
        <v>1830</v>
      </c>
      <c r="T49" s="22">
        <v>196</v>
      </c>
      <c r="U49" s="22">
        <v>1830</v>
      </c>
      <c r="V49" s="16">
        <v>222</v>
      </c>
      <c r="W49" s="16">
        <v>1702</v>
      </c>
      <c r="X49" s="22">
        <v>188</v>
      </c>
      <c r="Y49" s="22">
        <v>1578</v>
      </c>
      <c r="Z49" s="22">
        <v>235</v>
      </c>
      <c r="AA49" s="22">
        <v>1469</v>
      </c>
      <c r="AB49" s="56">
        <v>207</v>
      </c>
      <c r="AC49" s="56">
        <v>1518</v>
      </c>
    </row>
    <row r="50" spans="1:29" ht="27.95" customHeight="1" outlineLevel="2" x14ac:dyDescent="0.2">
      <c r="A50" s="103">
        <v>42</v>
      </c>
      <c r="B50" s="76" t="s">
        <v>261</v>
      </c>
      <c r="C50" s="44" t="s">
        <v>304</v>
      </c>
      <c r="D50" s="17">
        <v>7379</v>
      </c>
      <c r="E50" s="17">
        <v>7300</v>
      </c>
      <c r="F50" s="18">
        <v>4471</v>
      </c>
      <c r="G50" s="18">
        <v>7565</v>
      </c>
      <c r="H50" s="18">
        <v>4798</v>
      </c>
      <c r="I50" s="18">
        <v>7734</v>
      </c>
      <c r="J50" s="18">
        <v>7040</v>
      </c>
      <c r="K50" s="18">
        <v>7748</v>
      </c>
      <c r="L50" s="18">
        <v>6522</v>
      </c>
      <c r="M50" s="19">
        <v>9209</v>
      </c>
      <c r="N50" s="23">
        <v>6965</v>
      </c>
      <c r="O50" s="20">
        <v>13674</v>
      </c>
      <c r="P50" s="18">
        <v>8109</v>
      </c>
      <c r="Q50" s="18">
        <v>13919</v>
      </c>
      <c r="R50" s="21">
        <v>6672</v>
      </c>
      <c r="S50" s="21">
        <v>13919</v>
      </c>
      <c r="T50" s="22">
        <v>6537</v>
      </c>
      <c r="U50" s="22">
        <v>16027</v>
      </c>
      <c r="V50" s="16">
        <v>6814</v>
      </c>
      <c r="W50" s="16">
        <v>16582</v>
      </c>
      <c r="X50" s="22">
        <v>6725</v>
      </c>
      <c r="Y50" s="22">
        <v>15617</v>
      </c>
      <c r="Z50" s="22">
        <v>7845</v>
      </c>
      <c r="AA50" s="22">
        <v>16076</v>
      </c>
      <c r="AB50" s="56">
        <v>7572</v>
      </c>
      <c r="AC50" s="56">
        <v>16115</v>
      </c>
    </row>
    <row r="51" spans="1:29" ht="27.95" customHeight="1" outlineLevel="2" x14ac:dyDescent="0.2">
      <c r="A51" s="103">
        <v>44</v>
      </c>
      <c r="B51" s="49" t="s">
        <v>261</v>
      </c>
      <c r="C51" s="16" t="s">
        <v>160</v>
      </c>
      <c r="D51" s="17">
        <v>5455</v>
      </c>
      <c r="E51" s="17">
        <v>5458</v>
      </c>
      <c r="F51" s="18">
        <v>602</v>
      </c>
      <c r="G51" s="18">
        <v>5496</v>
      </c>
      <c r="H51" s="18">
        <v>653</v>
      </c>
      <c r="I51" s="18">
        <v>5520</v>
      </c>
      <c r="J51" s="18">
        <v>950</v>
      </c>
      <c r="K51" s="18">
        <v>5468</v>
      </c>
      <c r="L51" s="18">
        <v>1031</v>
      </c>
      <c r="M51" s="19">
        <v>6048</v>
      </c>
      <c r="N51" s="23">
        <v>789</v>
      </c>
      <c r="O51" s="20">
        <v>6052</v>
      </c>
      <c r="P51" s="18">
        <v>961</v>
      </c>
      <c r="Q51" s="18">
        <v>6054</v>
      </c>
      <c r="R51" s="21">
        <v>737</v>
      </c>
      <c r="S51" s="21">
        <v>6054</v>
      </c>
      <c r="T51" s="22">
        <v>838</v>
      </c>
      <c r="U51" s="22">
        <v>6368</v>
      </c>
      <c r="V51" s="16">
        <v>1008</v>
      </c>
      <c r="W51" s="16">
        <v>6350</v>
      </c>
      <c r="X51" s="22">
        <v>1186</v>
      </c>
      <c r="Y51" s="22">
        <v>5835</v>
      </c>
      <c r="Z51" s="22">
        <v>1211</v>
      </c>
      <c r="AA51" s="22">
        <v>5855</v>
      </c>
      <c r="AB51" s="56">
        <v>1115</v>
      </c>
      <c r="AC51" s="56">
        <v>5864</v>
      </c>
    </row>
    <row r="52" spans="1:29" ht="27.95" customHeight="1" outlineLevel="2" x14ac:dyDescent="0.2">
      <c r="A52" s="103">
        <v>59</v>
      </c>
      <c r="B52" s="49" t="s">
        <v>261</v>
      </c>
      <c r="C52" s="37" t="s">
        <v>233</v>
      </c>
      <c r="D52" s="17">
        <v>2575</v>
      </c>
      <c r="E52" s="17">
        <v>2558</v>
      </c>
      <c r="F52" s="18">
        <v>1379</v>
      </c>
      <c r="G52" s="18">
        <v>2618</v>
      </c>
      <c r="H52" s="18">
        <v>1252</v>
      </c>
      <c r="I52" s="18">
        <v>2654</v>
      </c>
      <c r="J52" s="18">
        <v>2084</v>
      </c>
      <c r="K52" s="18">
        <v>2639</v>
      </c>
      <c r="L52" s="18">
        <v>1331</v>
      </c>
      <c r="M52" s="19">
        <v>3024</v>
      </c>
      <c r="N52" s="23">
        <v>598</v>
      </c>
      <c r="O52" s="20">
        <v>3547</v>
      </c>
      <c r="P52" s="18">
        <v>855</v>
      </c>
      <c r="Q52" s="18">
        <v>3578</v>
      </c>
      <c r="R52" s="21">
        <v>850</v>
      </c>
      <c r="S52" s="21">
        <v>3578</v>
      </c>
      <c r="T52" s="22">
        <v>1010</v>
      </c>
      <c r="U52" s="22">
        <v>3613</v>
      </c>
      <c r="V52" s="16">
        <v>1664</v>
      </c>
      <c r="W52" s="16">
        <v>3602</v>
      </c>
      <c r="X52" s="22">
        <v>1529</v>
      </c>
      <c r="Y52" s="22">
        <v>3363</v>
      </c>
      <c r="Z52" s="22">
        <v>1610</v>
      </c>
      <c r="AA52" s="22">
        <v>3211</v>
      </c>
      <c r="AB52" s="56">
        <v>1363</v>
      </c>
      <c r="AC52" s="56">
        <v>3211</v>
      </c>
    </row>
    <row r="53" spans="1:29" ht="27.95" customHeight="1" outlineLevel="2" x14ac:dyDescent="0.2">
      <c r="A53" s="103">
        <v>113</v>
      </c>
      <c r="B53" s="49" t="s">
        <v>261</v>
      </c>
      <c r="C53" s="16" t="s">
        <v>162</v>
      </c>
      <c r="D53" s="17">
        <v>3640</v>
      </c>
      <c r="E53" s="17">
        <v>3632</v>
      </c>
      <c r="F53" s="18">
        <v>758</v>
      </c>
      <c r="G53" s="18">
        <v>3696</v>
      </c>
      <c r="H53" s="18">
        <v>645</v>
      </c>
      <c r="I53" s="18">
        <v>3752</v>
      </c>
      <c r="J53" s="18">
        <v>1166</v>
      </c>
      <c r="K53" s="18">
        <v>3668</v>
      </c>
      <c r="L53" s="18">
        <v>1185</v>
      </c>
      <c r="M53" s="19">
        <v>3983</v>
      </c>
      <c r="N53" s="23">
        <v>900</v>
      </c>
      <c r="O53" s="20">
        <v>5950</v>
      </c>
      <c r="P53" s="18">
        <v>1122</v>
      </c>
      <c r="Q53" s="18">
        <v>6186</v>
      </c>
      <c r="R53" s="21">
        <v>657</v>
      </c>
      <c r="S53" s="21">
        <v>6186</v>
      </c>
      <c r="T53" s="22">
        <v>550</v>
      </c>
      <c r="U53" s="22">
        <v>6192</v>
      </c>
      <c r="V53" s="16">
        <v>728</v>
      </c>
      <c r="W53" s="16">
        <v>6142</v>
      </c>
      <c r="X53" s="22">
        <v>911</v>
      </c>
      <c r="Y53" s="22">
        <v>5531</v>
      </c>
      <c r="Z53" s="22">
        <v>1144</v>
      </c>
      <c r="AA53" s="22">
        <v>5421</v>
      </c>
      <c r="AB53" s="56">
        <v>1178</v>
      </c>
      <c r="AC53" s="56">
        <v>5433</v>
      </c>
    </row>
    <row r="54" spans="1:29" ht="27.95" customHeight="1" outlineLevel="2" x14ac:dyDescent="0.2">
      <c r="A54" s="103">
        <v>125</v>
      </c>
      <c r="B54" s="49" t="s">
        <v>261</v>
      </c>
      <c r="C54" s="37" t="s">
        <v>200</v>
      </c>
      <c r="D54" s="17">
        <v>3434</v>
      </c>
      <c r="E54" s="17">
        <v>3434</v>
      </c>
      <c r="F54" s="18">
        <v>370</v>
      </c>
      <c r="G54" s="18">
        <v>3487</v>
      </c>
      <c r="H54" s="18">
        <v>427</v>
      </c>
      <c r="I54" s="18">
        <v>3538</v>
      </c>
      <c r="J54" s="18">
        <v>424</v>
      </c>
      <c r="K54" s="18">
        <v>3545</v>
      </c>
      <c r="L54" s="18">
        <v>434</v>
      </c>
      <c r="M54" s="24">
        <v>3632</v>
      </c>
      <c r="N54" s="23">
        <v>67</v>
      </c>
      <c r="O54" s="20">
        <v>6537</v>
      </c>
      <c r="P54" s="18">
        <v>179</v>
      </c>
      <c r="Q54" s="18">
        <v>6635</v>
      </c>
      <c r="R54" s="21">
        <v>213</v>
      </c>
      <c r="S54" s="21">
        <v>6635</v>
      </c>
      <c r="T54" s="22">
        <v>308</v>
      </c>
      <c r="U54" s="22">
        <v>6670</v>
      </c>
      <c r="V54" s="16">
        <v>408</v>
      </c>
      <c r="W54" s="16">
        <v>6822</v>
      </c>
      <c r="X54" s="22">
        <v>499</v>
      </c>
      <c r="Y54" s="22">
        <v>6725</v>
      </c>
      <c r="Z54" s="22">
        <v>627</v>
      </c>
      <c r="AA54" s="22">
        <v>6781</v>
      </c>
      <c r="AB54" s="56">
        <v>513</v>
      </c>
      <c r="AC54" s="56">
        <v>6779</v>
      </c>
    </row>
    <row r="55" spans="1:29" ht="27.95" customHeight="1" outlineLevel="2" x14ac:dyDescent="0.2">
      <c r="A55" s="103">
        <v>138</v>
      </c>
      <c r="B55" s="49" t="s">
        <v>261</v>
      </c>
      <c r="C55" s="16" t="s">
        <v>163</v>
      </c>
      <c r="D55" s="17">
        <v>6975</v>
      </c>
      <c r="E55" s="17">
        <v>6659</v>
      </c>
      <c r="F55" s="18">
        <v>1292</v>
      </c>
      <c r="G55" s="18">
        <v>7722</v>
      </c>
      <c r="H55" s="18">
        <v>1340</v>
      </c>
      <c r="I55" s="18">
        <v>7932</v>
      </c>
      <c r="J55" s="18">
        <v>2599</v>
      </c>
      <c r="K55" s="18">
        <v>8006</v>
      </c>
      <c r="L55" s="18">
        <v>2748</v>
      </c>
      <c r="M55" s="19">
        <v>9198</v>
      </c>
      <c r="N55" s="23">
        <v>1549</v>
      </c>
      <c r="O55" s="20">
        <v>10339</v>
      </c>
      <c r="P55" s="18">
        <v>1849</v>
      </c>
      <c r="Q55" s="18">
        <v>10651</v>
      </c>
      <c r="R55" s="21">
        <v>1383</v>
      </c>
      <c r="S55" s="21">
        <v>10651</v>
      </c>
      <c r="T55" s="22">
        <v>1349</v>
      </c>
      <c r="U55" s="22">
        <v>11913</v>
      </c>
      <c r="V55" s="16">
        <v>1462</v>
      </c>
      <c r="W55" s="16">
        <v>12718</v>
      </c>
      <c r="X55" s="22">
        <v>1438</v>
      </c>
      <c r="Y55" s="22">
        <v>12192</v>
      </c>
      <c r="Z55" s="22">
        <v>1459</v>
      </c>
      <c r="AA55" s="22">
        <v>12832</v>
      </c>
      <c r="AB55" s="56">
        <v>1296</v>
      </c>
      <c r="AC55" s="56">
        <v>13015</v>
      </c>
    </row>
    <row r="56" spans="1:29" ht="27.95" customHeight="1" outlineLevel="2" x14ac:dyDescent="0.2">
      <c r="A56" s="103">
        <v>234</v>
      </c>
      <c r="B56" s="49" t="s">
        <v>261</v>
      </c>
      <c r="C56" s="16" t="s">
        <v>204</v>
      </c>
      <c r="D56" s="17">
        <v>12846</v>
      </c>
      <c r="E56" s="17">
        <v>12766</v>
      </c>
      <c r="F56" s="18">
        <v>1743</v>
      </c>
      <c r="G56" s="18">
        <v>13893</v>
      </c>
      <c r="H56" s="18">
        <v>1433</v>
      </c>
      <c r="I56" s="18">
        <v>14080</v>
      </c>
      <c r="J56" s="18">
        <v>3134</v>
      </c>
      <c r="K56" s="18">
        <v>13775</v>
      </c>
      <c r="L56" s="18">
        <v>3141</v>
      </c>
      <c r="M56" s="19">
        <v>14697</v>
      </c>
      <c r="N56" s="23">
        <v>1120</v>
      </c>
      <c r="O56" s="20">
        <v>14914</v>
      </c>
      <c r="P56" s="18">
        <v>252</v>
      </c>
      <c r="Q56" s="18">
        <v>15068</v>
      </c>
      <c r="R56" s="21">
        <v>1066</v>
      </c>
      <c r="S56" s="21">
        <v>15068</v>
      </c>
      <c r="T56" s="22">
        <v>1158</v>
      </c>
      <c r="U56" s="22">
        <v>16132</v>
      </c>
      <c r="V56" s="16">
        <v>1228</v>
      </c>
      <c r="W56" s="16">
        <v>16229</v>
      </c>
      <c r="X56" s="22">
        <v>1221</v>
      </c>
      <c r="Y56" s="22">
        <v>16138</v>
      </c>
      <c r="Z56" s="22">
        <v>1338</v>
      </c>
      <c r="AA56" s="22">
        <v>17651</v>
      </c>
      <c r="AB56" s="56">
        <v>1171</v>
      </c>
      <c r="AC56" s="56">
        <v>17999</v>
      </c>
    </row>
    <row r="57" spans="1:29" ht="27.95" customHeight="1" outlineLevel="2" x14ac:dyDescent="0.2">
      <c r="A57" s="103">
        <v>240</v>
      </c>
      <c r="B57" s="49" t="s">
        <v>261</v>
      </c>
      <c r="C57" s="15" t="s">
        <v>165</v>
      </c>
      <c r="D57" s="17">
        <v>5696</v>
      </c>
      <c r="E57" s="17">
        <v>5696</v>
      </c>
      <c r="F57" s="18">
        <v>307</v>
      </c>
      <c r="G57" s="18">
        <v>5788</v>
      </c>
      <c r="H57" s="18">
        <v>1323</v>
      </c>
      <c r="I57" s="18">
        <v>5914</v>
      </c>
      <c r="J57" s="18">
        <v>1862</v>
      </c>
      <c r="K57" s="18">
        <v>5806</v>
      </c>
      <c r="L57" s="18">
        <v>1777</v>
      </c>
      <c r="M57" s="19">
        <v>6252</v>
      </c>
      <c r="N57" s="23">
        <v>1110</v>
      </c>
      <c r="O57" s="20">
        <v>9219</v>
      </c>
      <c r="P57" s="18">
        <v>1652</v>
      </c>
      <c r="Q57" s="18">
        <v>9594</v>
      </c>
      <c r="R57" s="21">
        <v>1599</v>
      </c>
      <c r="S57" s="21">
        <v>9594</v>
      </c>
      <c r="T57" s="22">
        <v>1550</v>
      </c>
      <c r="U57" s="22">
        <v>9990</v>
      </c>
      <c r="V57" s="16">
        <v>1765</v>
      </c>
      <c r="W57" s="16">
        <v>9929</v>
      </c>
      <c r="X57" s="22">
        <v>1691</v>
      </c>
      <c r="Y57" s="22">
        <v>8560</v>
      </c>
      <c r="Z57" s="22">
        <v>1859</v>
      </c>
      <c r="AA57" s="22">
        <v>8666</v>
      </c>
      <c r="AB57" s="56">
        <v>1727</v>
      </c>
      <c r="AC57" s="56">
        <v>8817</v>
      </c>
    </row>
    <row r="58" spans="1:29" ht="27.95" customHeight="1" outlineLevel="2" x14ac:dyDescent="0.2">
      <c r="A58" s="103">
        <v>284</v>
      </c>
      <c r="B58" s="49" t="s">
        <v>261</v>
      </c>
      <c r="C58" s="16" t="s">
        <v>167</v>
      </c>
      <c r="D58" s="17">
        <v>14506</v>
      </c>
      <c r="E58" s="17">
        <v>14563</v>
      </c>
      <c r="F58" s="18">
        <v>2745</v>
      </c>
      <c r="G58" s="18">
        <v>15065</v>
      </c>
      <c r="H58" s="18">
        <v>2913</v>
      </c>
      <c r="I58" s="18">
        <v>15143</v>
      </c>
      <c r="J58" s="18">
        <v>5440</v>
      </c>
      <c r="K58" s="18">
        <v>14734</v>
      </c>
      <c r="L58" s="18">
        <v>5600</v>
      </c>
      <c r="M58" s="19">
        <v>15809</v>
      </c>
      <c r="N58" s="23">
        <v>2761</v>
      </c>
      <c r="O58" s="20">
        <v>15952</v>
      </c>
      <c r="P58" s="18">
        <v>3662</v>
      </c>
      <c r="Q58" s="18">
        <v>16034</v>
      </c>
      <c r="R58" s="21">
        <v>2874</v>
      </c>
      <c r="S58" s="21">
        <v>16034</v>
      </c>
      <c r="T58" s="22">
        <v>2611</v>
      </c>
      <c r="U58" s="22">
        <v>19694</v>
      </c>
      <c r="V58" s="16">
        <v>2601</v>
      </c>
      <c r="W58" s="16">
        <v>19701</v>
      </c>
      <c r="X58" s="22">
        <v>2647</v>
      </c>
      <c r="Y58" s="22">
        <v>18082</v>
      </c>
      <c r="Z58" s="22">
        <v>2839</v>
      </c>
      <c r="AA58" s="22">
        <v>18476</v>
      </c>
      <c r="AB58" s="56">
        <v>2633</v>
      </c>
      <c r="AC58" s="56">
        <v>18657</v>
      </c>
    </row>
    <row r="59" spans="1:29" ht="27.95" customHeight="1" outlineLevel="2" x14ac:dyDescent="0.2">
      <c r="A59" s="103">
        <v>306</v>
      </c>
      <c r="B59" s="49" t="s">
        <v>261</v>
      </c>
      <c r="C59" s="16" t="s">
        <v>206</v>
      </c>
      <c r="D59" s="17">
        <v>2371</v>
      </c>
      <c r="E59" s="17">
        <v>2279</v>
      </c>
      <c r="F59" s="18">
        <v>384</v>
      </c>
      <c r="G59" s="18">
        <v>2405</v>
      </c>
      <c r="H59" s="18">
        <v>367</v>
      </c>
      <c r="I59" s="18">
        <v>2439</v>
      </c>
      <c r="J59" s="18">
        <v>587</v>
      </c>
      <c r="K59" s="18">
        <v>2447</v>
      </c>
      <c r="L59" s="18">
        <v>493</v>
      </c>
      <c r="M59" s="19">
        <v>2578</v>
      </c>
      <c r="N59" s="23">
        <v>406</v>
      </c>
      <c r="O59" s="20">
        <v>3224</v>
      </c>
      <c r="P59" s="18">
        <v>521</v>
      </c>
      <c r="Q59" s="18">
        <v>3249</v>
      </c>
      <c r="R59" s="21">
        <v>452</v>
      </c>
      <c r="S59" s="21">
        <v>3249</v>
      </c>
      <c r="T59" s="22">
        <v>393</v>
      </c>
      <c r="U59" s="22">
        <v>3272</v>
      </c>
      <c r="V59" s="16">
        <v>422</v>
      </c>
      <c r="W59" s="16">
        <v>3190</v>
      </c>
      <c r="X59" s="22">
        <v>448</v>
      </c>
      <c r="Y59" s="22">
        <v>3045</v>
      </c>
      <c r="Z59" s="22">
        <v>531</v>
      </c>
      <c r="AA59" s="22">
        <v>3167</v>
      </c>
      <c r="AB59" s="56">
        <v>380</v>
      </c>
      <c r="AC59" s="56">
        <v>3250</v>
      </c>
    </row>
    <row r="60" spans="1:29" ht="27.95" customHeight="1" outlineLevel="2" x14ac:dyDescent="0.2">
      <c r="A60" s="103">
        <v>347</v>
      </c>
      <c r="B60" s="49" t="s">
        <v>261</v>
      </c>
      <c r="C60" s="16" t="s">
        <v>208</v>
      </c>
      <c r="D60" s="17">
        <v>3400</v>
      </c>
      <c r="E60" s="17">
        <v>3399</v>
      </c>
      <c r="F60" s="18">
        <v>639</v>
      </c>
      <c r="G60" s="18">
        <v>3459</v>
      </c>
      <c r="H60" s="18">
        <v>600</v>
      </c>
      <c r="I60" s="18">
        <v>3507</v>
      </c>
      <c r="J60" s="18">
        <v>860</v>
      </c>
      <c r="K60" s="18">
        <v>3465</v>
      </c>
      <c r="L60" s="18">
        <v>773</v>
      </c>
      <c r="M60" s="19">
        <v>3632</v>
      </c>
      <c r="N60" s="23">
        <v>729</v>
      </c>
      <c r="O60" s="20">
        <v>4577</v>
      </c>
      <c r="P60" s="18">
        <v>951</v>
      </c>
      <c r="Q60" s="18">
        <v>4616</v>
      </c>
      <c r="R60" s="21">
        <v>712</v>
      </c>
      <c r="S60" s="21">
        <v>4616</v>
      </c>
      <c r="T60" s="22">
        <v>647</v>
      </c>
      <c r="U60" s="22">
        <v>5645</v>
      </c>
      <c r="V60" s="16">
        <v>905</v>
      </c>
      <c r="W60" s="16">
        <v>5486</v>
      </c>
      <c r="X60" s="22">
        <v>769</v>
      </c>
      <c r="Y60" s="22">
        <v>4686</v>
      </c>
      <c r="Z60" s="22">
        <v>926</v>
      </c>
      <c r="AA60" s="22">
        <v>4517</v>
      </c>
      <c r="AB60" s="56">
        <v>920</v>
      </c>
      <c r="AC60" s="56">
        <v>4513</v>
      </c>
    </row>
    <row r="61" spans="1:29" ht="27.95" customHeight="1" outlineLevel="2" x14ac:dyDescent="0.2">
      <c r="A61" s="103">
        <v>411</v>
      </c>
      <c r="B61" s="49" t="s">
        <v>261</v>
      </c>
      <c r="C61" s="16" t="s">
        <v>173</v>
      </c>
      <c r="D61" s="17">
        <v>3415</v>
      </c>
      <c r="E61" s="17">
        <v>3405</v>
      </c>
      <c r="F61" s="18">
        <v>1095</v>
      </c>
      <c r="G61" s="18">
        <v>3508</v>
      </c>
      <c r="H61" s="18">
        <v>1374</v>
      </c>
      <c r="I61" s="18">
        <v>3596</v>
      </c>
      <c r="J61" s="18">
        <v>1674</v>
      </c>
      <c r="K61" s="18">
        <v>3626</v>
      </c>
      <c r="L61" s="18">
        <v>1762</v>
      </c>
      <c r="M61" s="19">
        <v>3742</v>
      </c>
      <c r="N61" s="23">
        <v>934</v>
      </c>
      <c r="O61" s="20">
        <v>6360</v>
      </c>
      <c r="P61" s="18">
        <v>1143</v>
      </c>
      <c r="Q61" s="18">
        <v>6496</v>
      </c>
      <c r="R61" s="21">
        <v>1133</v>
      </c>
      <c r="S61" s="21">
        <v>6496</v>
      </c>
      <c r="T61" s="22">
        <v>1173</v>
      </c>
      <c r="U61" s="22">
        <v>7188</v>
      </c>
      <c r="V61" s="16">
        <v>1120</v>
      </c>
      <c r="W61" s="16">
        <v>8075</v>
      </c>
      <c r="X61" s="22">
        <v>1054</v>
      </c>
      <c r="Y61" s="22">
        <v>7817</v>
      </c>
      <c r="Z61" s="22">
        <v>1137</v>
      </c>
      <c r="AA61" s="22">
        <v>7818</v>
      </c>
      <c r="AB61" s="56">
        <v>1013</v>
      </c>
      <c r="AC61" s="56">
        <v>7887</v>
      </c>
    </row>
    <row r="62" spans="1:29" ht="27.95" customHeight="1" outlineLevel="2" x14ac:dyDescent="0.2">
      <c r="A62" s="103">
        <v>501</v>
      </c>
      <c r="B62" s="49" t="s">
        <v>261</v>
      </c>
      <c r="C62" s="16" t="s">
        <v>176</v>
      </c>
      <c r="D62" s="17">
        <v>2101</v>
      </c>
      <c r="E62" s="17">
        <v>2101</v>
      </c>
      <c r="F62" s="18">
        <v>139</v>
      </c>
      <c r="G62" s="18">
        <v>2147</v>
      </c>
      <c r="H62" s="18">
        <v>139</v>
      </c>
      <c r="I62" s="18">
        <v>2151</v>
      </c>
      <c r="J62" s="18">
        <v>120</v>
      </c>
      <c r="K62" s="18">
        <v>2120</v>
      </c>
      <c r="L62" s="18">
        <v>103</v>
      </c>
      <c r="M62" s="19">
        <v>2171</v>
      </c>
      <c r="N62" s="23">
        <v>24</v>
      </c>
      <c r="O62" s="20">
        <v>2357</v>
      </c>
      <c r="P62" s="18">
        <v>148</v>
      </c>
      <c r="Q62" s="18">
        <v>2357</v>
      </c>
      <c r="R62" s="21">
        <v>144</v>
      </c>
      <c r="S62" s="21">
        <v>2357</v>
      </c>
      <c r="T62" s="22">
        <v>163</v>
      </c>
      <c r="U62" s="22">
        <v>2558</v>
      </c>
      <c r="V62" s="16">
        <v>192</v>
      </c>
      <c r="W62" s="16">
        <v>2379</v>
      </c>
      <c r="X62" s="22">
        <v>151</v>
      </c>
      <c r="Y62" s="22">
        <v>2208</v>
      </c>
      <c r="Z62" s="22">
        <v>194</v>
      </c>
      <c r="AA62" s="22">
        <v>2152</v>
      </c>
      <c r="AB62" s="56">
        <v>153</v>
      </c>
      <c r="AC62" s="56">
        <v>2157</v>
      </c>
    </row>
    <row r="63" spans="1:29" ht="27.95" customHeight="1" outlineLevel="2" x14ac:dyDescent="0.2">
      <c r="A63" s="103">
        <v>543</v>
      </c>
      <c r="B63" s="49" t="s">
        <v>261</v>
      </c>
      <c r="C63" s="16" t="s">
        <v>214</v>
      </c>
      <c r="D63" s="17">
        <v>3902</v>
      </c>
      <c r="E63" s="17">
        <v>3902</v>
      </c>
      <c r="F63" s="18">
        <v>428</v>
      </c>
      <c r="G63" s="18">
        <v>3964</v>
      </c>
      <c r="H63" s="18">
        <v>422</v>
      </c>
      <c r="I63" s="18">
        <v>4051</v>
      </c>
      <c r="J63" s="18">
        <v>753</v>
      </c>
      <c r="K63" s="18">
        <v>4075</v>
      </c>
      <c r="L63" s="18">
        <v>714</v>
      </c>
      <c r="M63" s="19">
        <v>4867</v>
      </c>
      <c r="N63" s="23">
        <v>334</v>
      </c>
      <c r="O63" s="20">
        <v>5042</v>
      </c>
      <c r="P63" s="18">
        <v>431</v>
      </c>
      <c r="Q63" s="18">
        <v>5083</v>
      </c>
      <c r="R63" s="21">
        <v>431</v>
      </c>
      <c r="S63" s="21">
        <v>5083</v>
      </c>
      <c r="T63" s="22">
        <v>357</v>
      </c>
      <c r="U63" s="22">
        <v>6752</v>
      </c>
      <c r="V63" s="16">
        <v>393</v>
      </c>
      <c r="W63" s="16">
        <v>6953</v>
      </c>
      <c r="X63" s="22">
        <v>399</v>
      </c>
      <c r="Y63" s="22">
        <v>6984</v>
      </c>
      <c r="Z63" s="22">
        <v>436</v>
      </c>
      <c r="AA63" s="22">
        <v>7019</v>
      </c>
      <c r="AB63" s="56">
        <v>447</v>
      </c>
      <c r="AC63" s="56">
        <v>7052</v>
      </c>
    </row>
    <row r="64" spans="1:29" ht="27.95" customHeight="1" outlineLevel="2" x14ac:dyDescent="0.2">
      <c r="A64" s="103">
        <v>628</v>
      </c>
      <c r="B64" s="49" t="s">
        <v>261</v>
      </c>
      <c r="C64" s="16" t="s">
        <v>178</v>
      </c>
      <c r="D64" s="17">
        <v>4767</v>
      </c>
      <c r="E64" s="17">
        <v>4778</v>
      </c>
      <c r="F64" s="18">
        <v>1013</v>
      </c>
      <c r="G64" s="18">
        <v>4819</v>
      </c>
      <c r="H64" s="18">
        <v>1316</v>
      </c>
      <c r="I64" s="18">
        <v>4857</v>
      </c>
      <c r="J64" s="18">
        <v>1757</v>
      </c>
      <c r="K64" s="18">
        <v>4512</v>
      </c>
      <c r="L64" s="18">
        <v>1392</v>
      </c>
      <c r="M64" s="19">
        <v>4927</v>
      </c>
      <c r="N64" s="23">
        <v>496</v>
      </c>
      <c r="O64" s="20">
        <v>7503</v>
      </c>
      <c r="P64" s="18">
        <v>673</v>
      </c>
      <c r="Q64" s="18">
        <v>7776</v>
      </c>
      <c r="R64" s="21">
        <v>632</v>
      </c>
      <c r="S64" s="21">
        <v>7776</v>
      </c>
      <c r="T64" s="22">
        <v>748</v>
      </c>
      <c r="U64" s="22">
        <v>8097</v>
      </c>
      <c r="V64" s="16">
        <v>784</v>
      </c>
      <c r="W64" s="16">
        <v>8137</v>
      </c>
      <c r="X64" s="22">
        <v>750</v>
      </c>
      <c r="Y64" s="22">
        <v>7849</v>
      </c>
      <c r="Z64" s="22">
        <v>814</v>
      </c>
      <c r="AA64" s="22">
        <v>7791</v>
      </c>
      <c r="AB64" s="56">
        <v>727</v>
      </c>
      <c r="AC64" s="56">
        <v>7897</v>
      </c>
    </row>
    <row r="65" spans="1:29" ht="27.95" customHeight="1" outlineLevel="2" x14ac:dyDescent="0.2">
      <c r="A65" s="103">
        <v>656</v>
      </c>
      <c r="B65" s="49" t="s">
        <v>261</v>
      </c>
      <c r="C65" s="36" t="s">
        <v>262</v>
      </c>
      <c r="D65" s="17">
        <v>4053</v>
      </c>
      <c r="E65" s="17">
        <v>4040</v>
      </c>
      <c r="F65" s="18">
        <v>3030</v>
      </c>
      <c r="G65" s="18">
        <v>4122</v>
      </c>
      <c r="H65" s="18">
        <v>2922</v>
      </c>
      <c r="I65" s="18">
        <v>4184</v>
      </c>
      <c r="J65" s="18">
        <v>4154</v>
      </c>
      <c r="K65" s="18">
        <v>4118</v>
      </c>
      <c r="L65" s="18">
        <v>3495</v>
      </c>
      <c r="M65" s="19">
        <v>4397</v>
      </c>
      <c r="N65" s="23">
        <v>3273</v>
      </c>
      <c r="O65" s="20">
        <v>6266</v>
      </c>
      <c r="P65" s="18">
        <v>3846</v>
      </c>
      <c r="Q65" s="18">
        <v>6382</v>
      </c>
      <c r="R65" s="21">
        <v>3533</v>
      </c>
      <c r="S65" s="21">
        <v>6382</v>
      </c>
      <c r="T65" s="22">
        <v>3480</v>
      </c>
      <c r="U65" s="22">
        <v>6486</v>
      </c>
      <c r="V65" s="16">
        <v>3988</v>
      </c>
      <c r="W65" s="16">
        <v>6704</v>
      </c>
      <c r="X65" s="22">
        <v>3781</v>
      </c>
      <c r="Y65" s="22">
        <v>6124</v>
      </c>
      <c r="Z65" s="22">
        <v>3980</v>
      </c>
      <c r="AA65" s="22">
        <v>6543</v>
      </c>
      <c r="AB65" s="56">
        <v>3909</v>
      </c>
      <c r="AC65" s="56">
        <v>6448</v>
      </c>
    </row>
    <row r="66" spans="1:29" ht="27.95" customHeight="1" outlineLevel="2" x14ac:dyDescent="0.2">
      <c r="A66" s="103">
        <v>761</v>
      </c>
      <c r="B66" s="49" t="s">
        <v>261</v>
      </c>
      <c r="C66" s="27" t="s">
        <v>301</v>
      </c>
      <c r="D66" s="17">
        <v>4147</v>
      </c>
      <c r="E66" s="17">
        <v>4141</v>
      </c>
      <c r="F66" s="18">
        <v>2776</v>
      </c>
      <c r="G66" s="18">
        <v>4401</v>
      </c>
      <c r="H66" s="18">
        <v>2944</v>
      </c>
      <c r="I66" s="18">
        <v>4475</v>
      </c>
      <c r="J66" s="18">
        <v>3738</v>
      </c>
      <c r="K66" s="18">
        <v>4458</v>
      </c>
      <c r="L66" s="18">
        <v>3632</v>
      </c>
      <c r="M66" s="19">
        <v>4798</v>
      </c>
      <c r="N66" s="23">
        <v>2802</v>
      </c>
      <c r="O66" s="20">
        <v>8312</v>
      </c>
      <c r="P66" s="18">
        <v>3460</v>
      </c>
      <c r="Q66" s="18">
        <v>8640</v>
      </c>
      <c r="R66" s="21">
        <v>2870</v>
      </c>
      <c r="S66" s="21">
        <v>8640</v>
      </c>
      <c r="T66" s="22">
        <v>2806</v>
      </c>
      <c r="U66" s="22">
        <v>8888</v>
      </c>
      <c r="V66" s="16">
        <v>2566</v>
      </c>
      <c r="W66" s="16">
        <v>8774</v>
      </c>
      <c r="X66" s="22">
        <v>2458</v>
      </c>
      <c r="Y66" s="22">
        <v>8279</v>
      </c>
      <c r="Z66" s="22">
        <v>2721</v>
      </c>
      <c r="AA66" s="22">
        <v>8419</v>
      </c>
      <c r="AB66" s="56">
        <v>2581</v>
      </c>
      <c r="AC66" s="56">
        <v>8467</v>
      </c>
    </row>
    <row r="67" spans="1:29" ht="27.95" customHeight="1" outlineLevel="2" x14ac:dyDescent="0.2">
      <c r="A67" s="103">
        <v>842</v>
      </c>
      <c r="B67" s="49" t="s">
        <v>261</v>
      </c>
      <c r="C67" s="16" t="s">
        <v>226</v>
      </c>
      <c r="D67" s="17">
        <v>3705</v>
      </c>
      <c r="E67" s="17">
        <v>3653</v>
      </c>
      <c r="F67" s="18">
        <v>599</v>
      </c>
      <c r="G67" s="18">
        <v>3818</v>
      </c>
      <c r="H67" s="18">
        <v>515</v>
      </c>
      <c r="I67" s="18">
        <v>3879</v>
      </c>
      <c r="J67" s="18">
        <v>1150</v>
      </c>
      <c r="K67" s="18">
        <v>3802</v>
      </c>
      <c r="L67" s="18">
        <v>1033</v>
      </c>
      <c r="M67" s="19">
        <v>4388</v>
      </c>
      <c r="N67" s="23">
        <v>392</v>
      </c>
      <c r="O67" s="20">
        <v>5425</v>
      </c>
      <c r="P67" s="18">
        <v>583</v>
      </c>
      <c r="Q67" s="18">
        <v>5454</v>
      </c>
      <c r="R67" s="21">
        <v>486</v>
      </c>
      <c r="S67" s="21">
        <v>5454</v>
      </c>
      <c r="T67" s="22">
        <v>509</v>
      </c>
      <c r="U67" s="22">
        <v>5629</v>
      </c>
      <c r="V67" s="16">
        <v>464</v>
      </c>
      <c r="W67" s="16">
        <f>5853+38+113</f>
        <v>6004</v>
      </c>
      <c r="X67" s="22">
        <v>468</v>
      </c>
      <c r="Y67" s="22">
        <v>5808</v>
      </c>
      <c r="Z67" s="22">
        <v>459</v>
      </c>
      <c r="AA67" s="22">
        <v>5852</v>
      </c>
      <c r="AB67" s="56">
        <v>444</v>
      </c>
      <c r="AC67" s="56">
        <v>5870</v>
      </c>
    </row>
    <row r="68" spans="1:29" ht="27.95" customHeight="1" outlineLevel="1" x14ac:dyDescent="0.2">
      <c r="A68" s="42"/>
      <c r="B68" s="80" t="s">
        <v>263</v>
      </c>
      <c r="C68" s="88"/>
      <c r="D68" s="82">
        <f t="shared" ref="D68:AC68" si="4">SUBTOTAL(9,D49:D67)</f>
        <v>96680</v>
      </c>
      <c r="E68" s="82">
        <f t="shared" si="4"/>
        <v>95898</v>
      </c>
      <c r="F68" s="84">
        <f t="shared" si="4"/>
        <v>24015</v>
      </c>
      <c r="G68" s="84">
        <f t="shared" si="4"/>
        <v>100307</v>
      </c>
      <c r="H68" s="84">
        <f t="shared" si="4"/>
        <v>26262</v>
      </c>
      <c r="I68" s="84">
        <f t="shared" si="4"/>
        <v>101758</v>
      </c>
      <c r="J68" s="84">
        <f t="shared" si="4"/>
        <v>39911</v>
      </c>
      <c r="K68" s="84">
        <f t="shared" si="4"/>
        <v>100257</v>
      </c>
      <c r="L68" s="84">
        <f t="shared" si="4"/>
        <v>37503</v>
      </c>
      <c r="M68" s="85">
        <f t="shared" si="4"/>
        <v>109736</v>
      </c>
      <c r="N68" s="90">
        <f t="shared" si="4"/>
        <v>25425</v>
      </c>
      <c r="O68" s="86">
        <f t="shared" si="4"/>
        <v>137634</v>
      </c>
      <c r="P68" s="84">
        <f t="shared" si="4"/>
        <v>30675</v>
      </c>
      <c r="Q68" s="84">
        <f t="shared" si="4"/>
        <v>139602</v>
      </c>
      <c r="R68" s="87">
        <f t="shared" si="4"/>
        <v>26659</v>
      </c>
      <c r="S68" s="87">
        <f t="shared" si="4"/>
        <v>139602</v>
      </c>
      <c r="T68" s="88">
        <f t="shared" si="4"/>
        <v>26383</v>
      </c>
      <c r="U68" s="88">
        <f t="shared" si="4"/>
        <v>152944</v>
      </c>
      <c r="V68" s="88">
        <f t="shared" si="4"/>
        <v>28734</v>
      </c>
      <c r="W68" s="88">
        <f t="shared" si="4"/>
        <v>155479</v>
      </c>
      <c r="X68" s="88">
        <f t="shared" si="4"/>
        <v>28313</v>
      </c>
      <c r="Y68" s="88">
        <f t="shared" si="4"/>
        <v>146421</v>
      </c>
      <c r="Z68" s="88">
        <f t="shared" si="4"/>
        <v>31365</v>
      </c>
      <c r="AA68" s="88">
        <f t="shared" si="4"/>
        <v>149716</v>
      </c>
      <c r="AB68" s="88">
        <f t="shared" si="4"/>
        <v>29349</v>
      </c>
      <c r="AC68" s="88">
        <f t="shared" si="4"/>
        <v>150949</v>
      </c>
    </row>
    <row r="69" spans="1:29" ht="27.95" customHeight="1" outlineLevel="2" x14ac:dyDescent="0.2">
      <c r="A69" s="103">
        <v>2</v>
      </c>
      <c r="B69" s="49" t="s">
        <v>265</v>
      </c>
      <c r="C69" s="16" t="s">
        <v>158</v>
      </c>
      <c r="D69" s="17">
        <v>7220</v>
      </c>
      <c r="E69" s="17">
        <v>7220</v>
      </c>
      <c r="F69" s="18">
        <v>3169</v>
      </c>
      <c r="G69" s="18">
        <v>7466</v>
      </c>
      <c r="H69" s="18">
        <v>5169</v>
      </c>
      <c r="I69" s="18">
        <v>7725</v>
      </c>
      <c r="J69" s="18">
        <v>3885</v>
      </c>
      <c r="K69" s="18">
        <v>7822</v>
      </c>
      <c r="L69" s="18">
        <v>3715</v>
      </c>
      <c r="M69" s="19">
        <v>8677</v>
      </c>
      <c r="N69" s="20">
        <v>2507</v>
      </c>
      <c r="O69" s="20">
        <v>12370</v>
      </c>
      <c r="P69" s="18">
        <v>3044</v>
      </c>
      <c r="Q69" s="18">
        <v>12883</v>
      </c>
      <c r="R69" s="21">
        <v>2651</v>
      </c>
      <c r="S69" s="21">
        <v>12883</v>
      </c>
      <c r="T69" s="22">
        <v>2426</v>
      </c>
      <c r="U69" s="22">
        <v>15402</v>
      </c>
      <c r="V69" s="16">
        <v>2544</v>
      </c>
      <c r="W69" s="16">
        <v>15389</v>
      </c>
      <c r="X69" s="22">
        <v>2472</v>
      </c>
      <c r="Y69" s="22">
        <v>14819</v>
      </c>
      <c r="Z69" s="22">
        <v>2591</v>
      </c>
      <c r="AA69" s="22">
        <v>14895</v>
      </c>
      <c r="AB69" s="56">
        <v>2579</v>
      </c>
      <c r="AC69" s="56">
        <v>14743</v>
      </c>
    </row>
    <row r="70" spans="1:29" ht="27.95" customHeight="1" outlineLevel="2" x14ac:dyDescent="0.2">
      <c r="A70" s="103">
        <v>21</v>
      </c>
      <c r="B70" s="49" t="s">
        <v>265</v>
      </c>
      <c r="C70" s="16" t="s">
        <v>159</v>
      </c>
      <c r="D70" s="17">
        <v>2255</v>
      </c>
      <c r="E70" s="17">
        <v>2319</v>
      </c>
      <c r="F70" s="18">
        <v>842</v>
      </c>
      <c r="G70" s="18">
        <v>2363</v>
      </c>
      <c r="H70" s="18">
        <v>647</v>
      </c>
      <c r="I70" s="18">
        <v>2402</v>
      </c>
      <c r="J70" s="18">
        <v>1214</v>
      </c>
      <c r="K70" s="18">
        <v>2390</v>
      </c>
      <c r="L70" s="18">
        <v>846</v>
      </c>
      <c r="M70" s="19">
        <v>2790</v>
      </c>
      <c r="N70" s="23">
        <v>637</v>
      </c>
      <c r="O70" s="20">
        <v>2801</v>
      </c>
      <c r="P70" s="18">
        <v>758</v>
      </c>
      <c r="Q70" s="18">
        <v>2806</v>
      </c>
      <c r="R70" s="21">
        <v>645</v>
      </c>
      <c r="S70" s="21">
        <v>2806</v>
      </c>
      <c r="T70" s="22">
        <v>531</v>
      </c>
      <c r="U70" s="22">
        <v>3148</v>
      </c>
      <c r="V70" s="16">
        <v>533</v>
      </c>
      <c r="W70" s="16">
        <v>3159</v>
      </c>
      <c r="X70" s="22">
        <v>545</v>
      </c>
      <c r="Y70" s="22">
        <v>2891</v>
      </c>
      <c r="Z70" s="22">
        <v>655</v>
      </c>
      <c r="AA70" s="22">
        <v>2802</v>
      </c>
      <c r="AB70" s="56">
        <v>619</v>
      </c>
      <c r="AC70" s="56">
        <v>2903</v>
      </c>
    </row>
    <row r="71" spans="1:29" ht="27.95" customHeight="1" outlineLevel="2" x14ac:dyDescent="0.2">
      <c r="A71" s="103">
        <v>55</v>
      </c>
      <c r="B71" s="49" t="s">
        <v>265</v>
      </c>
      <c r="C71" s="16" t="s">
        <v>194</v>
      </c>
      <c r="D71" s="17">
        <v>5490</v>
      </c>
      <c r="E71" s="17">
        <v>5481</v>
      </c>
      <c r="F71" s="18">
        <v>621</v>
      </c>
      <c r="G71" s="18">
        <v>5562</v>
      </c>
      <c r="H71" s="18">
        <v>644</v>
      </c>
      <c r="I71" s="18">
        <v>5642</v>
      </c>
      <c r="J71" s="18">
        <v>871</v>
      </c>
      <c r="K71" s="18">
        <v>5554</v>
      </c>
      <c r="L71" s="18">
        <v>764</v>
      </c>
      <c r="M71" s="19">
        <v>5886</v>
      </c>
      <c r="N71" s="23">
        <v>599</v>
      </c>
      <c r="O71" s="20">
        <v>7366</v>
      </c>
      <c r="P71" s="18">
        <v>704</v>
      </c>
      <c r="Q71" s="18">
        <v>7392</v>
      </c>
      <c r="R71" s="21">
        <v>579</v>
      </c>
      <c r="S71" s="21">
        <v>7392</v>
      </c>
      <c r="T71" s="22">
        <v>468</v>
      </c>
      <c r="U71" s="22">
        <v>7417</v>
      </c>
      <c r="V71" s="16">
        <v>612</v>
      </c>
      <c r="W71" s="16">
        <v>7531</v>
      </c>
      <c r="X71" s="22">
        <v>579</v>
      </c>
      <c r="Y71" s="22">
        <v>7179</v>
      </c>
      <c r="Z71" s="22">
        <v>690</v>
      </c>
      <c r="AA71" s="22">
        <v>7243</v>
      </c>
      <c r="AB71" s="56">
        <v>623</v>
      </c>
      <c r="AC71" s="56">
        <v>7227</v>
      </c>
    </row>
    <row r="72" spans="1:29" ht="27.95" customHeight="1" outlineLevel="2" x14ac:dyDescent="0.2">
      <c r="A72" s="103">
        <v>148</v>
      </c>
      <c r="B72" s="76" t="s">
        <v>265</v>
      </c>
      <c r="C72" s="78" t="s">
        <v>267</v>
      </c>
      <c r="D72" s="17">
        <v>10350</v>
      </c>
      <c r="E72" s="17">
        <v>10404</v>
      </c>
      <c r="F72" s="18">
        <v>10869</v>
      </c>
      <c r="G72" s="18">
        <v>10629</v>
      </c>
      <c r="H72" s="18">
        <v>11185</v>
      </c>
      <c r="I72" s="18">
        <v>11033</v>
      </c>
      <c r="J72" s="18">
        <v>13308</v>
      </c>
      <c r="K72" s="18">
        <v>11307</v>
      </c>
      <c r="L72" s="18">
        <v>13667</v>
      </c>
      <c r="M72" s="19">
        <v>13836</v>
      </c>
      <c r="N72" s="23">
        <v>13359</v>
      </c>
      <c r="O72" s="20">
        <v>16007</v>
      </c>
      <c r="P72" s="18">
        <v>15996</v>
      </c>
      <c r="Q72" s="18">
        <v>16268</v>
      </c>
      <c r="R72" s="21">
        <v>16198</v>
      </c>
      <c r="S72" s="21">
        <v>16268</v>
      </c>
      <c r="T72" s="22">
        <v>16017</v>
      </c>
      <c r="U72" s="22">
        <v>17152</v>
      </c>
      <c r="V72" s="16">
        <v>17115</v>
      </c>
      <c r="W72" s="16">
        <v>17825</v>
      </c>
      <c r="X72" s="22">
        <v>18340</v>
      </c>
      <c r="Y72" s="22">
        <v>14651</v>
      </c>
      <c r="Z72" s="22">
        <v>18769</v>
      </c>
      <c r="AA72" s="22">
        <v>14556</v>
      </c>
      <c r="AB72" s="56">
        <v>18956</v>
      </c>
      <c r="AC72" s="56">
        <v>14727</v>
      </c>
    </row>
    <row r="73" spans="1:29" ht="27.95" customHeight="1" outlineLevel="2" x14ac:dyDescent="0.2">
      <c r="A73" s="103">
        <v>197</v>
      </c>
      <c r="B73" s="49" t="s">
        <v>265</v>
      </c>
      <c r="C73" s="16" t="s">
        <v>239</v>
      </c>
      <c r="D73" s="17">
        <v>7429</v>
      </c>
      <c r="E73" s="17">
        <v>7393</v>
      </c>
      <c r="F73" s="18">
        <v>1501</v>
      </c>
      <c r="G73" s="18">
        <v>7580</v>
      </c>
      <c r="H73" s="18">
        <v>1484</v>
      </c>
      <c r="I73" s="18">
        <v>7775</v>
      </c>
      <c r="J73" s="18">
        <v>2056</v>
      </c>
      <c r="K73" s="18">
        <v>7661</v>
      </c>
      <c r="L73" s="18">
        <v>1748</v>
      </c>
      <c r="M73" s="18">
        <v>9403</v>
      </c>
      <c r="N73" s="23">
        <v>1270</v>
      </c>
      <c r="O73" s="20">
        <v>9545</v>
      </c>
      <c r="P73" s="18">
        <v>1764</v>
      </c>
      <c r="Q73" s="18">
        <v>9586</v>
      </c>
      <c r="R73" s="21">
        <v>1566</v>
      </c>
      <c r="S73" s="21">
        <v>9586</v>
      </c>
      <c r="T73" s="22">
        <v>1543</v>
      </c>
      <c r="U73" s="22">
        <v>11390</v>
      </c>
      <c r="V73" s="16">
        <v>1777</v>
      </c>
      <c r="W73" s="16">
        <v>11124</v>
      </c>
      <c r="X73" s="22">
        <v>1795</v>
      </c>
      <c r="Y73" s="22">
        <v>10233</v>
      </c>
      <c r="Z73" s="22">
        <v>2053</v>
      </c>
      <c r="AA73" s="22">
        <v>10488</v>
      </c>
      <c r="AB73" s="56">
        <v>1998</v>
      </c>
      <c r="AC73" s="56">
        <v>10503</v>
      </c>
    </row>
    <row r="74" spans="1:29" ht="27.95" customHeight="1" outlineLevel="2" x14ac:dyDescent="0.2">
      <c r="A74" s="103">
        <v>206</v>
      </c>
      <c r="B74" s="49" t="s">
        <v>265</v>
      </c>
      <c r="C74" s="36" t="s">
        <v>266</v>
      </c>
      <c r="D74" s="17">
        <v>2693</v>
      </c>
      <c r="E74" s="17">
        <v>2693</v>
      </c>
      <c r="F74" s="18">
        <v>415</v>
      </c>
      <c r="G74" s="18">
        <v>2748</v>
      </c>
      <c r="H74" s="18">
        <v>492</v>
      </c>
      <c r="I74" s="18">
        <v>2786</v>
      </c>
      <c r="J74" s="18">
        <v>606</v>
      </c>
      <c r="K74" s="18">
        <v>2765</v>
      </c>
      <c r="L74" s="18">
        <v>561</v>
      </c>
      <c r="M74" s="18">
        <v>2851</v>
      </c>
      <c r="N74" s="23">
        <v>569</v>
      </c>
      <c r="O74" s="20">
        <v>3157</v>
      </c>
      <c r="P74" s="18">
        <v>695</v>
      </c>
      <c r="Q74" s="18">
        <v>3357</v>
      </c>
      <c r="R74" s="21">
        <v>596</v>
      </c>
      <c r="S74" s="21">
        <v>3357</v>
      </c>
      <c r="T74" s="22">
        <v>597</v>
      </c>
      <c r="U74" s="22">
        <v>3388</v>
      </c>
      <c r="V74" s="16">
        <v>577</v>
      </c>
      <c r="W74" s="16">
        <v>3398</v>
      </c>
      <c r="X74" s="22">
        <v>658</v>
      </c>
      <c r="Y74" s="22">
        <v>3172</v>
      </c>
      <c r="Z74" s="22">
        <v>650</v>
      </c>
      <c r="AA74" s="22">
        <v>3244</v>
      </c>
      <c r="AB74" s="56">
        <v>602</v>
      </c>
      <c r="AC74" s="56">
        <v>3219</v>
      </c>
    </row>
    <row r="75" spans="1:29" ht="27.95" customHeight="1" outlineLevel="2" x14ac:dyDescent="0.2">
      <c r="A75" s="103">
        <v>313</v>
      </c>
      <c r="B75" s="49" t="s">
        <v>265</v>
      </c>
      <c r="C75" s="37" t="s">
        <v>207</v>
      </c>
      <c r="D75" s="17">
        <v>6662</v>
      </c>
      <c r="E75" s="17">
        <v>6655</v>
      </c>
      <c r="F75" s="18">
        <v>1767</v>
      </c>
      <c r="G75" s="18">
        <v>6792</v>
      </c>
      <c r="H75" s="18">
        <v>1528</v>
      </c>
      <c r="I75" s="18">
        <v>6928</v>
      </c>
      <c r="J75" s="18">
        <v>2456</v>
      </c>
      <c r="K75" s="18">
        <v>6706</v>
      </c>
      <c r="L75" s="18">
        <v>1719</v>
      </c>
      <c r="M75" s="19">
        <v>7757</v>
      </c>
      <c r="N75" s="23">
        <v>1354</v>
      </c>
      <c r="O75" s="20">
        <v>7871</v>
      </c>
      <c r="P75" s="18">
        <v>523</v>
      </c>
      <c r="Q75" s="18">
        <v>7551</v>
      </c>
      <c r="R75" s="21">
        <v>1022</v>
      </c>
      <c r="S75" s="21">
        <v>7551</v>
      </c>
      <c r="T75" s="22">
        <v>1081</v>
      </c>
      <c r="U75" s="22">
        <v>8140</v>
      </c>
      <c r="V75" s="16">
        <v>1261</v>
      </c>
      <c r="W75" s="16">
        <v>7526</v>
      </c>
      <c r="X75" s="22">
        <v>1226</v>
      </c>
      <c r="Y75" s="22">
        <v>6851</v>
      </c>
      <c r="Z75" s="22">
        <v>1484</v>
      </c>
      <c r="AA75" s="22">
        <v>6773</v>
      </c>
      <c r="AB75" s="56">
        <v>1359</v>
      </c>
      <c r="AC75" s="56">
        <v>6761</v>
      </c>
    </row>
    <row r="76" spans="1:29" ht="27.95" customHeight="1" outlineLevel="2" x14ac:dyDescent="0.2">
      <c r="A76" s="103">
        <v>318</v>
      </c>
      <c r="B76" s="49" t="s">
        <v>265</v>
      </c>
      <c r="C76" s="16" t="s">
        <v>170</v>
      </c>
      <c r="D76" s="17">
        <v>7022</v>
      </c>
      <c r="E76" s="17">
        <v>7132</v>
      </c>
      <c r="F76" s="18">
        <v>8337</v>
      </c>
      <c r="G76" s="18">
        <v>7787</v>
      </c>
      <c r="H76" s="18">
        <v>8238</v>
      </c>
      <c r="I76" s="18">
        <v>8092</v>
      </c>
      <c r="J76" s="18">
        <v>9937</v>
      </c>
      <c r="K76" s="18">
        <v>8145</v>
      </c>
      <c r="L76" s="18">
        <v>10176</v>
      </c>
      <c r="M76" s="19">
        <v>9509</v>
      </c>
      <c r="N76" s="23">
        <v>9512</v>
      </c>
      <c r="O76" s="20">
        <v>9848</v>
      </c>
      <c r="P76" s="18">
        <v>11852</v>
      </c>
      <c r="Q76" s="18">
        <v>9848</v>
      </c>
      <c r="R76" s="21">
        <v>12457</v>
      </c>
      <c r="S76" s="21">
        <v>9848</v>
      </c>
      <c r="T76" s="22">
        <v>12809</v>
      </c>
      <c r="U76" s="22">
        <v>11063</v>
      </c>
      <c r="V76" s="16">
        <v>15276</v>
      </c>
      <c r="W76" s="16">
        <v>11442</v>
      </c>
      <c r="X76" s="22">
        <v>16310</v>
      </c>
      <c r="Y76" s="22">
        <v>9547</v>
      </c>
      <c r="Z76" s="22">
        <v>17610</v>
      </c>
      <c r="AA76" s="22">
        <v>11200</v>
      </c>
      <c r="AB76" s="56">
        <v>17709</v>
      </c>
      <c r="AC76" s="56">
        <v>11426</v>
      </c>
    </row>
    <row r="77" spans="1:29" ht="27.95" customHeight="1" outlineLevel="2" x14ac:dyDescent="0.2">
      <c r="A77" s="103">
        <v>321</v>
      </c>
      <c r="B77" s="49" t="s">
        <v>265</v>
      </c>
      <c r="C77" s="16" t="s">
        <v>235</v>
      </c>
      <c r="D77" s="17">
        <v>2628</v>
      </c>
      <c r="E77" s="17">
        <v>2624</v>
      </c>
      <c r="F77" s="18">
        <v>1759</v>
      </c>
      <c r="G77" s="18">
        <v>2661</v>
      </c>
      <c r="H77" s="18">
        <v>1796</v>
      </c>
      <c r="I77" s="18">
        <v>2703</v>
      </c>
      <c r="J77" s="18">
        <v>1897</v>
      </c>
      <c r="K77" s="18">
        <v>2679</v>
      </c>
      <c r="L77" s="18">
        <v>1530</v>
      </c>
      <c r="M77" s="19">
        <v>3286</v>
      </c>
      <c r="N77" s="23">
        <v>1705</v>
      </c>
      <c r="O77" s="20">
        <v>3304</v>
      </c>
      <c r="P77" s="18">
        <v>2111</v>
      </c>
      <c r="Q77" s="18">
        <v>3010</v>
      </c>
      <c r="R77" s="21">
        <v>1984</v>
      </c>
      <c r="S77" s="21">
        <v>3010</v>
      </c>
      <c r="T77" s="22">
        <v>2060</v>
      </c>
      <c r="U77" s="22">
        <v>3031</v>
      </c>
      <c r="V77" s="16">
        <v>2239</v>
      </c>
      <c r="W77" s="16">
        <v>2661</v>
      </c>
      <c r="X77" s="22">
        <v>2252</v>
      </c>
      <c r="Y77" s="22">
        <v>2315</v>
      </c>
      <c r="Z77" s="22">
        <v>2525</v>
      </c>
      <c r="AA77" s="22">
        <v>2329</v>
      </c>
      <c r="AB77" s="56">
        <v>2433</v>
      </c>
      <c r="AC77" s="56">
        <v>2435</v>
      </c>
    </row>
    <row r="78" spans="1:29" ht="27.95" customHeight="1" outlineLevel="2" x14ac:dyDescent="0.2">
      <c r="A78" s="103">
        <v>376</v>
      </c>
      <c r="B78" s="49" t="s">
        <v>265</v>
      </c>
      <c r="C78" s="16" t="s">
        <v>209</v>
      </c>
      <c r="D78" s="17">
        <v>8837</v>
      </c>
      <c r="E78" s="17">
        <v>8787</v>
      </c>
      <c r="F78" s="18">
        <v>25166</v>
      </c>
      <c r="G78" s="18">
        <v>9668</v>
      </c>
      <c r="H78" s="18">
        <v>28227</v>
      </c>
      <c r="I78" s="18">
        <v>9855</v>
      </c>
      <c r="J78" s="18">
        <v>31763</v>
      </c>
      <c r="K78" s="18">
        <v>9928</v>
      </c>
      <c r="L78" s="18">
        <v>26761</v>
      </c>
      <c r="M78" s="19">
        <v>11108</v>
      </c>
      <c r="N78" s="23">
        <v>29487</v>
      </c>
      <c r="O78" s="20">
        <v>11418</v>
      </c>
      <c r="P78" s="18">
        <v>34781</v>
      </c>
      <c r="Q78" s="18">
        <v>12038</v>
      </c>
      <c r="R78" s="21">
        <v>36145</v>
      </c>
      <c r="S78" s="21">
        <v>12038</v>
      </c>
      <c r="T78" s="22">
        <v>36709</v>
      </c>
      <c r="U78" s="22">
        <v>13543</v>
      </c>
      <c r="V78" s="16">
        <v>37793</v>
      </c>
      <c r="W78" s="16">
        <v>12710</v>
      </c>
      <c r="X78" s="22">
        <v>39369</v>
      </c>
      <c r="Y78" s="22">
        <v>10611</v>
      </c>
      <c r="Z78" s="22">
        <v>42195</v>
      </c>
      <c r="AA78" s="22">
        <v>10579</v>
      </c>
      <c r="AB78" s="56">
        <v>42876</v>
      </c>
      <c r="AC78" s="56">
        <v>10673</v>
      </c>
    </row>
    <row r="79" spans="1:29" ht="27.95" customHeight="1" outlineLevel="2" x14ac:dyDescent="0.2">
      <c r="A79" s="103">
        <v>400</v>
      </c>
      <c r="B79" s="49" t="s">
        <v>265</v>
      </c>
      <c r="C79" s="36" t="s">
        <v>269</v>
      </c>
      <c r="D79" s="17">
        <v>3460</v>
      </c>
      <c r="E79" s="17">
        <v>3460</v>
      </c>
      <c r="F79" s="18">
        <v>5975</v>
      </c>
      <c r="G79" s="18">
        <v>3916</v>
      </c>
      <c r="H79" s="18">
        <v>6535</v>
      </c>
      <c r="I79" s="18">
        <v>4087</v>
      </c>
      <c r="J79" s="18">
        <v>8776</v>
      </c>
      <c r="K79" s="18">
        <v>4156</v>
      </c>
      <c r="L79" s="18">
        <v>9582</v>
      </c>
      <c r="M79" s="19">
        <v>4908</v>
      </c>
      <c r="N79" s="23">
        <v>8254</v>
      </c>
      <c r="O79" s="20">
        <v>5408</v>
      </c>
      <c r="P79" s="18">
        <v>9261</v>
      </c>
      <c r="Q79" s="18">
        <v>5732</v>
      </c>
      <c r="R79" s="21">
        <v>8793</v>
      </c>
      <c r="S79" s="21">
        <v>5732</v>
      </c>
      <c r="T79" s="22">
        <v>8366</v>
      </c>
      <c r="U79" s="22">
        <v>6866</v>
      </c>
      <c r="V79" s="16">
        <v>8588</v>
      </c>
      <c r="W79" s="16">
        <v>7486</v>
      </c>
      <c r="X79" s="22">
        <v>8731</v>
      </c>
      <c r="Y79" s="22">
        <v>7002</v>
      </c>
      <c r="Z79" s="22">
        <v>9086</v>
      </c>
      <c r="AA79" s="22">
        <v>8197</v>
      </c>
      <c r="AB79" s="56">
        <v>8943</v>
      </c>
      <c r="AC79" s="56">
        <v>8386</v>
      </c>
    </row>
    <row r="80" spans="1:29" ht="27.95" customHeight="1" outlineLevel="2" x14ac:dyDescent="0.2">
      <c r="A80" s="103">
        <v>440</v>
      </c>
      <c r="B80" s="49" t="s">
        <v>265</v>
      </c>
      <c r="C80" s="16" t="s">
        <v>210</v>
      </c>
      <c r="D80" s="17">
        <v>7430</v>
      </c>
      <c r="E80" s="17">
        <v>7407</v>
      </c>
      <c r="F80" s="18">
        <v>12872</v>
      </c>
      <c r="G80" s="18">
        <v>7644</v>
      </c>
      <c r="H80" s="18">
        <v>14247</v>
      </c>
      <c r="I80" s="18">
        <v>8095</v>
      </c>
      <c r="J80" s="18">
        <v>16626</v>
      </c>
      <c r="K80" s="18">
        <v>8374</v>
      </c>
      <c r="L80" s="18">
        <v>16941</v>
      </c>
      <c r="M80" s="19">
        <v>10448</v>
      </c>
      <c r="N80" s="23">
        <v>18003</v>
      </c>
      <c r="O80" s="20">
        <v>12078</v>
      </c>
      <c r="P80" s="18">
        <v>21444</v>
      </c>
      <c r="Q80" s="18">
        <v>12977</v>
      </c>
      <c r="R80" s="21">
        <v>21795</v>
      </c>
      <c r="S80" s="21">
        <v>12977</v>
      </c>
      <c r="T80" s="22">
        <v>22156</v>
      </c>
      <c r="U80" s="22">
        <v>18544</v>
      </c>
      <c r="V80" s="16">
        <v>23255</v>
      </c>
      <c r="W80" s="16">
        <v>18740</v>
      </c>
      <c r="X80" s="22">
        <v>23759</v>
      </c>
      <c r="Y80" s="22">
        <v>16451</v>
      </c>
      <c r="Z80" s="22">
        <v>25340</v>
      </c>
      <c r="AA80" s="22">
        <v>15652</v>
      </c>
      <c r="AB80" s="56">
        <v>25108</v>
      </c>
      <c r="AC80" s="56">
        <v>16450</v>
      </c>
    </row>
    <row r="81" spans="1:29" ht="27.95" customHeight="1" outlineLevel="2" x14ac:dyDescent="0.2">
      <c r="A81" s="103">
        <v>483</v>
      </c>
      <c r="B81" s="49" t="s">
        <v>265</v>
      </c>
      <c r="C81" s="16" t="s">
        <v>242</v>
      </c>
      <c r="D81" s="17">
        <v>5137</v>
      </c>
      <c r="E81" s="17">
        <v>5134</v>
      </c>
      <c r="F81" s="18">
        <v>949</v>
      </c>
      <c r="G81" s="18">
        <v>5243</v>
      </c>
      <c r="H81" s="18">
        <v>951</v>
      </c>
      <c r="I81" s="18">
        <v>5380</v>
      </c>
      <c r="J81" s="18">
        <v>1331</v>
      </c>
      <c r="K81" s="18">
        <v>5350</v>
      </c>
      <c r="L81" s="18">
        <v>1031</v>
      </c>
      <c r="M81" s="19">
        <v>6579</v>
      </c>
      <c r="N81" s="23">
        <v>716</v>
      </c>
      <c r="O81" s="20">
        <v>10128</v>
      </c>
      <c r="P81" s="18">
        <v>904</v>
      </c>
      <c r="Q81" s="18">
        <v>10259</v>
      </c>
      <c r="R81" s="21">
        <v>703</v>
      </c>
      <c r="S81" s="21">
        <v>10259</v>
      </c>
      <c r="T81" s="22">
        <v>644</v>
      </c>
      <c r="U81" s="22">
        <v>10272</v>
      </c>
      <c r="V81" s="16">
        <v>735</v>
      </c>
      <c r="W81" s="16">
        <v>9885</v>
      </c>
      <c r="X81" s="22">
        <v>737</v>
      </c>
      <c r="Y81" s="22">
        <v>9642</v>
      </c>
      <c r="Z81" s="22">
        <v>898</v>
      </c>
      <c r="AA81" s="22">
        <v>9839</v>
      </c>
      <c r="AB81" s="56">
        <v>833</v>
      </c>
      <c r="AC81" s="56">
        <v>9853</v>
      </c>
    </row>
    <row r="82" spans="1:29" ht="27.95" customHeight="1" outlineLevel="2" x14ac:dyDescent="0.2">
      <c r="A82" s="103">
        <v>541</v>
      </c>
      <c r="B82" s="76" t="s">
        <v>265</v>
      </c>
      <c r="C82" s="31" t="s">
        <v>268</v>
      </c>
      <c r="D82" s="17">
        <v>8681</v>
      </c>
      <c r="E82" s="17">
        <v>8407</v>
      </c>
      <c r="F82" s="18">
        <v>3372</v>
      </c>
      <c r="G82" s="18">
        <v>8779</v>
      </c>
      <c r="H82" s="18">
        <v>3488</v>
      </c>
      <c r="I82" s="18">
        <v>8837</v>
      </c>
      <c r="J82" s="18">
        <v>3296</v>
      </c>
      <c r="K82" s="18">
        <v>8649</v>
      </c>
      <c r="L82" s="18">
        <v>3015</v>
      </c>
      <c r="M82" s="19">
        <v>10013</v>
      </c>
      <c r="N82" s="23">
        <v>3028</v>
      </c>
      <c r="O82" s="20">
        <v>12798</v>
      </c>
      <c r="P82" s="18">
        <v>3408</v>
      </c>
      <c r="Q82" s="18">
        <v>12871</v>
      </c>
      <c r="R82" s="21">
        <v>3172</v>
      </c>
      <c r="S82" s="21">
        <v>12871</v>
      </c>
      <c r="T82" s="22">
        <v>3087</v>
      </c>
      <c r="U82" s="22">
        <v>13346</v>
      </c>
      <c r="V82" s="16">
        <v>3709</v>
      </c>
      <c r="W82" s="16">
        <v>12689</v>
      </c>
      <c r="X82" s="22">
        <v>3731</v>
      </c>
      <c r="Y82" s="22">
        <v>11957</v>
      </c>
      <c r="Z82" s="22">
        <v>4213</v>
      </c>
      <c r="AA82" s="22">
        <v>11934</v>
      </c>
      <c r="AB82" s="56">
        <v>4193</v>
      </c>
      <c r="AC82" s="56">
        <v>11753</v>
      </c>
    </row>
    <row r="83" spans="1:29" ht="27.95" customHeight="1" outlineLevel="2" x14ac:dyDescent="0.2">
      <c r="A83" s="103">
        <v>607</v>
      </c>
      <c r="B83" s="49" t="s">
        <v>265</v>
      </c>
      <c r="C83" s="25" t="s">
        <v>237</v>
      </c>
      <c r="D83" s="17">
        <v>4013</v>
      </c>
      <c r="E83" s="17">
        <v>4013</v>
      </c>
      <c r="F83" s="18">
        <v>5525</v>
      </c>
      <c r="G83" s="18">
        <v>4098</v>
      </c>
      <c r="H83" s="18">
        <v>5444</v>
      </c>
      <c r="I83" s="18">
        <v>4234</v>
      </c>
      <c r="J83" s="18">
        <v>6336</v>
      </c>
      <c r="K83" s="18">
        <v>4274</v>
      </c>
      <c r="L83" s="18">
        <v>5670</v>
      </c>
      <c r="M83" s="19">
        <v>4726</v>
      </c>
      <c r="N83" s="23">
        <v>5307</v>
      </c>
      <c r="O83" s="20">
        <v>4829</v>
      </c>
      <c r="P83" s="18">
        <v>6853</v>
      </c>
      <c r="Q83" s="18">
        <v>5047</v>
      </c>
      <c r="R83" s="21">
        <v>7091</v>
      </c>
      <c r="S83" s="21">
        <v>5047</v>
      </c>
      <c r="T83" s="22">
        <v>7061</v>
      </c>
      <c r="U83" s="22">
        <v>5367</v>
      </c>
      <c r="V83" s="16">
        <v>7628</v>
      </c>
      <c r="W83" s="16">
        <v>5476</v>
      </c>
      <c r="X83" s="22">
        <v>7689</v>
      </c>
      <c r="Y83" s="22">
        <v>4183</v>
      </c>
      <c r="Z83" s="22">
        <v>7713</v>
      </c>
      <c r="AA83" s="22">
        <v>4086</v>
      </c>
      <c r="AB83" s="56">
        <v>7485</v>
      </c>
      <c r="AC83" s="56">
        <v>4000</v>
      </c>
    </row>
    <row r="84" spans="1:29" ht="27.95" customHeight="1" outlineLevel="2" x14ac:dyDescent="0.2">
      <c r="A84" s="103">
        <v>615</v>
      </c>
      <c r="B84" s="49" t="s">
        <v>265</v>
      </c>
      <c r="C84" s="25" t="s">
        <v>177</v>
      </c>
      <c r="D84" s="17">
        <v>11815</v>
      </c>
      <c r="E84" s="17">
        <v>11580</v>
      </c>
      <c r="F84" s="18">
        <v>66632</v>
      </c>
      <c r="G84" s="18">
        <v>12954</v>
      </c>
      <c r="H84" s="18">
        <v>75296</v>
      </c>
      <c r="I84" s="18">
        <v>13144</v>
      </c>
      <c r="J84" s="18">
        <v>90060</v>
      </c>
      <c r="K84" s="18">
        <v>13195</v>
      </c>
      <c r="L84" s="18">
        <v>68726</v>
      </c>
      <c r="M84" s="18">
        <v>18274</v>
      </c>
      <c r="N84" s="23">
        <v>76579</v>
      </c>
      <c r="O84" s="20">
        <v>19012</v>
      </c>
      <c r="P84" s="18">
        <v>90503</v>
      </c>
      <c r="Q84" s="18">
        <v>20323</v>
      </c>
      <c r="R84" s="21">
        <v>87009</v>
      </c>
      <c r="S84" s="21">
        <v>20323</v>
      </c>
      <c r="T84" s="22">
        <v>86471</v>
      </c>
      <c r="U84" s="22">
        <v>21593</v>
      </c>
      <c r="V84" s="16">
        <v>87581</v>
      </c>
      <c r="W84" s="16">
        <v>20126</v>
      </c>
      <c r="X84" s="22">
        <v>90080</v>
      </c>
      <c r="Y84" s="22">
        <v>17458</v>
      </c>
      <c r="Z84" s="22">
        <v>95818</v>
      </c>
      <c r="AA84" s="22">
        <v>18613</v>
      </c>
      <c r="AB84" s="56">
        <v>96190</v>
      </c>
      <c r="AC84" s="56">
        <v>18752</v>
      </c>
    </row>
    <row r="85" spans="1:29" ht="27.95" customHeight="1" outlineLevel="2" x14ac:dyDescent="0.2">
      <c r="A85" s="103">
        <v>649</v>
      </c>
      <c r="B85" s="49" t="s">
        <v>265</v>
      </c>
      <c r="C85" s="16" t="s">
        <v>217</v>
      </c>
      <c r="D85" s="17">
        <v>7896</v>
      </c>
      <c r="E85" s="17">
        <v>7867</v>
      </c>
      <c r="F85" s="18">
        <v>2214</v>
      </c>
      <c r="G85" s="18">
        <v>8056</v>
      </c>
      <c r="H85" s="18">
        <v>2139</v>
      </c>
      <c r="I85" s="18">
        <v>8255</v>
      </c>
      <c r="J85" s="18">
        <v>2938</v>
      </c>
      <c r="K85" s="18">
        <v>7886</v>
      </c>
      <c r="L85" s="18">
        <v>2361</v>
      </c>
      <c r="M85" s="19">
        <v>9046</v>
      </c>
      <c r="N85" s="23">
        <v>1956</v>
      </c>
      <c r="O85" s="20">
        <v>9290</v>
      </c>
      <c r="P85" s="18">
        <v>3199</v>
      </c>
      <c r="Q85" s="18">
        <v>9312</v>
      </c>
      <c r="R85" s="21">
        <v>2329</v>
      </c>
      <c r="S85" s="21">
        <v>9312</v>
      </c>
      <c r="T85" s="22">
        <v>2145</v>
      </c>
      <c r="U85" s="22">
        <v>9319</v>
      </c>
      <c r="V85" s="16">
        <v>2603</v>
      </c>
      <c r="W85" s="16">
        <v>8975</v>
      </c>
      <c r="X85" s="22">
        <v>2479</v>
      </c>
      <c r="Y85" s="22">
        <v>8366</v>
      </c>
      <c r="Z85" s="22">
        <v>2722</v>
      </c>
      <c r="AA85" s="22">
        <v>8737</v>
      </c>
      <c r="AB85" s="56">
        <v>2587</v>
      </c>
      <c r="AC85" s="56">
        <v>8887</v>
      </c>
    </row>
    <row r="86" spans="1:29" ht="27.95" customHeight="1" outlineLevel="2" x14ac:dyDescent="0.2">
      <c r="A86" s="103">
        <v>652</v>
      </c>
      <c r="B86" s="49" t="s">
        <v>265</v>
      </c>
      <c r="C86" s="16" t="s">
        <v>180</v>
      </c>
      <c r="D86" s="17">
        <v>5481</v>
      </c>
      <c r="E86" s="17">
        <v>5480</v>
      </c>
      <c r="F86" s="18">
        <v>493</v>
      </c>
      <c r="G86" s="18">
        <v>5545</v>
      </c>
      <c r="H86" s="18">
        <v>371</v>
      </c>
      <c r="I86" s="18">
        <v>5593</v>
      </c>
      <c r="J86" s="18">
        <v>489</v>
      </c>
      <c r="K86" s="18">
        <v>5230</v>
      </c>
      <c r="L86" s="18">
        <v>387</v>
      </c>
      <c r="M86" s="19">
        <v>5637</v>
      </c>
      <c r="N86" s="23">
        <v>302</v>
      </c>
      <c r="O86" s="20">
        <v>5637</v>
      </c>
      <c r="P86" s="18">
        <v>363</v>
      </c>
      <c r="Q86" s="18">
        <v>5637</v>
      </c>
      <c r="R86" s="21">
        <v>348</v>
      </c>
      <c r="S86" s="21">
        <v>5637</v>
      </c>
      <c r="T86" s="22">
        <v>326</v>
      </c>
      <c r="U86" s="22">
        <v>5641</v>
      </c>
      <c r="V86" s="16">
        <v>377</v>
      </c>
      <c r="W86" s="16">
        <v>5246</v>
      </c>
      <c r="X86" s="22">
        <v>344</v>
      </c>
      <c r="Y86" s="22">
        <v>4817</v>
      </c>
      <c r="Z86" s="22">
        <v>401</v>
      </c>
      <c r="AA86" s="22">
        <v>4995</v>
      </c>
      <c r="AB86" s="56">
        <v>337</v>
      </c>
      <c r="AC86" s="56">
        <v>5097</v>
      </c>
    </row>
    <row r="87" spans="1:29" ht="27.95" customHeight="1" outlineLevel="2" x14ac:dyDescent="0.2">
      <c r="A87" s="103">
        <v>660</v>
      </c>
      <c r="B87" s="49" t="s">
        <v>265</v>
      </c>
      <c r="C87" s="37" t="s">
        <v>181</v>
      </c>
      <c r="D87" s="17">
        <v>5164</v>
      </c>
      <c r="E87" s="17">
        <v>5148</v>
      </c>
      <c r="F87" s="18">
        <v>1637</v>
      </c>
      <c r="G87" s="18">
        <v>5276</v>
      </c>
      <c r="H87" s="18">
        <v>1504</v>
      </c>
      <c r="I87" s="18">
        <v>5424</v>
      </c>
      <c r="J87" s="18">
        <v>2297</v>
      </c>
      <c r="K87" s="18">
        <v>5008</v>
      </c>
      <c r="L87" s="18">
        <v>1277</v>
      </c>
      <c r="M87" s="19">
        <v>6782</v>
      </c>
      <c r="N87" s="23">
        <v>1260</v>
      </c>
      <c r="O87" s="20">
        <v>8172</v>
      </c>
      <c r="P87" s="18">
        <v>1575</v>
      </c>
      <c r="Q87" s="18">
        <v>8214</v>
      </c>
      <c r="R87" s="21">
        <v>1670</v>
      </c>
      <c r="S87" s="21">
        <v>8214</v>
      </c>
      <c r="T87" s="22">
        <v>1967</v>
      </c>
      <c r="U87" s="22">
        <v>9221</v>
      </c>
      <c r="V87" s="16">
        <v>2527</v>
      </c>
      <c r="W87" s="16">
        <v>9142</v>
      </c>
      <c r="X87" s="22">
        <v>2543</v>
      </c>
      <c r="Y87" s="22">
        <v>8448</v>
      </c>
      <c r="Z87" s="22">
        <v>2675</v>
      </c>
      <c r="AA87" s="22">
        <v>8983</v>
      </c>
      <c r="AB87" s="56">
        <v>2737</v>
      </c>
      <c r="AC87" s="56">
        <v>9241</v>
      </c>
    </row>
    <row r="88" spans="1:29" ht="27.95" customHeight="1" outlineLevel="2" x14ac:dyDescent="0.2">
      <c r="A88" s="103">
        <v>667</v>
      </c>
      <c r="B88" s="49" t="s">
        <v>265</v>
      </c>
      <c r="C88" s="16" t="s">
        <v>182</v>
      </c>
      <c r="D88" s="17">
        <v>6513</v>
      </c>
      <c r="E88" s="17">
        <v>6511</v>
      </c>
      <c r="F88" s="18">
        <v>2202</v>
      </c>
      <c r="G88" s="18">
        <v>7176</v>
      </c>
      <c r="H88" s="18">
        <v>2137</v>
      </c>
      <c r="I88" s="18">
        <v>7313</v>
      </c>
      <c r="J88" s="18">
        <v>3525</v>
      </c>
      <c r="K88" s="18">
        <v>7273</v>
      </c>
      <c r="L88" s="18">
        <v>2815</v>
      </c>
      <c r="M88" s="19">
        <v>8650</v>
      </c>
      <c r="N88" s="23">
        <v>2315</v>
      </c>
      <c r="O88" s="20">
        <v>10388</v>
      </c>
      <c r="P88" s="18">
        <v>2796</v>
      </c>
      <c r="Q88" s="18">
        <v>10435</v>
      </c>
      <c r="R88" s="21">
        <v>2342</v>
      </c>
      <c r="S88" s="21">
        <v>10435</v>
      </c>
      <c r="T88" s="22">
        <v>2530</v>
      </c>
      <c r="U88" s="22">
        <v>10448</v>
      </c>
      <c r="V88" s="16">
        <v>2718</v>
      </c>
      <c r="W88" s="16">
        <v>10021</v>
      </c>
      <c r="X88" s="22">
        <v>2732</v>
      </c>
      <c r="Y88" s="22">
        <v>8996</v>
      </c>
      <c r="Z88" s="22">
        <v>3104</v>
      </c>
      <c r="AA88" s="22">
        <v>9109</v>
      </c>
      <c r="AB88" s="56">
        <v>2905</v>
      </c>
      <c r="AC88" s="56">
        <v>9217</v>
      </c>
    </row>
    <row r="89" spans="1:29" ht="27.95" customHeight="1" outlineLevel="2" x14ac:dyDescent="0.2">
      <c r="A89" s="103">
        <v>674</v>
      </c>
      <c r="B89" s="49" t="s">
        <v>265</v>
      </c>
      <c r="C89" s="16" t="s">
        <v>222</v>
      </c>
      <c r="D89" s="17">
        <v>7810</v>
      </c>
      <c r="E89" s="17">
        <v>7435</v>
      </c>
      <c r="F89" s="18">
        <v>1806</v>
      </c>
      <c r="G89" s="18">
        <v>8777</v>
      </c>
      <c r="H89" s="18">
        <v>1784</v>
      </c>
      <c r="I89" s="18">
        <v>8993</v>
      </c>
      <c r="J89" s="18">
        <v>1947</v>
      </c>
      <c r="K89" s="18">
        <v>9018</v>
      </c>
      <c r="L89" s="18">
        <v>1733</v>
      </c>
      <c r="M89" s="19">
        <v>11344</v>
      </c>
      <c r="N89" s="23">
        <v>1645</v>
      </c>
      <c r="O89" s="20">
        <v>16152</v>
      </c>
      <c r="P89" s="18">
        <v>1962</v>
      </c>
      <c r="Q89" s="18">
        <v>16015</v>
      </c>
      <c r="R89" s="21">
        <v>1823</v>
      </c>
      <c r="S89" s="21">
        <v>16015</v>
      </c>
      <c r="T89" s="22">
        <v>2029</v>
      </c>
      <c r="U89" s="22">
        <v>16105</v>
      </c>
      <c r="V89" s="16">
        <v>1934</v>
      </c>
      <c r="W89" s="16">
        <v>15664</v>
      </c>
      <c r="X89" s="22">
        <v>1963</v>
      </c>
      <c r="Y89" s="22">
        <v>15351</v>
      </c>
      <c r="Z89" s="22">
        <v>2118</v>
      </c>
      <c r="AA89" s="22">
        <v>15137</v>
      </c>
      <c r="AB89" s="56">
        <v>2050</v>
      </c>
      <c r="AC89" s="56">
        <v>14984</v>
      </c>
    </row>
    <row r="90" spans="1:29" ht="27.95" customHeight="1" outlineLevel="2" x14ac:dyDescent="0.2">
      <c r="A90" s="103">
        <v>697</v>
      </c>
      <c r="B90" s="76" t="s">
        <v>265</v>
      </c>
      <c r="C90" s="77" t="s">
        <v>303</v>
      </c>
      <c r="D90" s="17">
        <v>7597</v>
      </c>
      <c r="E90" s="17">
        <v>7585</v>
      </c>
      <c r="F90" s="18">
        <v>5449</v>
      </c>
      <c r="G90" s="18">
        <v>7714</v>
      </c>
      <c r="H90" s="18">
        <v>5917</v>
      </c>
      <c r="I90" s="18">
        <v>8004</v>
      </c>
      <c r="J90" s="18">
        <v>6731</v>
      </c>
      <c r="K90" s="18">
        <v>8207</v>
      </c>
      <c r="L90" s="18">
        <v>6257</v>
      </c>
      <c r="M90" s="19">
        <v>9354</v>
      </c>
      <c r="N90" s="23">
        <v>6457</v>
      </c>
      <c r="O90" s="20">
        <v>14720</v>
      </c>
      <c r="P90" s="18">
        <v>7386</v>
      </c>
      <c r="Q90" s="18">
        <v>15180</v>
      </c>
      <c r="R90" s="21">
        <v>7710</v>
      </c>
      <c r="S90" s="21">
        <v>15180</v>
      </c>
      <c r="T90" s="22">
        <v>7973</v>
      </c>
      <c r="U90" s="22">
        <v>15921</v>
      </c>
      <c r="V90" s="16">
        <v>8597</v>
      </c>
      <c r="W90" s="16">
        <v>15854</v>
      </c>
      <c r="X90" s="22">
        <v>9024</v>
      </c>
      <c r="Y90" s="22">
        <v>14833</v>
      </c>
      <c r="Z90" s="22">
        <v>9620</v>
      </c>
      <c r="AA90" s="22">
        <v>15095</v>
      </c>
      <c r="AB90" s="56">
        <v>9648</v>
      </c>
      <c r="AC90" s="56">
        <v>15180</v>
      </c>
    </row>
    <row r="91" spans="1:29" ht="27.95" customHeight="1" outlineLevel="2" x14ac:dyDescent="0.2">
      <c r="A91" s="103">
        <v>756</v>
      </c>
      <c r="B91" s="49" t="s">
        <v>265</v>
      </c>
      <c r="C91" s="16" t="s">
        <v>183</v>
      </c>
      <c r="D91" s="17">
        <v>10128</v>
      </c>
      <c r="E91" s="17">
        <v>10097</v>
      </c>
      <c r="F91" s="18">
        <v>5747</v>
      </c>
      <c r="G91" s="18">
        <v>11119</v>
      </c>
      <c r="H91" s="18">
        <v>5696</v>
      </c>
      <c r="I91" s="18">
        <v>11590</v>
      </c>
      <c r="J91" s="18">
        <v>7297</v>
      </c>
      <c r="K91" s="18">
        <v>11878</v>
      </c>
      <c r="L91" s="18">
        <v>6621</v>
      </c>
      <c r="M91" s="19">
        <v>14344</v>
      </c>
      <c r="N91" s="23">
        <v>4522</v>
      </c>
      <c r="O91" s="20">
        <v>26608</v>
      </c>
      <c r="P91" s="18">
        <v>5438</v>
      </c>
      <c r="Q91" s="18">
        <v>27528</v>
      </c>
      <c r="R91" s="21">
        <v>4756</v>
      </c>
      <c r="S91" s="21">
        <v>27528</v>
      </c>
      <c r="T91" s="22">
        <v>4828</v>
      </c>
      <c r="U91" s="22">
        <v>28623</v>
      </c>
      <c r="V91" s="16">
        <v>4835</v>
      </c>
      <c r="W91" s="16">
        <v>28107</v>
      </c>
      <c r="X91" s="22">
        <v>4947</v>
      </c>
      <c r="Y91" s="22">
        <v>25374</v>
      </c>
      <c r="Z91" s="22">
        <v>5440</v>
      </c>
      <c r="AA91" s="22">
        <v>26057</v>
      </c>
      <c r="AB91" s="56">
        <v>5364</v>
      </c>
      <c r="AC91" s="56">
        <v>26184</v>
      </c>
    </row>
    <row r="92" spans="1:29" ht="27.95" customHeight="1" outlineLevel="1" x14ac:dyDescent="0.2">
      <c r="A92" s="42"/>
      <c r="B92" s="80" t="s">
        <v>270</v>
      </c>
      <c r="C92" s="88"/>
      <c r="D92" s="82">
        <f t="shared" ref="D92:AC92" si="5">SUBTOTAL(9,D69:D91)</f>
        <v>151711</v>
      </c>
      <c r="E92" s="82">
        <f t="shared" si="5"/>
        <v>150832</v>
      </c>
      <c r="F92" s="84">
        <f t="shared" si="5"/>
        <v>169319</v>
      </c>
      <c r="G92" s="84">
        <f t="shared" si="5"/>
        <v>159553</v>
      </c>
      <c r="H92" s="84">
        <f t="shared" si="5"/>
        <v>184919</v>
      </c>
      <c r="I92" s="84">
        <f t="shared" si="5"/>
        <v>163890</v>
      </c>
      <c r="J92" s="84">
        <f t="shared" si="5"/>
        <v>219642</v>
      </c>
      <c r="K92" s="84">
        <f t="shared" si="5"/>
        <v>163455</v>
      </c>
      <c r="L92" s="84">
        <f t="shared" si="5"/>
        <v>187903</v>
      </c>
      <c r="M92" s="85">
        <f t="shared" si="5"/>
        <v>195208</v>
      </c>
      <c r="N92" s="90">
        <f t="shared" si="5"/>
        <v>191343</v>
      </c>
      <c r="O92" s="86">
        <f t="shared" si="5"/>
        <v>238907</v>
      </c>
      <c r="P92" s="84">
        <f t="shared" si="5"/>
        <v>227320</v>
      </c>
      <c r="Q92" s="84">
        <f t="shared" si="5"/>
        <v>244269</v>
      </c>
      <c r="R92" s="87">
        <f t="shared" si="5"/>
        <v>223384</v>
      </c>
      <c r="S92" s="87">
        <f t="shared" si="5"/>
        <v>244269</v>
      </c>
      <c r="T92" s="88">
        <f t="shared" si="5"/>
        <v>223824</v>
      </c>
      <c r="U92" s="88">
        <f t="shared" si="5"/>
        <v>264940</v>
      </c>
      <c r="V92" s="88">
        <f t="shared" si="5"/>
        <v>234814</v>
      </c>
      <c r="W92" s="88">
        <f t="shared" si="5"/>
        <v>260176</v>
      </c>
      <c r="X92" s="88">
        <f t="shared" si="5"/>
        <v>242305</v>
      </c>
      <c r="Y92" s="88">
        <f t="shared" si="5"/>
        <v>235147</v>
      </c>
      <c r="Z92" s="88">
        <f t="shared" si="5"/>
        <v>258370</v>
      </c>
      <c r="AA92" s="88">
        <f t="shared" si="5"/>
        <v>240543</v>
      </c>
      <c r="AB92" s="88">
        <f t="shared" si="5"/>
        <v>258134</v>
      </c>
      <c r="AC92" s="88">
        <f t="shared" si="5"/>
        <v>242601</v>
      </c>
    </row>
    <row r="93" spans="1:29" ht="27.95" customHeight="1" outlineLevel="2" x14ac:dyDescent="0.2">
      <c r="A93" s="103">
        <v>30</v>
      </c>
      <c r="B93" s="49" t="s">
        <v>272</v>
      </c>
      <c r="C93" s="16" t="s">
        <v>132</v>
      </c>
      <c r="D93" s="17">
        <v>5490</v>
      </c>
      <c r="E93" s="17">
        <v>5463</v>
      </c>
      <c r="F93" s="18">
        <v>9242</v>
      </c>
      <c r="G93" s="18">
        <v>5722</v>
      </c>
      <c r="H93" s="18">
        <v>8829</v>
      </c>
      <c r="I93" s="18">
        <v>6019</v>
      </c>
      <c r="J93" s="18">
        <v>9533</v>
      </c>
      <c r="K93" s="18">
        <v>6152</v>
      </c>
      <c r="L93" s="18">
        <v>8213</v>
      </c>
      <c r="M93" s="24">
        <v>6856</v>
      </c>
      <c r="N93" s="23">
        <v>10534</v>
      </c>
      <c r="O93" s="20">
        <v>7940</v>
      </c>
      <c r="P93" s="18">
        <v>12620</v>
      </c>
      <c r="Q93" s="18">
        <v>8490</v>
      </c>
      <c r="R93" s="21">
        <v>12202</v>
      </c>
      <c r="S93" s="21">
        <v>8490</v>
      </c>
      <c r="T93" s="22">
        <v>11486</v>
      </c>
      <c r="U93" s="22">
        <v>13120</v>
      </c>
      <c r="V93" s="16">
        <v>12480</v>
      </c>
      <c r="W93" s="16">
        <v>13396</v>
      </c>
      <c r="X93" s="22">
        <v>12156</v>
      </c>
      <c r="Y93" s="22">
        <v>11826</v>
      </c>
      <c r="Z93" s="22">
        <v>13324</v>
      </c>
      <c r="AA93" s="22">
        <v>10711</v>
      </c>
      <c r="AB93" s="56">
        <v>13341</v>
      </c>
      <c r="AC93" s="56">
        <v>10377</v>
      </c>
    </row>
    <row r="94" spans="1:29" ht="27.95" customHeight="1" outlineLevel="2" x14ac:dyDescent="0.2">
      <c r="A94" s="103">
        <v>34</v>
      </c>
      <c r="B94" s="49" t="s">
        <v>272</v>
      </c>
      <c r="C94" s="16" t="s">
        <v>189</v>
      </c>
      <c r="D94" s="17">
        <v>9819</v>
      </c>
      <c r="E94" s="17">
        <v>9981</v>
      </c>
      <c r="F94" s="18">
        <v>9648</v>
      </c>
      <c r="G94" s="18">
        <v>10579</v>
      </c>
      <c r="H94" s="18">
        <v>9649</v>
      </c>
      <c r="I94" s="18">
        <v>11380</v>
      </c>
      <c r="J94" s="18">
        <v>10074</v>
      </c>
      <c r="K94" s="18">
        <v>11094</v>
      </c>
      <c r="L94" s="18">
        <v>4882</v>
      </c>
      <c r="M94" s="24">
        <v>12451</v>
      </c>
      <c r="N94" s="23">
        <v>9779</v>
      </c>
      <c r="O94" s="20">
        <v>21926</v>
      </c>
      <c r="P94" s="18">
        <v>11193</v>
      </c>
      <c r="Q94" s="18">
        <v>22744</v>
      </c>
      <c r="R94" s="21">
        <v>9958</v>
      </c>
      <c r="S94" s="21">
        <v>22744</v>
      </c>
      <c r="T94" s="22">
        <v>8505</v>
      </c>
      <c r="U94" s="22">
        <v>24260</v>
      </c>
      <c r="V94" s="16">
        <v>8225</v>
      </c>
      <c r="W94" s="16">
        <v>26667</v>
      </c>
      <c r="X94" s="22">
        <v>8010</v>
      </c>
      <c r="Y94" s="22">
        <v>27006</v>
      </c>
      <c r="Z94" s="22">
        <v>8764</v>
      </c>
      <c r="AA94" s="22">
        <v>29229</v>
      </c>
      <c r="AB94" s="56">
        <v>8471</v>
      </c>
      <c r="AC94" s="56">
        <v>29340</v>
      </c>
    </row>
    <row r="95" spans="1:29" ht="27.95" customHeight="1" outlineLevel="2" x14ac:dyDescent="0.2">
      <c r="A95" s="103">
        <v>36</v>
      </c>
      <c r="B95" s="49" t="s">
        <v>272</v>
      </c>
      <c r="C95" s="16" t="s">
        <v>190</v>
      </c>
      <c r="D95" s="17">
        <v>2762</v>
      </c>
      <c r="E95" s="17">
        <v>2732</v>
      </c>
      <c r="F95" s="18">
        <v>1023</v>
      </c>
      <c r="G95" s="18">
        <v>2816</v>
      </c>
      <c r="H95" s="18">
        <v>2649</v>
      </c>
      <c r="I95" s="18">
        <v>2856</v>
      </c>
      <c r="J95" s="18">
        <v>1600</v>
      </c>
      <c r="K95" s="18">
        <v>2853</v>
      </c>
      <c r="L95" s="18">
        <v>1359</v>
      </c>
      <c r="M95" s="24">
        <v>3152</v>
      </c>
      <c r="N95" s="23">
        <v>1051</v>
      </c>
      <c r="O95" s="20">
        <v>4007</v>
      </c>
      <c r="P95" s="18">
        <v>1294</v>
      </c>
      <c r="Q95" s="18">
        <v>4024</v>
      </c>
      <c r="R95" s="21">
        <v>1259</v>
      </c>
      <c r="S95" s="21">
        <v>4024</v>
      </c>
      <c r="T95" s="22">
        <v>1258</v>
      </c>
      <c r="U95" s="22">
        <v>4026</v>
      </c>
      <c r="V95" s="16">
        <v>1412</v>
      </c>
      <c r="W95" s="16">
        <v>4058</v>
      </c>
      <c r="X95" s="22">
        <v>1399</v>
      </c>
      <c r="Y95" s="22">
        <v>3665</v>
      </c>
      <c r="Z95" s="22">
        <v>1605</v>
      </c>
      <c r="AA95" s="22">
        <v>3505</v>
      </c>
      <c r="AB95" s="56">
        <v>1564</v>
      </c>
      <c r="AC95" s="56">
        <v>3349</v>
      </c>
    </row>
    <row r="96" spans="1:29" ht="27.95" customHeight="1" outlineLevel="2" x14ac:dyDescent="0.2">
      <c r="A96" s="103">
        <v>91</v>
      </c>
      <c r="B96" s="49" t="s">
        <v>272</v>
      </c>
      <c r="C96" s="16" t="s">
        <v>135</v>
      </c>
      <c r="D96" s="17">
        <v>3694</v>
      </c>
      <c r="E96" s="17">
        <v>3694</v>
      </c>
      <c r="F96" s="18">
        <v>884</v>
      </c>
      <c r="G96" s="18">
        <v>3785</v>
      </c>
      <c r="H96" s="18">
        <v>797</v>
      </c>
      <c r="I96" s="18">
        <v>3894</v>
      </c>
      <c r="J96" s="18">
        <v>1087</v>
      </c>
      <c r="K96" s="18">
        <v>3878</v>
      </c>
      <c r="L96" s="18">
        <v>881</v>
      </c>
      <c r="M96" s="24">
        <v>4827</v>
      </c>
      <c r="N96" s="23">
        <v>239</v>
      </c>
      <c r="O96" s="20">
        <v>6600</v>
      </c>
      <c r="P96" s="18">
        <v>492</v>
      </c>
      <c r="Q96" s="18">
        <v>6682</v>
      </c>
      <c r="R96" s="21">
        <v>518</v>
      </c>
      <c r="S96" s="21">
        <v>6682</v>
      </c>
      <c r="T96" s="22">
        <v>514</v>
      </c>
      <c r="U96" s="22">
        <v>6751</v>
      </c>
      <c r="V96" s="16">
        <v>645</v>
      </c>
      <c r="W96" s="16">
        <v>7461</v>
      </c>
      <c r="X96" s="22">
        <v>699</v>
      </c>
      <c r="Y96" s="22">
        <v>7206</v>
      </c>
      <c r="Z96" s="22">
        <v>771</v>
      </c>
      <c r="AA96" s="22">
        <v>7699</v>
      </c>
      <c r="AB96" s="56">
        <v>796</v>
      </c>
      <c r="AC96" s="56">
        <v>7658</v>
      </c>
    </row>
    <row r="97" spans="1:29" ht="27.95" customHeight="1" outlineLevel="2" x14ac:dyDescent="0.2">
      <c r="A97" s="103">
        <v>93</v>
      </c>
      <c r="B97" s="49" t="s">
        <v>272</v>
      </c>
      <c r="C97" s="16" t="s">
        <v>196</v>
      </c>
      <c r="D97" s="17">
        <v>5551</v>
      </c>
      <c r="E97" s="17">
        <v>5551</v>
      </c>
      <c r="F97" s="18">
        <v>1994</v>
      </c>
      <c r="G97" s="18">
        <v>5723</v>
      </c>
      <c r="H97" s="18">
        <v>1700</v>
      </c>
      <c r="I97" s="18">
        <v>5889</v>
      </c>
      <c r="J97" s="18">
        <v>2138</v>
      </c>
      <c r="K97" s="18">
        <v>5895</v>
      </c>
      <c r="L97" s="18">
        <v>1909</v>
      </c>
      <c r="M97" s="24">
        <v>7568</v>
      </c>
      <c r="N97" s="23">
        <v>1258</v>
      </c>
      <c r="O97" s="20">
        <v>11748</v>
      </c>
      <c r="P97" s="18">
        <v>1473</v>
      </c>
      <c r="Q97" s="18">
        <v>11955</v>
      </c>
      <c r="R97" s="21">
        <v>1366</v>
      </c>
      <c r="S97" s="21">
        <v>11955</v>
      </c>
      <c r="T97" s="22">
        <v>1325</v>
      </c>
      <c r="U97" s="22">
        <v>12354</v>
      </c>
      <c r="V97" s="16">
        <v>1325</v>
      </c>
      <c r="W97" s="16">
        <v>12933</v>
      </c>
      <c r="X97" s="22">
        <v>1291</v>
      </c>
      <c r="Y97" s="22">
        <v>13099</v>
      </c>
      <c r="Z97" s="22">
        <v>1543</v>
      </c>
      <c r="AA97" s="22">
        <v>13946</v>
      </c>
      <c r="AB97" s="56">
        <v>1456</v>
      </c>
      <c r="AC97" s="56">
        <v>14187</v>
      </c>
    </row>
    <row r="98" spans="1:29" ht="27.95" customHeight="1" outlineLevel="2" x14ac:dyDescent="0.2">
      <c r="A98" s="103">
        <v>101</v>
      </c>
      <c r="B98" s="76" t="s">
        <v>272</v>
      </c>
      <c r="C98" s="40" t="s">
        <v>197</v>
      </c>
      <c r="D98" s="17">
        <v>10841</v>
      </c>
      <c r="E98" s="17">
        <v>10901</v>
      </c>
      <c r="F98" s="18">
        <v>6677</v>
      </c>
      <c r="G98" s="18">
        <v>11087</v>
      </c>
      <c r="H98" s="18">
        <v>6643</v>
      </c>
      <c r="I98" s="18">
        <v>11493</v>
      </c>
      <c r="J98" s="18">
        <v>6996</v>
      </c>
      <c r="K98" s="18">
        <v>11454</v>
      </c>
      <c r="L98" s="18">
        <v>3782</v>
      </c>
      <c r="M98" s="24">
        <v>12113</v>
      </c>
      <c r="N98" s="23">
        <v>6239</v>
      </c>
      <c r="O98" s="20">
        <v>16368</v>
      </c>
      <c r="P98" s="18">
        <v>6531</v>
      </c>
      <c r="Q98" s="18">
        <v>16682</v>
      </c>
      <c r="R98" s="21">
        <v>6307</v>
      </c>
      <c r="S98" s="21">
        <v>16682</v>
      </c>
      <c r="T98" s="22">
        <v>6274</v>
      </c>
      <c r="U98" s="22">
        <v>17398</v>
      </c>
      <c r="V98" s="16">
        <v>6700</v>
      </c>
      <c r="W98" s="16">
        <v>18588</v>
      </c>
      <c r="X98" s="22">
        <v>6610</v>
      </c>
      <c r="Y98" s="22">
        <v>18348</v>
      </c>
      <c r="Z98" s="22">
        <v>6898</v>
      </c>
      <c r="AA98" s="22">
        <v>19488</v>
      </c>
      <c r="AB98" s="56">
        <v>7019</v>
      </c>
      <c r="AC98" s="56">
        <v>19556</v>
      </c>
    </row>
    <row r="99" spans="1:29" ht="27.95" customHeight="1" outlineLevel="2" x14ac:dyDescent="0.2">
      <c r="A99" s="103">
        <v>145</v>
      </c>
      <c r="B99" s="49" t="s">
        <v>272</v>
      </c>
      <c r="C99" s="16" t="s">
        <v>137</v>
      </c>
      <c r="D99" s="17">
        <v>2650</v>
      </c>
      <c r="E99" s="17">
        <v>2616</v>
      </c>
      <c r="F99" s="18">
        <v>1026</v>
      </c>
      <c r="G99" s="18">
        <v>2720</v>
      </c>
      <c r="H99" s="18">
        <v>975</v>
      </c>
      <c r="I99" s="18">
        <v>2785</v>
      </c>
      <c r="J99" s="18">
        <v>1329</v>
      </c>
      <c r="K99" s="18">
        <v>2795</v>
      </c>
      <c r="L99" s="18">
        <v>1080</v>
      </c>
      <c r="M99" s="24">
        <v>2900</v>
      </c>
      <c r="N99" s="23">
        <v>741</v>
      </c>
      <c r="O99" s="20">
        <v>3310</v>
      </c>
      <c r="P99" s="18">
        <v>1025</v>
      </c>
      <c r="Q99" s="18">
        <v>3366</v>
      </c>
      <c r="R99" s="21">
        <v>801</v>
      </c>
      <c r="S99" s="21">
        <v>3366</v>
      </c>
      <c r="T99" s="22">
        <v>825</v>
      </c>
      <c r="U99" s="22">
        <v>3659</v>
      </c>
      <c r="V99" s="16">
        <v>737</v>
      </c>
      <c r="W99" s="16">
        <v>3774</v>
      </c>
      <c r="X99" s="22">
        <v>802</v>
      </c>
      <c r="Y99" s="22">
        <v>3586</v>
      </c>
      <c r="Z99" s="22">
        <v>908</v>
      </c>
      <c r="AA99" s="22">
        <v>3742</v>
      </c>
      <c r="AB99" s="56">
        <v>874</v>
      </c>
      <c r="AC99" s="56">
        <v>3708</v>
      </c>
    </row>
    <row r="100" spans="1:29" ht="27.95" customHeight="1" outlineLevel="2" x14ac:dyDescent="0.2">
      <c r="A100" s="103">
        <v>209</v>
      </c>
      <c r="B100" s="49" t="s">
        <v>272</v>
      </c>
      <c r="C100" s="43" t="s">
        <v>297</v>
      </c>
      <c r="D100" s="17">
        <v>6320</v>
      </c>
      <c r="E100" s="17">
        <v>6335</v>
      </c>
      <c r="F100" s="18">
        <v>4591</v>
      </c>
      <c r="G100" s="18">
        <v>7426</v>
      </c>
      <c r="H100" s="18">
        <v>4787</v>
      </c>
      <c r="I100" s="18">
        <v>8191</v>
      </c>
      <c r="J100" s="18">
        <v>5267</v>
      </c>
      <c r="K100" s="18">
        <v>8081</v>
      </c>
      <c r="L100" s="18">
        <v>1723</v>
      </c>
      <c r="M100" s="24">
        <v>9452</v>
      </c>
      <c r="N100" s="23">
        <v>4110</v>
      </c>
      <c r="O100" s="20">
        <v>13403</v>
      </c>
      <c r="P100" s="18">
        <v>4815</v>
      </c>
      <c r="Q100" s="18">
        <v>13606</v>
      </c>
      <c r="R100" s="21">
        <v>4353</v>
      </c>
      <c r="S100" s="21">
        <v>13606</v>
      </c>
      <c r="T100" s="22">
        <v>3761</v>
      </c>
      <c r="U100" s="22">
        <v>13885</v>
      </c>
      <c r="V100" s="16">
        <v>3809</v>
      </c>
      <c r="W100" s="16">
        <v>14341</v>
      </c>
      <c r="X100" s="22">
        <v>3658</v>
      </c>
      <c r="Y100" s="22">
        <v>14058</v>
      </c>
      <c r="Z100" s="22">
        <v>3827</v>
      </c>
      <c r="AA100" s="22">
        <v>14663</v>
      </c>
      <c r="AB100" s="56">
        <v>3919</v>
      </c>
      <c r="AC100" s="56">
        <v>14667</v>
      </c>
    </row>
    <row r="101" spans="1:29" ht="55.5" customHeight="1" outlineLevel="2" x14ac:dyDescent="0.2">
      <c r="A101" s="103">
        <v>282</v>
      </c>
      <c r="B101" s="49" t="s">
        <v>272</v>
      </c>
      <c r="C101" s="16" t="s">
        <v>205</v>
      </c>
      <c r="D101" s="17">
        <v>5924</v>
      </c>
      <c r="E101" s="17">
        <v>5924</v>
      </c>
      <c r="F101" s="18">
        <v>6631</v>
      </c>
      <c r="G101" s="18">
        <v>6074</v>
      </c>
      <c r="H101" s="18">
        <v>6589</v>
      </c>
      <c r="I101" s="18">
        <v>6555</v>
      </c>
      <c r="J101" s="18">
        <v>7304</v>
      </c>
      <c r="K101" s="18">
        <v>6631</v>
      </c>
      <c r="L101" s="18">
        <v>3350</v>
      </c>
      <c r="M101" s="24">
        <v>7133</v>
      </c>
      <c r="N101" s="23">
        <v>7093</v>
      </c>
      <c r="O101" s="20">
        <v>10865</v>
      </c>
      <c r="P101" s="18">
        <v>8017</v>
      </c>
      <c r="Q101" s="18">
        <v>11245</v>
      </c>
      <c r="R101" s="21">
        <v>7010</v>
      </c>
      <c r="S101" s="21">
        <v>11245</v>
      </c>
      <c r="T101" s="22">
        <v>6567</v>
      </c>
      <c r="U101" s="22">
        <v>11727</v>
      </c>
      <c r="V101" s="16">
        <v>6829</v>
      </c>
      <c r="W101" s="16">
        <v>11289</v>
      </c>
      <c r="X101" s="22">
        <v>6719</v>
      </c>
      <c r="Y101" s="22">
        <v>9313</v>
      </c>
      <c r="Z101" s="22">
        <v>7323</v>
      </c>
      <c r="AA101" s="22">
        <v>9356</v>
      </c>
      <c r="AB101" s="56">
        <v>7440</v>
      </c>
      <c r="AC101" s="56">
        <v>9452</v>
      </c>
    </row>
    <row r="102" spans="1:29" ht="27.95" customHeight="1" outlineLevel="2" x14ac:dyDescent="0.2">
      <c r="A102" s="103">
        <v>353</v>
      </c>
      <c r="B102" s="49" t="s">
        <v>272</v>
      </c>
      <c r="C102" s="16" t="s">
        <v>240</v>
      </c>
      <c r="D102" s="17">
        <v>1977</v>
      </c>
      <c r="E102" s="17">
        <v>1977</v>
      </c>
      <c r="F102" s="18">
        <v>461</v>
      </c>
      <c r="G102" s="18">
        <v>2024</v>
      </c>
      <c r="H102" s="18">
        <v>468</v>
      </c>
      <c r="I102" s="18">
        <v>2056</v>
      </c>
      <c r="J102" s="18">
        <v>557</v>
      </c>
      <c r="K102" s="18">
        <v>1999</v>
      </c>
      <c r="L102" s="18">
        <v>515</v>
      </c>
      <c r="M102" s="24">
        <v>2186</v>
      </c>
      <c r="N102" s="23">
        <v>517</v>
      </c>
      <c r="O102" s="20">
        <v>2891</v>
      </c>
      <c r="P102" s="18">
        <v>680</v>
      </c>
      <c r="Q102" s="18">
        <v>2931</v>
      </c>
      <c r="R102" s="21">
        <v>625</v>
      </c>
      <c r="S102" s="21">
        <v>2931</v>
      </c>
      <c r="T102" s="22">
        <v>752</v>
      </c>
      <c r="U102" s="22">
        <v>3044</v>
      </c>
      <c r="V102" s="16">
        <v>733</v>
      </c>
      <c r="W102" s="16">
        <v>3120</v>
      </c>
      <c r="X102" s="22">
        <v>739</v>
      </c>
      <c r="Y102" s="22">
        <v>2825</v>
      </c>
      <c r="Z102" s="22">
        <v>864</v>
      </c>
      <c r="AA102" s="22">
        <v>2931</v>
      </c>
      <c r="AB102" s="56">
        <v>845</v>
      </c>
      <c r="AC102" s="56">
        <v>2976</v>
      </c>
    </row>
    <row r="103" spans="1:29" ht="27.95" customHeight="1" outlineLevel="2" x14ac:dyDescent="0.2">
      <c r="A103" s="103">
        <v>364</v>
      </c>
      <c r="B103" s="49" t="s">
        <v>272</v>
      </c>
      <c r="C103" s="37" t="s">
        <v>143</v>
      </c>
      <c r="D103" s="17">
        <v>3625</v>
      </c>
      <c r="E103" s="17">
        <v>3683</v>
      </c>
      <c r="F103" s="18">
        <v>2555</v>
      </c>
      <c r="G103" s="18">
        <v>3805</v>
      </c>
      <c r="H103" s="18">
        <v>2512</v>
      </c>
      <c r="I103" s="18">
        <v>4293</v>
      </c>
      <c r="J103" s="18">
        <v>2643</v>
      </c>
      <c r="K103" s="18">
        <v>4346</v>
      </c>
      <c r="L103" s="18">
        <v>2278</v>
      </c>
      <c r="M103" s="24">
        <v>5572</v>
      </c>
      <c r="N103" s="23">
        <v>2178</v>
      </c>
      <c r="O103" s="20">
        <v>7471</v>
      </c>
      <c r="P103" s="18">
        <v>2602</v>
      </c>
      <c r="Q103" s="18">
        <v>7694</v>
      </c>
      <c r="R103" s="21">
        <v>2423</v>
      </c>
      <c r="S103" s="21">
        <v>7694</v>
      </c>
      <c r="T103" s="22">
        <v>2217</v>
      </c>
      <c r="U103" s="22">
        <v>8402</v>
      </c>
      <c r="V103" s="16">
        <v>2564</v>
      </c>
      <c r="W103" s="16">
        <v>9293</v>
      </c>
      <c r="X103" s="22">
        <v>2544</v>
      </c>
      <c r="Y103" s="22">
        <v>9258</v>
      </c>
      <c r="Z103" s="22">
        <v>2701</v>
      </c>
      <c r="AA103" s="22">
        <v>10154</v>
      </c>
      <c r="AB103" s="56">
        <v>2725</v>
      </c>
      <c r="AC103" s="56">
        <v>10161</v>
      </c>
    </row>
    <row r="104" spans="1:29" ht="27.95" customHeight="1" outlineLevel="2" x14ac:dyDescent="0.2">
      <c r="A104" s="103">
        <v>368</v>
      </c>
      <c r="B104" s="49" t="s">
        <v>272</v>
      </c>
      <c r="C104" s="16" t="s">
        <v>236</v>
      </c>
      <c r="D104" s="17">
        <v>4028</v>
      </c>
      <c r="E104" s="17">
        <v>4027</v>
      </c>
      <c r="F104" s="18">
        <v>4184</v>
      </c>
      <c r="G104" s="18">
        <v>4141</v>
      </c>
      <c r="H104" s="18">
        <v>3791</v>
      </c>
      <c r="I104" s="18">
        <v>4308</v>
      </c>
      <c r="J104" s="18">
        <v>4025</v>
      </c>
      <c r="K104" s="18">
        <v>4396</v>
      </c>
      <c r="L104" s="18">
        <v>2586</v>
      </c>
      <c r="M104" s="24">
        <v>5130</v>
      </c>
      <c r="N104" s="23">
        <v>3584</v>
      </c>
      <c r="O104" s="20">
        <v>6466</v>
      </c>
      <c r="P104" s="18">
        <v>3806</v>
      </c>
      <c r="Q104" s="18">
        <v>6627</v>
      </c>
      <c r="R104" s="21">
        <v>3603</v>
      </c>
      <c r="S104" s="21">
        <v>6627</v>
      </c>
      <c r="T104" s="22">
        <v>3790</v>
      </c>
      <c r="U104" s="22">
        <v>7431</v>
      </c>
      <c r="V104" s="16">
        <v>3915</v>
      </c>
      <c r="W104" s="16">
        <v>7350</v>
      </c>
      <c r="X104" s="22">
        <v>3744</v>
      </c>
      <c r="Y104" s="22">
        <v>6512</v>
      </c>
      <c r="Z104" s="22">
        <v>4256</v>
      </c>
      <c r="AA104" s="22">
        <v>6214</v>
      </c>
      <c r="AB104" s="56">
        <v>4277</v>
      </c>
      <c r="AC104" s="56">
        <v>6189</v>
      </c>
    </row>
    <row r="105" spans="1:29" ht="27.95" customHeight="1" outlineLevel="2" x14ac:dyDescent="0.2">
      <c r="A105" s="103">
        <v>390</v>
      </c>
      <c r="B105" s="49" t="s">
        <v>272</v>
      </c>
      <c r="C105" s="37" t="s">
        <v>144</v>
      </c>
      <c r="D105" s="17">
        <v>2691</v>
      </c>
      <c r="E105" s="17">
        <v>2646</v>
      </c>
      <c r="F105" s="18">
        <v>1329</v>
      </c>
      <c r="G105" s="18">
        <v>2819</v>
      </c>
      <c r="H105" s="18">
        <v>1322</v>
      </c>
      <c r="I105" s="18">
        <v>2929</v>
      </c>
      <c r="J105" s="18">
        <v>1611</v>
      </c>
      <c r="K105" s="18">
        <v>3004</v>
      </c>
      <c r="L105" s="18">
        <v>1383</v>
      </c>
      <c r="M105" s="24">
        <v>3436</v>
      </c>
      <c r="N105" s="23">
        <v>1700</v>
      </c>
      <c r="O105" s="20">
        <v>4954</v>
      </c>
      <c r="P105" s="18">
        <v>2198</v>
      </c>
      <c r="Q105" s="18">
        <v>5023</v>
      </c>
      <c r="R105" s="21">
        <v>2214</v>
      </c>
      <c r="S105" s="21">
        <v>5023</v>
      </c>
      <c r="T105" s="22">
        <v>2166</v>
      </c>
      <c r="U105" s="22">
        <v>5075</v>
      </c>
      <c r="V105" s="16">
        <v>2587</v>
      </c>
      <c r="W105" s="16">
        <v>5066</v>
      </c>
      <c r="X105" s="22">
        <v>2582</v>
      </c>
      <c r="Y105" s="22">
        <v>4704</v>
      </c>
      <c r="Z105" s="22">
        <v>2910</v>
      </c>
      <c r="AA105" s="22">
        <v>4826</v>
      </c>
      <c r="AB105" s="56">
        <v>2918</v>
      </c>
      <c r="AC105" s="56">
        <v>4719</v>
      </c>
    </row>
    <row r="106" spans="1:29" ht="27.95" customHeight="1" outlineLevel="2" x14ac:dyDescent="0.2">
      <c r="A106" s="103">
        <v>467</v>
      </c>
      <c r="B106" s="49" t="s">
        <v>272</v>
      </c>
      <c r="C106" s="16" t="s">
        <v>211</v>
      </c>
      <c r="D106" s="17">
        <v>3259</v>
      </c>
      <c r="E106" s="17">
        <v>3200</v>
      </c>
      <c r="F106" s="18">
        <v>1046</v>
      </c>
      <c r="G106" s="18">
        <v>3326</v>
      </c>
      <c r="H106" s="18">
        <v>885</v>
      </c>
      <c r="I106" s="18">
        <v>3405</v>
      </c>
      <c r="J106" s="18">
        <v>1258</v>
      </c>
      <c r="K106" s="18">
        <v>3392</v>
      </c>
      <c r="L106" s="18">
        <v>1048</v>
      </c>
      <c r="M106" s="24">
        <v>3614</v>
      </c>
      <c r="N106" s="23">
        <v>300</v>
      </c>
      <c r="O106" s="20">
        <v>4644</v>
      </c>
      <c r="P106" s="18">
        <v>504</v>
      </c>
      <c r="Q106" s="18">
        <v>4723</v>
      </c>
      <c r="R106" s="21">
        <v>564</v>
      </c>
      <c r="S106" s="21">
        <v>4723</v>
      </c>
      <c r="T106" s="22">
        <v>834</v>
      </c>
      <c r="U106" s="22">
        <v>4925</v>
      </c>
      <c r="V106" s="16">
        <v>931</v>
      </c>
      <c r="W106" s="16">
        <v>5086</v>
      </c>
      <c r="X106" s="22">
        <v>937</v>
      </c>
      <c r="Y106" s="22">
        <v>4732</v>
      </c>
      <c r="Z106" s="22">
        <v>983</v>
      </c>
      <c r="AA106" s="22">
        <v>4753</v>
      </c>
      <c r="AB106" s="56">
        <v>966</v>
      </c>
      <c r="AC106" s="56">
        <v>4922</v>
      </c>
    </row>
    <row r="107" spans="1:29" ht="27.95" customHeight="1" outlineLevel="2" x14ac:dyDescent="0.2">
      <c r="A107" s="103">
        <v>576</v>
      </c>
      <c r="B107" s="49" t="s">
        <v>272</v>
      </c>
      <c r="C107" s="37" t="s">
        <v>215</v>
      </c>
      <c r="D107" s="17">
        <v>2984</v>
      </c>
      <c r="E107" s="17">
        <v>3000</v>
      </c>
      <c r="F107" s="18">
        <v>1210</v>
      </c>
      <c r="G107" s="18">
        <v>3060</v>
      </c>
      <c r="H107" s="18">
        <v>1119</v>
      </c>
      <c r="I107" s="18">
        <v>3170</v>
      </c>
      <c r="J107" s="18">
        <v>1315</v>
      </c>
      <c r="K107" s="18">
        <v>3232</v>
      </c>
      <c r="L107" s="18">
        <v>1077</v>
      </c>
      <c r="M107" s="24">
        <v>3915</v>
      </c>
      <c r="N107" s="23">
        <v>416</v>
      </c>
      <c r="O107" s="20">
        <v>5585</v>
      </c>
      <c r="P107" s="18">
        <v>1251</v>
      </c>
      <c r="Q107" s="18">
        <v>5687</v>
      </c>
      <c r="R107" s="21">
        <v>1154</v>
      </c>
      <c r="S107" s="21">
        <v>5687</v>
      </c>
      <c r="T107" s="22">
        <v>1185</v>
      </c>
      <c r="U107" s="22">
        <v>6325</v>
      </c>
      <c r="V107" s="16">
        <v>1193</v>
      </c>
      <c r="W107" s="16">
        <v>6242</v>
      </c>
      <c r="X107" s="22">
        <v>1164</v>
      </c>
      <c r="Y107" s="22">
        <v>6010</v>
      </c>
      <c r="Z107" s="22">
        <v>1247</v>
      </c>
      <c r="AA107" s="22">
        <v>6040</v>
      </c>
      <c r="AB107" s="56">
        <v>1181</v>
      </c>
      <c r="AC107" s="56">
        <v>6073</v>
      </c>
    </row>
    <row r="108" spans="1:29" ht="27.95" customHeight="1" outlineLevel="2" x14ac:dyDescent="0.2">
      <c r="A108" s="103">
        <v>642</v>
      </c>
      <c r="B108" s="49" t="s">
        <v>272</v>
      </c>
      <c r="C108" s="37" t="s">
        <v>149</v>
      </c>
      <c r="D108" s="17">
        <v>6069</v>
      </c>
      <c r="E108" s="17">
        <v>6066</v>
      </c>
      <c r="F108" s="18">
        <v>2378</v>
      </c>
      <c r="G108" s="18">
        <v>6195</v>
      </c>
      <c r="H108" s="18">
        <v>1966</v>
      </c>
      <c r="I108" s="18">
        <v>6654</v>
      </c>
      <c r="J108" s="18">
        <v>2268</v>
      </c>
      <c r="K108" s="18">
        <v>6623</v>
      </c>
      <c r="L108" s="18">
        <v>1180</v>
      </c>
      <c r="M108" s="24">
        <v>6980</v>
      </c>
      <c r="N108" s="23">
        <v>1885</v>
      </c>
      <c r="O108" s="20">
        <v>8157</v>
      </c>
      <c r="P108" s="18">
        <v>2531</v>
      </c>
      <c r="Q108" s="18">
        <v>8687</v>
      </c>
      <c r="R108" s="21">
        <v>2118</v>
      </c>
      <c r="S108" s="21">
        <v>8687</v>
      </c>
      <c r="T108" s="22">
        <v>2000</v>
      </c>
      <c r="U108" s="22">
        <v>12073</v>
      </c>
      <c r="V108" s="16">
        <v>1975</v>
      </c>
      <c r="W108" s="16">
        <v>12644</v>
      </c>
      <c r="X108" s="22">
        <v>2065</v>
      </c>
      <c r="Y108" s="22">
        <v>12674</v>
      </c>
      <c r="Z108" s="22">
        <v>2192</v>
      </c>
      <c r="AA108" s="22">
        <v>13664</v>
      </c>
      <c r="AB108" s="56">
        <v>2181</v>
      </c>
      <c r="AC108" s="56">
        <v>13636</v>
      </c>
    </row>
    <row r="109" spans="1:29" ht="27.95" customHeight="1" outlineLevel="2" x14ac:dyDescent="0.2">
      <c r="A109" s="103">
        <v>679</v>
      </c>
      <c r="B109" s="49" t="s">
        <v>272</v>
      </c>
      <c r="C109" s="27" t="s">
        <v>299</v>
      </c>
      <c r="D109" s="17">
        <v>5469</v>
      </c>
      <c r="E109" s="17">
        <v>5449</v>
      </c>
      <c r="F109" s="18">
        <v>5871</v>
      </c>
      <c r="G109" s="18">
        <v>5600</v>
      </c>
      <c r="H109" s="18">
        <v>5509</v>
      </c>
      <c r="I109" s="18">
        <v>5844</v>
      </c>
      <c r="J109" s="18">
        <v>8807</v>
      </c>
      <c r="K109" s="18">
        <v>5997</v>
      </c>
      <c r="L109" s="18">
        <v>8576</v>
      </c>
      <c r="M109" s="24">
        <v>6404</v>
      </c>
      <c r="N109" s="23">
        <v>5287</v>
      </c>
      <c r="O109" s="20">
        <v>13371</v>
      </c>
      <c r="P109" s="18">
        <v>6160</v>
      </c>
      <c r="Q109" s="18">
        <v>13765</v>
      </c>
      <c r="R109" s="21">
        <v>5711</v>
      </c>
      <c r="S109" s="21">
        <v>13811</v>
      </c>
      <c r="T109" s="22">
        <v>5543</v>
      </c>
      <c r="U109" s="22">
        <v>15329</v>
      </c>
      <c r="V109" s="16">
        <v>5845</v>
      </c>
      <c r="W109" s="16">
        <v>15630</v>
      </c>
      <c r="X109" s="22">
        <v>5754</v>
      </c>
      <c r="Y109" s="22">
        <v>14357</v>
      </c>
      <c r="Z109" s="22">
        <v>6069</v>
      </c>
      <c r="AA109" s="22">
        <v>14149</v>
      </c>
      <c r="AB109" s="56">
        <v>5965</v>
      </c>
      <c r="AC109" s="56">
        <v>14232</v>
      </c>
    </row>
    <row r="110" spans="1:29" ht="27.95" customHeight="1" outlineLevel="2" x14ac:dyDescent="0.2">
      <c r="A110" s="103">
        <v>789</v>
      </c>
      <c r="B110" s="49" t="s">
        <v>272</v>
      </c>
      <c r="C110" s="16" t="s">
        <v>241</v>
      </c>
      <c r="D110" s="17">
        <v>4938</v>
      </c>
      <c r="E110" s="17">
        <v>4938</v>
      </c>
      <c r="F110" s="18">
        <v>2865</v>
      </c>
      <c r="G110" s="18">
        <v>5097</v>
      </c>
      <c r="H110" s="18">
        <v>3125</v>
      </c>
      <c r="I110" s="18">
        <v>5266</v>
      </c>
      <c r="J110" s="18">
        <v>3845</v>
      </c>
      <c r="K110" s="18">
        <v>5373</v>
      </c>
      <c r="L110" s="18">
        <v>3405</v>
      </c>
      <c r="M110" s="24">
        <v>5843</v>
      </c>
      <c r="N110" s="23">
        <v>3714</v>
      </c>
      <c r="O110" s="20">
        <v>9592</v>
      </c>
      <c r="P110" s="18">
        <v>4360</v>
      </c>
      <c r="Q110" s="18">
        <v>9929</v>
      </c>
      <c r="R110" s="21">
        <v>4004</v>
      </c>
      <c r="S110" s="21">
        <v>9929</v>
      </c>
      <c r="T110" s="22">
        <v>3929</v>
      </c>
      <c r="U110" s="22">
        <v>10245</v>
      </c>
      <c r="V110" s="16">
        <v>3821</v>
      </c>
      <c r="W110" s="16">
        <v>9866</v>
      </c>
      <c r="X110" s="22">
        <v>3972</v>
      </c>
      <c r="Y110" s="22">
        <v>9220</v>
      </c>
      <c r="Z110" s="22">
        <v>4055</v>
      </c>
      <c r="AA110" s="22">
        <v>9306</v>
      </c>
      <c r="AB110" s="56">
        <v>3923</v>
      </c>
      <c r="AC110" s="56">
        <v>9475</v>
      </c>
    </row>
    <row r="111" spans="1:29" ht="27.95" customHeight="1" outlineLevel="2" x14ac:dyDescent="0.2">
      <c r="A111" s="103">
        <v>792</v>
      </c>
      <c r="B111" s="49" t="s">
        <v>272</v>
      </c>
      <c r="C111" s="16" t="s">
        <v>238</v>
      </c>
      <c r="D111" s="17">
        <v>2973</v>
      </c>
      <c r="E111" s="17">
        <v>2963</v>
      </c>
      <c r="F111" s="18">
        <v>1010</v>
      </c>
      <c r="G111" s="18">
        <v>3347</v>
      </c>
      <c r="H111" s="18">
        <v>837</v>
      </c>
      <c r="I111" s="18">
        <v>4050</v>
      </c>
      <c r="J111" s="18">
        <v>1068</v>
      </c>
      <c r="K111" s="18">
        <v>3723</v>
      </c>
      <c r="L111" s="18">
        <v>808</v>
      </c>
      <c r="M111" s="24">
        <v>4268</v>
      </c>
      <c r="N111" s="23">
        <v>474</v>
      </c>
      <c r="O111" s="20">
        <v>4526</v>
      </c>
      <c r="P111" s="18">
        <v>964</v>
      </c>
      <c r="Q111" s="18">
        <v>4546</v>
      </c>
      <c r="R111" s="21">
        <v>949</v>
      </c>
      <c r="S111" s="21">
        <v>4546</v>
      </c>
      <c r="T111" s="22">
        <v>1117</v>
      </c>
      <c r="U111" s="22">
        <v>4674</v>
      </c>
      <c r="V111" s="16">
        <v>1307</v>
      </c>
      <c r="W111" s="16">
        <v>4347</v>
      </c>
      <c r="X111" s="22">
        <v>1406</v>
      </c>
      <c r="Y111" s="22">
        <v>3996</v>
      </c>
      <c r="Z111" s="22">
        <v>1701</v>
      </c>
      <c r="AA111" s="22">
        <v>3898</v>
      </c>
      <c r="AB111" s="56">
        <v>1649</v>
      </c>
      <c r="AC111" s="56">
        <v>3884</v>
      </c>
    </row>
    <row r="112" spans="1:29" ht="27.95" customHeight="1" outlineLevel="2" x14ac:dyDescent="0.2">
      <c r="A112" s="103">
        <v>809</v>
      </c>
      <c r="B112" s="49" t="s">
        <v>272</v>
      </c>
      <c r="C112" s="16" t="s">
        <v>225</v>
      </c>
      <c r="D112" s="17">
        <v>4057</v>
      </c>
      <c r="E112" s="17">
        <v>4045</v>
      </c>
      <c r="F112" s="18">
        <v>2948</v>
      </c>
      <c r="G112" s="18">
        <v>4138</v>
      </c>
      <c r="H112" s="18">
        <v>3146</v>
      </c>
      <c r="I112" s="18">
        <v>4205</v>
      </c>
      <c r="J112" s="18">
        <v>4595</v>
      </c>
      <c r="K112" s="18">
        <v>4230</v>
      </c>
      <c r="L112" s="18">
        <v>4153</v>
      </c>
      <c r="M112" s="24">
        <v>4471</v>
      </c>
      <c r="N112" s="23">
        <v>3072</v>
      </c>
      <c r="O112" s="20">
        <v>4988</v>
      </c>
      <c r="P112" s="18">
        <v>3742</v>
      </c>
      <c r="Q112" s="18">
        <v>5097</v>
      </c>
      <c r="R112" s="21">
        <v>3314</v>
      </c>
      <c r="S112" s="21">
        <v>5097</v>
      </c>
      <c r="T112" s="22">
        <v>3205</v>
      </c>
      <c r="U112" s="22">
        <v>5298</v>
      </c>
      <c r="V112" s="16">
        <v>3340</v>
      </c>
      <c r="W112" s="16">
        <v>5215</v>
      </c>
      <c r="X112" s="22">
        <v>3568</v>
      </c>
      <c r="Y112" s="22">
        <v>4311</v>
      </c>
      <c r="Z112" s="22">
        <v>4026</v>
      </c>
      <c r="AA112" s="22">
        <v>4135</v>
      </c>
      <c r="AB112" s="56">
        <v>3890</v>
      </c>
      <c r="AC112" s="56">
        <v>4231</v>
      </c>
    </row>
    <row r="113" spans="1:29" ht="27.95" customHeight="1" outlineLevel="2" x14ac:dyDescent="0.2">
      <c r="A113" s="103">
        <v>847</v>
      </c>
      <c r="B113" s="49" t="s">
        <v>272</v>
      </c>
      <c r="C113" s="37" t="s">
        <v>227</v>
      </c>
      <c r="D113" s="17">
        <v>11741</v>
      </c>
      <c r="E113" s="17">
        <v>11877</v>
      </c>
      <c r="F113" s="18">
        <v>2948</v>
      </c>
      <c r="G113" s="18">
        <v>12121</v>
      </c>
      <c r="H113" s="18">
        <v>2792</v>
      </c>
      <c r="I113" s="18">
        <v>12559</v>
      </c>
      <c r="J113" s="18">
        <v>2761</v>
      </c>
      <c r="K113" s="18">
        <v>12700</v>
      </c>
      <c r="L113" s="18">
        <v>2569</v>
      </c>
      <c r="M113" s="24">
        <v>14802</v>
      </c>
      <c r="N113" s="23">
        <v>3105</v>
      </c>
      <c r="O113" s="20">
        <v>21596</v>
      </c>
      <c r="P113" s="18">
        <v>3264</v>
      </c>
      <c r="Q113" s="18">
        <v>21955</v>
      </c>
      <c r="R113" s="21">
        <v>3226</v>
      </c>
      <c r="S113" s="21">
        <v>21955</v>
      </c>
      <c r="T113" s="22">
        <v>3363</v>
      </c>
      <c r="U113" s="22">
        <v>26865</v>
      </c>
      <c r="V113" s="16">
        <v>3278</v>
      </c>
      <c r="W113" s="16">
        <v>26162</v>
      </c>
      <c r="X113" s="22">
        <v>3211</v>
      </c>
      <c r="Y113" s="22">
        <v>24711</v>
      </c>
      <c r="Z113" s="22">
        <v>3494</v>
      </c>
      <c r="AA113" s="22">
        <v>25007</v>
      </c>
      <c r="AB113" s="56">
        <v>3359</v>
      </c>
      <c r="AC113" s="56">
        <v>25416</v>
      </c>
    </row>
    <row r="114" spans="1:29" ht="27.95" customHeight="1" outlineLevel="2" x14ac:dyDescent="0.2">
      <c r="A114" s="103">
        <v>856</v>
      </c>
      <c r="B114" s="49" t="s">
        <v>272</v>
      </c>
      <c r="C114" s="16" t="s">
        <v>229</v>
      </c>
      <c r="D114" s="17">
        <v>3319</v>
      </c>
      <c r="E114" s="17">
        <v>3312</v>
      </c>
      <c r="F114" s="18">
        <v>1486</v>
      </c>
      <c r="G114" s="18">
        <v>3378</v>
      </c>
      <c r="H114" s="18">
        <v>1237</v>
      </c>
      <c r="I114" s="18">
        <v>3523</v>
      </c>
      <c r="J114" s="18">
        <v>1325</v>
      </c>
      <c r="K114" s="18">
        <v>3517</v>
      </c>
      <c r="L114" s="18">
        <v>844</v>
      </c>
      <c r="M114" s="24">
        <v>3760</v>
      </c>
      <c r="N114" s="23">
        <v>1075</v>
      </c>
      <c r="O114" s="20">
        <v>3839</v>
      </c>
      <c r="P114" s="18">
        <v>1330</v>
      </c>
      <c r="Q114" s="18">
        <v>3864</v>
      </c>
      <c r="R114" s="21">
        <v>1273</v>
      </c>
      <c r="S114" s="21">
        <v>3864</v>
      </c>
      <c r="T114" s="22">
        <v>1220</v>
      </c>
      <c r="U114" s="22">
        <v>4066</v>
      </c>
      <c r="V114" s="16">
        <v>1323</v>
      </c>
      <c r="W114" s="16">
        <v>4239</v>
      </c>
      <c r="X114" s="22">
        <v>1382</v>
      </c>
      <c r="Y114" s="22">
        <v>3774</v>
      </c>
      <c r="Z114" s="22">
        <v>1542</v>
      </c>
      <c r="AA114" s="22">
        <v>3849</v>
      </c>
      <c r="AB114" s="56">
        <v>1485</v>
      </c>
      <c r="AC114" s="56">
        <v>3877</v>
      </c>
    </row>
    <row r="115" spans="1:29" ht="27.95" customHeight="1" outlineLevel="2" x14ac:dyDescent="0.2">
      <c r="A115" s="103">
        <v>861</v>
      </c>
      <c r="B115" s="49" t="s">
        <v>272</v>
      </c>
      <c r="C115" s="16" t="s">
        <v>154</v>
      </c>
      <c r="D115" s="17">
        <v>4781</v>
      </c>
      <c r="E115" s="17">
        <v>4775</v>
      </c>
      <c r="F115" s="18">
        <v>2829</v>
      </c>
      <c r="G115" s="18">
        <v>4863</v>
      </c>
      <c r="H115" s="18">
        <v>2651</v>
      </c>
      <c r="I115" s="18">
        <v>4960</v>
      </c>
      <c r="J115" s="18">
        <v>3300</v>
      </c>
      <c r="K115" s="18">
        <v>4995</v>
      </c>
      <c r="L115" s="18">
        <v>2881</v>
      </c>
      <c r="M115" s="24">
        <v>5434</v>
      </c>
      <c r="N115" s="23">
        <v>3494</v>
      </c>
      <c r="O115" s="20">
        <v>6997</v>
      </c>
      <c r="P115" s="18">
        <v>3835</v>
      </c>
      <c r="Q115" s="18">
        <v>7117</v>
      </c>
      <c r="R115" s="21">
        <v>3788</v>
      </c>
      <c r="S115" s="21">
        <v>7117</v>
      </c>
      <c r="T115" s="22">
        <v>3668</v>
      </c>
      <c r="U115" s="22">
        <v>7248</v>
      </c>
      <c r="V115" s="16">
        <v>4041</v>
      </c>
      <c r="W115" s="16">
        <v>7440</v>
      </c>
      <c r="X115" s="22">
        <v>3670</v>
      </c>
      <c r="Y115" s="22">
        <v>6668</v>
      </c>
      <c r="Z115" s="22">
        <v>4000</v>
      </c>
      <c r="AA115" s="22">
        <v>7260</v>
      </c>
      <c r="AB115" s="56">
        <v>3969</v>
      </c>
      <c r="AC115" s="56">
        <v>7202</v>
      </c>
    </row>
    <row r="116" spans="1:29" ht="27.95" customHeight="1" outlineLevel="1" x14ac:dyDescent="0.2">
      <c r="A116" s="42"/>
      <c r="B116" s="80" t="s">
        <v>273</v>
      </c>
      <c r="C116" s="88"/>
      <c r="D116" s="82">
        <f t="shared" ref="D116:AC116" si="6">SUBTOTAL(9,D93:D115)</f>
        <v>114962</v>
      </c>
      <c r="E116" s="82">
        <f t="shared" si="6"/>
        <v>115155</v>
      </c>
      <c r="F116" s="84">
        <f t="shared" si="6"/>
        <v>74836</v>
      </c>
      <c r="G116" s="84">
        <f t="shared" si="6"/>
        <v>119846</v>
      </c>
      <c r="H116" s="84">
        <f t="shared" si="6"/>
        <v>73978</v>
      </c>
      <c r="I116" s="84">
        <f t="shared" si="6"/>
        <v>126284</v>
      </c>
      <c r="J116" s="84">
        <f t="shared" si="6"/>
        <v>84706</v>
      </c>
      <c r="K116" s="84">
        <f t="shared" si="6"/>
        <v>126360</v>
      </c>
      <c r="L116" s="84">
        <f t="shared" si="6"/>
        <v>60482</v>
      </c>
      <c r="M116" s="89">
        <f t="shared" si="6"/>
        <v>142267</v>
      </c>
      <c r="N116" s="90">
        <f t="shared" si="6"/>
        <v>71845</v>
      </c>
      <c r="O116" s="86">
        <f t="shared" si="6"/>
        <v>201244</v>
      </c>
      <c r="P116" s="84">
        <f t="shared" si="6"/>
        <v>84687</v>
      </c>
      <c r="Q116" s="84">
        <f t="shared" si="6"/>
        <v>206439</v>
      </c>
      <c r="R116" s="87">
        <f t="shared" si="6"/>
        <v>78740</v>
      </c>
      <c r="S116" s="87">
        <f t="shared" si="6"/>
        <v>206485</v>
      </c>
      <c r="T116" s="88">
        <f t="shared" si="6"/>
        <v>75504</v>
      </c>
      <c r="U116" s="88">
        <f t="shared" si="6"/>
        <v>228180</v>
      </c>
      <c r="V116" s="88">
        <f t="shared" si="6"/>
        <v>79015</v>
      </c>
      <c r="W116" s="88">
        <f t="shared" si="6"/>
        <v>234207</v>
      </c>
      <c r="X116" s="88">
        <f t="shared" si="6"/>
        <v>78082</v>
      </c>
      <c r="Y116" s="88">
        <f t="shared" si="6"/>
        <v>221859</v>
      </c>
      <c r="Z116" s="88">
        <f t="shared" si="6"/>
        <v>85003</v>
      </c>
      <c r="AA116" s="88">
        <f t="shared" si="6"/>
        <v>228525</v>
      </c>
      <c r="AB116" s="88">
        <f t="shared" si="6"/>
        <v>84213</v>
      </c>
      <c r="AC116" s="88">
        <f t="shared" si="6"/>
        <v>229287</v>
      </c>
    </row>
    <row r="117" spans="1:29" ht="27.95" customHeight="1" outlineLevel="2" x14ac:dyDescent="0.2">
      <c r="A117" s="103">
        <v>45</v>
      </c>
      <c r="B117" s="49" t="s">
        <v>275</v>
      </c>
      <c r="C117" s="25" t="s">
        <v>133</v>
      </c>
      <c r="D117" s="17">
        <v>29414</v>
      </c>
      <c r="E117" s="17">
        <v>29776</v>
      </c>
      <c r="F117" s="18">
        <v>64192</v>
      </c>
      <c r="G117" s="18">
        <v>30831</v>
      </c>
      <c r="H117" s="18">
        <v>57646</v>
      </c>
      <c r="I117" s="18">
        <v>30862</v>
      </c>
      <c r="J117" s="18">
        <v>92300</v>
      </c>
      <c r="K117" s="18">
        <v>29841</v>
      </c>
      <c r="L117" s="18">
        <v>90216</v>
      </c>
      <c r="M117" s="26">
        <v>32658</v>
      </c>
      <c r="N117" s="23">
        <v>74645</v>
      </c>
      <c r="O117" s="20">
        <v>54068</v>
      </c>
      <c r="P117" s="18">
        <v>84432</v>
      </c>
      <c r="Q117" s="18">
        <v>56491</v>
      </c>
      <c r="R117" s="21">
        <v>78261</v>
      </c>
      <c r="S117" s="21">
        <v>56784</v>
      </c>
      <c r="T117" s="22">
        <v>73720</v>
      </c>
      <c r="U117" s="22">
        <v>62326</v>
      </c>
      <c r="V117" s="16">
        <v>80540</v>
      </c>
      <c r="W117" s="16">
        <v>60756</v>
      </c>
      <c r="X117" s="22">
        <v>83518</v>
      </c>
      <c r="Y117" s="22">
        <v>51698</v>
      </c>
      <c r="Z117" s="22">
        <v>85302</v>
      </c>
      <c r="AA117" s="22">
        <v>52887</v>
      </c>
      <c r="AB117" s="56">
        <v>84504</v>
      </c>
      <c r="AC117" s="56">
        <v>52617</v>
      </c>
    </row>
    <row r="118" spans="1:29" ht="27.95" customHeight="1" outlineLevel="2" x14ac:dyDescent="0.2">
      <c r="A118" s="103">
        <v>51</v>
      </c>
      <c r="B118" s="49" t="s">
        <v>275</v>
      </c>
      <c r="C118" s="16" t="s">
        <v>193</v>
      </c>
      <c r="D118" s="17">
        <v>11534</v>
      </c>
      <c r="E118" s="17">
        <v>11516</v>
      </c>
      <c r="F118" s="18">
        <v>2018</v>
      </c>
      <c r="G118" s="18">
        <v>11711</v>
      </c>
      <c r="H118" s="18">
        <v>2557</v>
      </c>
      <c r="I118" s="18">
        <v>11786</v>
      </c>
      <c r="J118" s="18">
        <v>4618</v>
      </c>
      <c r="K118" s="18">
        <v>11702</v>
      </c>
      <c r="L118" s="18">
        <v>4485</v>
      </c>
      <c r="M118" s="26">
        <v>12419</v>
      </c>
      <c r="N118" s="23">
        <v>3072</v>
      </c>
      <c r="O118" s="20">
        <v>20099</v>
      </c>
      <c r="P118" s="18">
        <v>3628</v>
      </c>
      <c r="Q118" s="18">
        <v>20503</v>
      </c>
      <c r="R118" s="21">
        <v>3212</v>
      </c>
      <c r="S118" s="21">
        <v>20694</v>
      </c>
      <c r="T118" s="22">
        <v>3198</v>
      </c>
      <c r="U118" s="22">
        <v>24157</v>
      </c>
      <c r="V118" s="16">
        <v>3312</v>
      </c>
      <c r="W118" s="16">
        <v>24836</v>
      </c>
      <c r="X118" s="22">
        <v>3645</v>
      </c>
      <c r="Y118" s="22">
        <v>24004</v>
      </c>
      <c r="Z118" s="22">
        <v>3697</v>
      </c>
      <c r="AA118" s="22">
        <v>24954</v>
      </c>
      <c r="AB118" s="56">
        <v>3737</v>
      </c>
      <c r="AC118" s="56">
        <v>24779</v>
      </c>
    </row>
    <row r="119" spans="1:29" ht="27.95" customHeight="1" outlineLevel="2" x14ac:dyDescent="0.2">
      <c r="A119" s="103">
        <v>147</v>
      </c>
      <c r="B119" s="49" t="s">
        <v>275</v>
      </c>
      <c r="C119" s="16" t="s">
        <v>138</v>
      </c>
      <c r="D119" s="17">
        <v>11556</v>
      </c>
      <c r="E119" s="17">
        <v>11620</v>
      </c>
      <c r="F119" s="18">
        <v>10930</v>
      </c>
      <c r="G119" s="18">
        <v>11610</v>
      </c>
      <c r="H119" s="18">
        <v>11632</v>
      </c>
      <c r="I119" s="18">
        <v>11928</v>
      </c>
      <c r="J119" s="18">
        <v>17087</v>
      </c>
      <c r="K119" s="18">
        <v>11681</v>
      </c>
      <c r="L119" s="18">
        <v>17260</v>
      </c>
      <c r="M119" s="26">
        <v>15518</v>
      </c>
      <c r="N119" s="23">
        <v>15082</v>
      </c>
      <c r="O119" s="20">
        <v>21037</v>
      </c>
      <c r="P119" s="18">
        <v>18757</v>
      </c>
      <c r="Q119" s="18">
        <v>21893</v>
      </c>
      <c r="R119" s="21">
        <v>17449</v>
      </c>
      <c r="S119" s="21">
        <v>21893</v>
      </c>
      <c r="T119" s="22">
        <v>17098</v>
      </c>
      <c r="U119" s="22">
        <v>26324</v>
      </c>
      <c r="V119" s="16">
        <v>20321</v>
      </c>
      <c r="W119" s="16">
        <f>26467+41</f>
        <v>26508</v>
      </c>
      <c r="X119" s="22">
        <v>21809</v>
      </c>
      <c r="Y119" s="22">
        <v>22030</v>
      </c>
      <c r="Z119" s="22">
        <v>22099</v>
      </c>
      <c r="AA119" s="22">
        <v>23767</v>
      </c>
      <c r="AB119" s="56">
        <v>21720</v>
      </c>
      <c r="AC119" s="56">
        <v>24334</v>
      </c>
    </row>
    <row r="120" spans="1:29" ht="27.95" customHeight="1" outlineLevel="2" x14ac:dyDescent="0.2">
      <c r="A120" s="103">
        <v>172</v>
      </c>
      <c r="B120" s="49" t="s">
        <v>275</v>
      </c>
      <c r="C120" s="16" t="s">
        <v>140</v>
      </c>
      <c r="D120" s="17">
        <v>15614</v>
      </c>
      <c r="E120" s="17">
        <v>15581</v>
      </c>
      <c r="F120" s="18">
        <v>14837</v>
      </c>
      <c r="G120" s="18">
        <v>15902</v>
      </c>
      <c r="H120" s="18">
        <v>16671</v>
      </c>
      <c r="I120" s="18">
        <v>16214</v>
      </c>
      <c r="J120" s="18">
        <v>24358</v>
      </c>
      <c r="K120" s="18">
        <v>16305</v>
      </c>
      <c r="L120" s="18">
        <v>24611</v>
      </c>
      <c r="M120" s="26">
        <v>21160</v>
      </c>
      <c r="N120" s="23">
        <v>22697</v>
      </c>
      <c r="O120" s="20">
        <v>27690</v>
      </c>
      <c r="P120" s="18">
        <v>27661</v>
      </c>
      <c r="Q120" s="18">
        <v>28921</v>
      </c>
      <c r="R120" s="21">
        <v>23823</v>
      </c>
      <c r="S120" s="21">
        <v>28921</v>
      </c>
      <c r="T120" s="22">
        <v>22621</v>
      </c>
      <c r="U120" s="22">
        <v>37260</v>
      </c>
      <c r="V120" s="16">
        <v>24453</v>
      </c>
      <c r="W120" s="16">
        <v>39593</v>
      </c>
      <c r="X120" s="22">
        <v>25201</v>
      </c>
      <c r="Y120" s="22">
        <v>35695</v>
      </c>
      <c r="Z120" s="22">
        <v>25550</v>
      </c>
      <c r="AA120" s="22">
        <v>38502</v>
      </c>
      <c r="AB120" s="56">
        <v>25658</v>
      </c>
      <c r="AC120" s="56">
        <v>38587</v>
      </c>
    </row>
    <row r="121" spans="1:29" ht="27.95" customHeight="1" outlineLevel="2" x14ac:dyDescent="0.2">
      <c r="A121" s="103">
        <v>475</v>
      </c>
      <c r="B121" s="49" t="s">
        <v>275</v>
      </c>
      <c r="C121" s="16" t="s">
        <v>232</v>
      </c>
      <c r="D121" s="17">
        <v>2499</v>
      </c>
      <c r="E121" s="17">
        <v>2491</v>
      </c>
      <c r="F121" s="18">
        <v>58</v>
      </c>
      <c r="G121" s="18">
        <v>2499</v>
      </c>
      <c r="H121" s="18">
        <v>114</v>
      </c>
      <c r="I121" s="18">
        <v>2516</v>
      </c>
      <c r="J121" s="18">
        <v>116</v>
      </c>
      <c r="K121" s="18">
        <v>2504</v>
      </c>
      <c r="L121" s="18">
        <v>95</v>
      </c>
      <c r="M121" s="26">
        <v>2949</v>
      </c>
      <c r="N121" s="23">
        <v>125</v>
      </c>
      <c r="O121" s="20">
        <v>2949</v>
      </c>
      <c r="P121" s="18">
        <v>173</v>
      </c>
      <c r="Q121" s="18">
        <v>2949</v>
      </c>
      <c r="R121" s="21">
        <v>125</v>
      </c>
      <c r="S121" s="21">
        <v>2949</v>
      </c>
      <c r="T121" s="22">
        <v>123</v>
      </c>
      <c r="U121" s="22">
        <v>3390</v>
      </c>
      <c r="V121" s="16">
        <v>135</v>
      </c>
      <c r="W121" s="16">
        <v>3219</v>
      </c>
      <c r="X121" s="22">
        <v>121</v>
      </c>
      <c r="Y121" s="22">
        <v>2949</v>
      </c>
      <c r="Z121" s="22">
        <v>133</v>
      </c>
      <c r="AA121" s="22">
        <v>3394</v>
      </c>
      <c r="AB121" s="56">
        <v>173</v>
      </c>
      <c r="AC121" s="56">
        <v>3379</v>
      </c>
    </row>
    <row r="122" spans="1:29" ht="27.95" customHeight="1" outlineLevel="2" x14ac:dyDescent="0.2">
      <c r="A122" s="103">
        <v>480</v>
      </c>
      <c r="B122" s="49" t="s">
        <v>275</v>
      </c>
      <c r="C122" s="16" t="s">
        <v>145</v>
      </c>
      <c r="D122" s="17">
        <v>7513</v>
      </c>
      <c r="E122" s="17">
        <v>7513</v>
      </c>
      <c r="F122" s="18">
        <v>1075</v>
      </c>
      <c r="G122" s="18">
        <v>7633</v>
      </c>
      <c r="H122" s="18">
        <v>1336</v>
      </c>
      <c r="I122" s="18">
        <v>7703</v>
      </c>
      <c r="J122" s="18">
        <v>1942</v>
      </c>
      <c r="K122" s="18">
        <v>7560</v>
      </c>
      <c r="L122" s="18">
        <v>1687</v>
      </c>
      <c r="M122" s="26">
        <v>8490</v>
      </c>
      <c r="N122" s="23">
        <v>1320</v>
      </c>
      <c r="O122" s="20">
        <v>11036</v>
      </c>
      <c r="P122" s="18">
        <v>2789</v>
      </c>
      <c r="Q122" s="18">
        <v>11394</v>
      </c>
      <c r="R122" s="21">
        <v>2283</v>
      </c>
      <c r="S122" s="21">
        <v>11394</v>
      </c>
      <c r="T122" s="22">
        <v>1534</v>
      </c>
      <c r="U122" s="22">
        <v>12195</v>
      </c>
      <c r="V122" s="16">
        <v>1515</v>
      </c>
      <c r="W122" s="16">
        <v>14035</v>
      </c>
      <c r="X122" s="22">
        <v>1563</v>
      </c>
      <c r="Y122" s="22">
        <v>13633</v>
      </c>
      <c r="Z122" s="22">
        <v>1655</v>
      </c>
      <c r="AA122" s="22">
        <v>14513</v>
      </c>
      <c r="AB122" s="56">
        <v>1722</v>
      </c>
      <c r="AC122" s="56">
        <v>14711</v>
      </c>
    </row>
    <row r="123" spans="1:29" ht="27.95" customHeight="1" outlineLevel="2" x14ac:dyDescent="0.2">
      <c r="A123" s="103">
        <v>490</v>
      </c>
      <c r="B123" s="49" t="s">
        <v>275</v>
      </c>
      <c r="C123" s="16" t="s">
        <v>175</v>
      </c>
      <c r="D123" s="17">
        <v>15704</v>
      </c>
      <c r="E123" s="17">
        <v>15509</v>
      </c>
      <c r="F123" s="18">
        <v>1824</v>
      </c>
      <c r="G123" s="18">
        <v>16887</v>
      </c>
      <c r="H123" s="18">
        <v>1983</v>
      </c>
      <c r="I123" s="18">
        <v>17097</v>
      </c>
      <c r="J123" s="18">
        <v>2732</v>
      </c>
      <c r="K123" s="18">
        <v>16779</v>
      </c>
      <c r="L123" s="18">
        <v>2698</v>
      </c>
      <c r="M123" s="26">
        <v>17549</v>
      </c>
      <c r="N123" s="23">
        <v>403</v>
      </c>
      <c r="O123" s="20">
        <v>34581</v>
      </c>
      <c r="P123" s="18">
        <v>4543</v>
      </c>
      <c r="Q123" s="18">
        <v>36245</v>
      </c>
      <c r="R123" s="21">
        <v>3759</v>
      </c>
      <c r="S123" s="21">
        <v>36245</v>
      </c>
      <c r="T123" s="22">
        <v>3885</v>
      </c>
      <c r="U123" s="22">
        <v>43764</v>
      </c>
      <c r="V123" s="16">
        <v>3744</v>
      </c>
      <c r="W123" s="16">
        <v>44592</v>
      </c>
      <c r="X123" s="22">
        <v>3980</v>
      </c>
      <c r="Y123" s="22">
        <v>43327</v>
      </c>
      <c r="Z123" s="22">
        <v>4236</v>
      </c>
      <c r="AA123" s="22">
        <v>45151</v>
      </c>
      <c r="AB123" s="56">
        <v>4278</v>
      </c>
      <c r="AC123" s="56">
        <v>45551</v>
      </c>
    </row>
    <row r="124" spans="1:29" ht="27.95" customHeight="1" outlineLevel="2" x14ac:dyDescent="0.2">
      <c r="A124" s="103">
        <v>659</v>
      </c>
      <c r="B124" s="49" t="s">
        <v>275</v>
      </c>
      <c r="C124" s="15" t="s">
        <v>219</v>
      </c>
      <c r="D124" s="17">
        <v>8163</v>
      </c>
      <c r="E124" s="17">
        <v>8162</v>
      </c>
      <c r="F124" s="18">
        <v>535</v>
      </c>
      <c r="G124" s="18">
        <v>8244</v>
      </c>
      <c r="H124" s="18">
        <v>984</v>
      </c>
      <c r="I124" s="18">
        <v>8395</v>
      </c>
      <c r="J124" s="18">
        <v>2091</v>
      </c>
      <c r="K124" s="18">
        <v>8438</v>
      </c>
      <c r="L124" s="18">
        <v>1882</v>
      </c>
      <c r="M124" s="26">
        <v>10255</v>
      </c>
      <c r="N124" s="23">
        <v>1018</v>
      </c>
      <c r="O124" s="20">
        <v>17052</v>
      </c>
      <c r="P124" s="18">
        <v>1623</v>
      </c>
      <c r="Q124" s="18">
        <v>17334</v>
      </c>
      <c r="R124" s="21">
        <v>1564</v>
      </c>
      <c r="S124" s="21">
        <v>17334</v>
      </c>
      <c r="T124" s="22">
        <v>1282</v>
      </c>
      <c r="U124" s="22">
        <v>18191</v>
      </c>
      <c r="V124" s="16">
        <v>1255</v>
      </c>
      <c r="W124" s="16">
        <f>18486+175</f>
        <v>18661</v>
      </c>
      <c r="X124" s="22">
        <v>1231</v>
      </c>
      <c r="Y124" s="22">
        <v>18112</v>
      </c>
      <c r="Z124" s="22">
        <v>1426</v>
      </c>
      <c r="AA124" s="22">
        <v>20361</v>
      </c>
      <c r="AB124" s="56">
        <v>1516</v>
      </c>
      <c r="AC124" s="56">
        <v>20146</v>
      </c>
    </row>
    <row r="125" spans="1:29" ht="27.95" customHeight="1" outlineLevel="2" x14ac:dyDescent="0.2">
      <c r="A125" s="103">
        <v>665</v>
      </c>
      <c r="B125" s="49" t="s">
        <v>275</v>
      </c>
      <c r="C125" s="15" t="s">
        <v>220</v>
      </c>
      <c r="D125" s="17">
        <v>12574</v>
      </c>
      <c r="E125" s="17">
        <v>3909</v>
      </c>
      <c r="F125" s="18">
        <v>1360</v>
      </c>
      <c r="G125" s="18">
        <v>12724</v>
      </c>
      <c r="H125" s="18">
        <v>1914</v>
      </c>
      <c r="I125" s="18">
        <v>12921</v>
      </c>
      <c r="J125" s="18">
        <v>2384</v>
      </c>
      <c r="K125" s="18">
        <v>13072</v>
      </c>
      <c r="L125" s="18">
        <v>1885</v>
      </c>
      <c r="M125" s="26">
        <v>15063</v>
      </c>
      <c r="N125" s="23">
        <v>1491</v>
      </c>
      <c r="O125" s="20">
        <v>23557</v>
      </c>
      <c r="P125" s="18">
        <v>2100</v>
      </c>
      <c r="Q125" s="18">
        <v>23878</v>
      </c>
      <c r="R125" s="21">
        <v>1881</v>
      </c>
      <c r="S125" s="21">
        <v>23878</v>
      </c>
      <c r="T125" s="22">
        <v>2034</v>
      </c>
      <c r="U125" s="22">
        <v>24449</v>
      </c>
      <c r="V125" s="16">
        <v>2441</v>
      </c>
      <c r="W125" s="16">
        <v>26056</v>
      </c>
      <c r="X125" s="22">
        <v>2447</v>
      </c>
      <c r="Y125" s="22">
        <v>26069</v>
      </c>
      <c r="Z125" s="22">
        <v>2379</v>
      </c>
      <c r="AA125" s="22">
        <v>29700</v>
      </c>
      <c r="AB125" s="56">
        <v>2339</v>
      </c>
      <c r="AC125" s="56">
        <v>30399</v>
      </c>
    </row>
    <row r="126" spans="1:29" ht="27.95" customHeight="1" outlineLevel="2" x14ac:dyDescent="0.2">
      <c r="A126" s="103">
        <v>837</v>
      </c>
      <c r="B126" s="49" t="s">
        <v>275</v>
      </c>
      <c r="C126" s="16" t="s">
        <v>153</v>
      </c>
      <c r="D126" s="17">
        <v>38641</v>
      </c>
      <c r="E126" s="17">
        <v>38873</v>
      </c>
      <c r="F126" s="18">
        <v>13734</v>
      </c>
      <c r="G126" s="18">
        <v>42905</v>
      </c>
      <c r="H126" s="18">
        <v>17912</v>
      </c>
      <c r="I126" s="18">
        <v>43558</v>
      </c>
      <c r="J126" s="18">
        <v>24276</v>
      </c>
      <c r="K126" s="18">
        <v>43494</v>
      </c>
      <c r="L126" s="18">
        <v>25915</v>
      </c>
      <c r="M126" s="26">
        <v>49659</v>
      </c>
      <c r="N126" s="23">
        <v>24364</v>
      </c>
      <c r="O126" s="20">
        <v>76945</v>
      </c>
      <c r="P126" s="18">
        <v>30922</v>
      </c>
      <c r="Q126" s="18">
        <v>79322</v>
      </c>
      <c r="R126" s="21">
        <v>26367</v>
      </c>
      <c r="S126" s="21">
        <v>80226</v>
      </c>
      <c r="T126" s="22">
        <v>26565</v>
      </c>
      <c r="U126" s="22">
        <v>88000</v>
      </c>
      <c r="V126" s="16">
        <v>30131</v>
      </c>
      <c r="W126" s="16">
        <v>87882</v>
      </c>
      <c r="X126" s="22">
        <v>31639</v>
      </c>
      <c r="Y126" s="22">
        <v>80865</v>
      </c>
      <c r="Z126" s="22">
        <v>32933</v>
      </c>
      <c r="AA126" s="22">
        <v>89719</v>
      </c>
      <c r="AB126" s="56">
        <v>31964</v>
      </c>
      <c r="AC126" s="56">
        <v>90389</v>
      </c>
    </row>
    <row r="127" spans="1:29" ht="27.95" customHeight="1" outlineLevel="2" x14ac:dyDescent="0.2">
      <c r="A127" s="103">
        <v>873</v>
      </c>
      <c r="B127" s="49" t="s">
        <v>275</v>
      </c>
      <c r="C127" s="16" t="s">
        <v>155</v>
      </c>
      <c r="D127" s="17">
        <v>5295</v>
      </c>
      <c r="E127" s="17">
        <v>5295</v>
      </c>
      <c r="F127" s="18">
        <v>212</v>
      </c>
      <c r="G127" s="18">
        <v>5856</v>
      </c>
      <c r="H127" s="18">
        <v>285</v>
      </c>
      <c r="I127" s="18">
        <v>5952</v>
      </c>
      <c r="J127" s="18">
        <v>414</v>
      </c>
      <c r="K127" s="18">
        <v>5939</v>
      </c>
      <c r="L127" s="18">
        <v>520</v>
      </c>
      <c r="M127" s="26">
        <v>6012</v>
      </c>
      <c r="N127" s="23">
        <v>138</v>
      </c>
      <c r="O127" s="20">
        <v>6026</v>
      </c>
      <c r="P127" s="18">
        <v>320</v>
      </c>
      <c r="Q127" s="18">
        <v>6142</v>
      </c>
      <c r="R127" s="21">
        <v>251</v>
      </c>
      <c r="S127" s="21">
        <v>6147</v>
      </c>
      <c r="T127" s="22">
        <v>123</v>
      </c>
      <c r="U127" s="22">
        <v>7187</v>
      </c>
      <c r="V127" s="16">
        <v>224</v>
      </c>
      <c r="W127" s="16">
        <v>7288</v>
      </c>
      <c r="X127" s="22">
        <v>196</v>
      </c>
      <c r="Y127" s="22">
        <v>7049</v>
      </c>
      <c r="Z127" s="22">
        <v>210</v>
      </c>
      <c r="AA127" s="22">
        <v>7459</v>
      </c>
      <c r="AB127" s="56">
        <v>141</v>
      </c>
      <c r="AC127" s="56">
        <v>7043</v>
      </c>
    </row>
    <row r="128" spans="1:29" ht="27.95" customHeight="1" outlineLevel="1" x14ac:dyDescent="0.2">
      <c r="A128" s="42"/>
      <c r="B128" s="80" t="s">
        <v>276</v>
      </c>
      <c r="C128" s="88"/>
      <c r="D128" s="82">
        <f t="shared" ref="D128:AC128" si="7">SUBTOTAL(9,D117:D127)</f>
        <v>158507</v>
      </c>
      <c r="E128" s="82">
        <f t="shared" si="7"/>
        <v>150245</v>
      </c>
      <c r="F128" s="84">
        <f t="shared" si="7"/>
        <v>110775</v>
      </c>
      <c r="G128" s="84">
        <f t="shared" si="7"/>
        <v>166802</v>
      </c>
      <c r="H128" s="84">
        <f t="shared" si="7"/>
        <v>113034</v>
      </c>
      <c r="I128" s="84">
        <f t="shared" si="7"/>
        <v>168932</v>
      </c>
      <c r="J128" s="84">
        <f t="shared" si="7"/>
        <v>172318</v>
      </c>
      <c r="K128" s="84">
        <f t="shared" si="7"/>
        <v>167315</v>
      </c>
      <c r="L128" s="84">
        <f t="shared" si="7"/>
        <v>171254</v>
      </c>
      <c r="M128" s="91">
        <f t="shared" si="7"/>
        <v>191732</v>
      </c>
      <c r="N128" s="90">
        <f t="shared" si="7"/>
        <v>144355</v>
      </c>
      <c r="O128" s="86">
        <f t="shared" si="7"/>
        <v>295040</v>
      </c>
      <c r="P128" s="84">
        <f t="shared" si="7"/>
        <v>176948</v>
      </c>
      <c r="Q128" s="84">
        <f t="shared" si="7"/>
        <v>305072</v>
      </c>
      <c r="R128" s="87">
        <f t="shared" si="7"/>
        <v>158975</v>
      </c>
      <c r="S128" s="87">
        <f t="shared" si="7"/>
        <v>306465</v>
      </c>
      <c r="T128" s="88">
        <f t="shared" si="7"/>
        <v>152183</v>
      </c>
      <c r="U128" s="88">
        <f t="shared" si="7"/>
        <v>347243</v>
      </c>
      <c r="V128" s="88">
        <f t="shared" si="7"/>
        <v>168071</v>
      </c>
      <c r="W128" s="88">
        <f t="shared" si="7"/>
        <v>353426</v>
      </c>
      <c r="X128" s="88">
        <f t="shared" si="7"/>
        <v>175350</v>
      </c>
      <c r="Y128" s="88">
        <f t="shared" si="7"/>
        <v>325431</v>
      </c>
      <c r="Z128" s="88">
        <f t="shared" si="7"/>
        <v>179620</v>
      </c>
      <c r="AA128" s="88">
        <f t="shared" si="7"/>
        <v>350407</v>
      </c>
      <c r="AB128" s="88">
        <f t="shared" si="7"/>
        <v>177752</v>
      </c>
      <c r="AC128" s="88">
        <f t="shared" si="7"/>
        <v>351935</v>
      </c>
    </row>
    <row r="129" spans="1:29" ht="27.95" customHeight="1" outlineLevel="2" x14ac:dyDescent="0.2">
      <c r="A129" s="104">
        <v>1</v>
      </c>
      <c r="B129" s="49" t="s">
        <v>278</v>
      </c>
      <c r="C129" s="49" t="s">
        <v>157</v>
      </c>
      <c r="D129" s="50">
        <v>223459</v>
      </c>
      <c r="E129" s="50">
        <v>225565</v>
      </c>
      <c r="F129" s="51">
        <v>1500300</v>
      </c>
      <c r="G129" s="51">
        <v>235633</v>
      </c>
      <c r="H129" s="51">
        <v>1513858</v>
      </c>
      <c r="I129" s="51">
        <v>239530</v>
      </c>
      <c r="J129" s="51">
        <v>1830125</v>
      </c>
      <c r="K129" s="51">
        <v>238855</v>
      </c>
      <c r="L129" s="51">
        <v>1345198</v>
      </c>
      <c r="M129" s="52">
        <v>467519</v>
      </c>
      <c r="N129" s="53">
        <v>1306163</v>
      </c>
      <c r="O129" s="54">
        <v>1090631</v>
      </c>
      <c r="P129" s="51">
        <v>1701432</v>
      </c>
      <c r="Q129" s="51">
        <v>1092685</v>
      </c>
      <c r="R129" s="55">
        <v>1641409</v>
      </c>
      <c r="S129" s="55">
        <v>872727</v>
      </c>
      <c r="T129" s="56">
        <v>1656323</v>
      </c>
      <c r="U129" s="56">
        <v>867727</v>
      </c>
      <c r="V129" s="57">
        <v>1563556</v>
      </c>
      <c r="W129" s="57">
        <v>693129</v>
      </c>
      <c r="X129" s="56">
        <v>1568377</v>
      </c>
      <c r="Y129" s="56">
        <v>644079</v>
      </c>
      <c r="Z129" s="56">
        <v>1656519</v>
      </c>
      <c r="AA129" s="56">
        <v>581390</v>
      </c>
      <c r="AB129" s="56">
        <v>1637398</v>
      </c>
      <c r="AC129" s="56">
        <v>586060</v>
      </c>
    </row>
    <row r="130" spans="1:29" ht="27.95" customHeight="1" outlineLevel="2" x14ac:dyDescent="0.2">
      <c r="A130" s="103">
        <v>79</v>
      </c>
      <c r="B130" s="49" t="s">
        <v>278</v>
      </c>
      <c r="C130" s="16" t="s">
        <v>195</v>
      </c>
      <c r="D130" s="17">
        <v>8155</v>
      </c>
      <c r="E130" s="17">
        <v>8302</v>
      </c>
      <c r="F130" s="18">
        <v>10680</v>
      </c>
      <c r="G130" s="18">
        <v>8596</v>
      </c>
      <c r="H130" s="18">
        <v>7772</v>
      </c>
      <c r="I130" s="18">
        <v>8941</v>
      </c>
      <c r="J130" s="18">
        <v>12796</v>
      </c>
      <c r="K130" s="18">
        <v>9106</v>
      </c>
      <c r="L130" s="18">
        <v>11211</v>
      </c>
      <c r="M130" s="19">
        <v>9646</v>
      </c>
      <c r="N130" s="23">
        <v>11423</v>
      </c>
      <c r="O130" s="20">
        <v>11882</v>
      </c>
      <c r="P130" s="18">
        <v>10646</v>
      </c>
      <c r="Q130" s="18">
        <v>12753</v>
      </c>
      <c r="R130" s="21">
        <v>13001</v>
      </c>
      <c r="S130" s="21">
        <v>12753</v>
      </c>
      <c r="T130" s="22">
        <v>13393</v>
      </c>
      <c r="U130" s="22">
        <v>17734</v>
      </c>
      <c r="V130" s="16">
        <v>15741</v>
      </c>
      <c r="W130" s="16">
        <v>20076</v>
      </c>
      <c r="X130" s="22">
        <v>16007</v>
      </c>
      <c r="Y130" s="22">
        <v>18201</v>
      </c>
      <c r="Z130" s="22">
        <v>17736</v>
      </c>
      <c r="AA130" s="22">
        <v>18494</v>
      </c>
      <c r="AB130" s="56">
        <v>17682</v>
      </c>
      <c r="AC130" s="56">
        <v>18509</v>
      </c>
    </row>
    <row r="131" spans="1:29" ht="27.95" customHeight="1" outlineLevel="2" x14ac:dyDescent="0.2">
      <c r="A131" s="103">
        <v>88</v>
      </c>
      <c r="B131" s="49" t="s">
        <v>278</v>
      </c>
      <c r="C131" s="16" t="s">
        <v>161</v>
      </c>
      <c r="D131" s="17">
        <v>38950</v>
      </c>
      <c r="E131" s="17">
        <v>37959</v>
      </c>
      <c r="F131" s="18">
        <v>127624</v>
      </c>
      <c r="G131" s="18">
        <v>39881</v>
      </c>
      <c r="H131" s="18">
        <v>160782</v>
      </c>
      <c r="I131" s="18">
        <v>43738</v>
      </c>
      <c r="J131" s="18">
        <v>191000</v>
      </c>
      <c r="K131" s="18">
        <v>45673</v>
      </c>
      <c r="L131" s="18">
        <v>136459</v>
      </c>
      <c r="M131" s="19">
        <v>70088</v>
      </c>
      <c r="N131" s="23">
        <v>161328</v>
      </c>
      <c r="O131" s="20">
        <v>74128</v>
      </c>
      <c r="P131" s="18">
        <v>213872</v>
      </c>
      <c r="Q131" s="18">
        <v>78704</v>
      </c>
      <c r="R131" s="21">
        <v>192568</v>
      </c>
      <c r="S131" s="21">
        <v>78704</v>
      </c>
      <c r="T131" s="22">
        <v>198508</v>
      </c>
      <c r="U131" s="22">
        <v>100605</v>
      </c>
      <c r="V131" s="16">
        <v>230210</v>
      </c>
      <c r="W131" s="16">
        <v>107106</v>
      </c>
      <c r="X131" s="22">
        <v>236438</v>
      </c>
      <c r="Y131" s="22">
        <v>88851</v>
      </c>
      <c r="Z131" s="22">
        <v>252989</v>
      </c>
      <c r="AA131" s="22">
        <v>95828</v>
      </c>
      <c r="AB131" s="56">
        <v>250599</v>
      </c>
      <c r="AC131" s="56">
        <v>98402</v>
      </c>
    </row>
    <row r="132" spans="1:29" ht="27.95" customHeight="1" outlineLevel="2" x14ac:dyDescent="0.2">
      <c r="A132" s="103">
        <v>129</v>
      </c>
      <c r="B132" s="49" t="s">
        <v>278</v>
      </c>
      <c r="C132" s="16" t="s">
        <v>136</v>
      </c>
      <c r="D132" s="17">
        <v>5318</v>
      </c>
      <c r="E132" s="17">
        <v>8692</v>
      </c>
      <c r="F132" s="18">
        <v>38942</v>
      </c>
      <c r="G132" s="18">
        <v>9419</v>
      </c>
      <c r="H132" s="18">
        <v>42942</v>
      </c>
      <c r="I132" s="18">
        <v>9788</v>
      </c>
      <c r="J132" s="18">
        <v>48571</v>
      </c>
      <c r="K132" s="18">
        <v>10080</v>
      </c>
      <c r="L132" s="18">
        <v>29374</v>
      </c>
      <c r="M132" s="19">
        <v>12650</v>
      </c>
      <c r="N132" s="23">
        <v>36892</v>
      </c>
      <c r="O132" s="20">
        <v>23007</v>
      </c>
      <c r="P132" s="18">
        <v>50458</v>
      </c>
      <c r="Q132" s="18">
        <v>24380</v>
      </c>
      <c r="R132" s="21">
        <v>48421</v>
      </c>
      <c r="S132" s="21">
        <v>24380</v>
      </c>
      <c r="T132" s="22">
        <v>50661</v>
      </c>
      <c r="U132" s="22">
        <v>25472</v>
      </c>
      <c r="V132" s="16">
        <v>51791</v>
      </c>
      <c r="W132" s="16">
        <v>24244</v>
      </c>
      <c r="X132" s="22">
        <v>52624</v>
      </c>
      <c r="Y132" s="22">
        <v>17365</v>
      </c>
      <c r="Z132" s="22">
        <v>55990</v>
      </c>
      <c r="AA132" s="22">
        <v>17454</v>
      </c>
      <c r="AB132" s="56">
        <v>55326</v>
      </c>
      <c r="AC132" s="56">
        <v>17953</v>
      </c>
    </row>
    <row r="133" spans="1:29" ht="27.95" customHeight="1" outlineLevel="2" x14ac:dyDescent="0.2">
      <c r="A133" s="103">
        <v>212</v>
      </c>
      <c r="B133" s="49" t="s">
        <v>278</v>
      </c>
      <c r="C133" s="16" t="s">
        <v>164</v>
      </c>
      <c r="D133" s="17">
        <v>8293</v>
      </c>
      <c r="E133" s="17">
        <v>8371</v>
      </c>
      <c r="F133" s="18">
        <v>23352</v>
      </c>
      <c r="G133" s="18">
        <v>8616</v>
      </c>
      <c r="H133" s="18">
        <v>24683</v>
      </c>
      <c r="I133" s="18">
        <v>9032</v>
      </c>
      <c r="J133" s="18">
        <v>28400</v>
      </c>
      <c r="K133" s="18">
        <v>9056</v>
      </c>
      <c r="L133" s="18">
        <v>20114</v>
      </c>
      <c r="M133" s="19">
        <v>10310</v>
      </c>
      <c r="N133" s="23">
        <v>23792</v>
      </c>
      <c r="O133" s="20">
        <v>13802</v>
      </c>
      <c r="P133" s="18">
        <v>32462</v>
      </c>
      <c r="Q133" s="18">
        <v>15074</v>
      </c>
      <c r="R133" s="21">
        <v>31977</v>
      </c>
      <c r="S133" s="21">
        <v>15074</v>
      </c>
      <c r="T133" s="22">
        <v>31645</v>
      </c>
      <c r="U133" s="22">
        <v>17453</v>
      </c>
      <c r="V133" s="16">
        <v>33783</v>
      </c>
      <c r="W133" s="16">
        <v>18252</v>
      </c>
      <c r="X133" s="22">
        <v>32420</v>
      </c>
      <c r="Y133" s="22">
        <v>15153</v>
      </c>
      <c r="Z133" s="22">
        <v>34132</v>
      </c>
      <c r="AA133" s="22">
        <v>16484</v>
      </c>
      <c r="AB133" s="56">
        <v>33827</v>
      </c>
      <c r="AC133" s="56">
        <v>16844</v>
      </c>
    </row>
    <row r="134" spans="1:29" ht="27.95" customHeight="1" outlineLevel="2" x14ac:dyDescent="0.2">
      <c r="A134" s="103">
        <v>266</v>
      </c>
      <c r="B134" s="49" t="s">
        <v>278</v>
      </c>
      <c r="C134" s="16" t="s">
        <v>166</v>
      </c>
      <c r="D134" s="17">
        <v>16508</v>
      </c>
      <c r="E134" s="17">
        <v>16377</v>
      </c>
      <c r="F134" s="18">
        <v>78663</v>
      </c>
      <c r="G134" s="18">
        <v>17357</v>
      </c>
      <c r="H134" s="18">
        <v>93956</v>
      </c>
      <c r="I134" s="18">
        <v>18576</v>
      </c>
      <c r="J134" s="18">
        <v>111467</v>
      </c>
      <c r="K134" s="18">
        <v>18582</v>
      </c>
      <c r="L134" s="18">
        <v>84058</v>
      </c>
      <c r="M134" s="19">
        <v>22667</v>
      </c>
      <c r="N134" s="23">
        <v>89589</v>
      </c>
      <c r="O134" s="20">
        <v>24843</v>
      </c>
      <c r="P134" s="18">
        <v>117992</v>
      </c>
      <c r="Q134" s="18">
        <v>24843</v>
      </c>
      <c r="R134" s="21">
        <v>105235</v>
      </c>
      <c r="S134" s="21">
        <v>26488</v>
      </c>
      <c r="T134" s="22">
        <v>107440</v>
      </c>
      <c r="U134" s="22">
        <v>26911</v>
      </c>
      <c r="V134" s="16">
        <v>125360</v>
      </c>
      <c r="W134" s="16">
        <v>27024</v>
      </c>
      <c r="X134" s="22">
        <v>128870</v>
      </c>
      <c r="Y134" s="22">
        <v>18187</v>
      </c>
      <c r="Z134" s="22">
        <v>135048</v>
      </c>
      <c r="AA134" s="22">
        <v>18247</v>
      </c>
      <c r="AB134" s="56">
        <v>134213</v>
      </c>
      <c r="AC134" s="56">
        <v>18394</v>
      </c>
    </row>
    <row r="135" spans="1:29" ht="27.95" customHeight="1" outlineLevel="2" x14ac:dyDescent="0.2">
      <c r="A135" s="103">
        <v>308</v>
      </c>
      <c r="B135" s="49" t="s">
        <v>278</v>
      </c>
      <c r="C135" s="16" t="s">
        <v>168</v>
      </c>
      <c r="D135" s="17">
        <v>5557</v>
      </c>
      <c r="E135" s="17">
        <v>5652</v>
      </c>
      <c r="F135" s="18">
        <v>18309</v>
      </c>
      <c r="G135" s="18">
        <v>5788</v>
      </c>
      <c r="H135" s="18">
        <v>21775</v>
      </c>
      <c r="I135" s="18">
        <v>6297</v>
      </c>
      <c r="J135" s="18">
        <v>23812</v>
      </c>
      <c r="K135" s="18">
        <v>6207</v>
      </c>
      <c r="L135" s="18">
        <v>15686</v>
      </c>
      <c r="M135" s="19">
        <v>7813</v>
      </c>
      <c r="N135" s="23">
        <v>19584</v>
      </c>
      <c r="O135" s="20">
        <v>13420</v>
      </c>
      <c r="P135" s="18">
        <v>26382</v>
      </c>
      <c r="Q135" s="18">
        <v>14256</v>
      </c>
      <c r="R135" s="21">
        <v>25533</v>
      </c>
      <c r="S135" s="21">
        <v>14256</v>
      </c>
      <c r="T135" s="22">
        <v>27699</v>
      </c>
      <c r="U135" s="22">
        <v>15281</v>
      </c>
      <c r="V135" s="16">
        <v>27592</v>
      </c>
      <c r="W135" s="16">
        <v>15796</v>
      </c>
      <c r="X135" s="22">
        <v>27975</v>
      </c>
      <c r="Y135" s="22">
        <v>12788</v>
      </c>
      <c r="Z135" s="22">
        <v>28973</v>
      </c>
      <c r="AA135" s="22">
        <v>12487</v>
      </c>
      <c r="AB135" s="56">
        <v>28587</v>
      </c>
      <c r="AC135" s="56">
        <v>12576</v>
      </c>
    </row>
    <row r="136" spans="1:29" ht="27.95" customHeight="1" outlineLevel="2" x14ac:dyDescent="0.2">
      <c r="A136" s="103">
        <v>360</v>
      </c>
      <c r="B136" s="49" t="s">
        <v>278</v>
      </c>
      <c r="C136" s="30" t="s">
        <v>349</v>
      </c>
      <c r="D136" s="17">
        <v>17975</v>
      </c>
      <c r="E136" s="17">
        <v>17966</v>
      </c>
      <c r="F136" s="18">
        <v>167865</v>
      </c>
      <c r="G136" s="18">
        <v>20317</v>
      </c>
      <c r="H136" s="18">
        <v>184741</v>
      </c>
      <c r="I136" s="18">
        <v>21719</v>
      </c>
      <c r="J136" s="18">
        <v>217099</v>
      </c>
      <c r="K136" s="18">
        <v>22779</v>
      </c>
      <c r="L136" s="18">
        <v>150904</v>
      </c>
      <c r="M136" s="19">
        <v>40396</v>
      </c>
      <c r="N136" s="23">
        <v>167977</v>
      </c>
      <c r="O136" s="20">
        <v>68087</v>
      </c>
      <c r="P136" s="18">
        <v>197793</v>
      </c>
      <c r="Q136" s="18">
        <v>71114</v>
      </c>
      <c r="R136" s="21">
        <v>189541</v>
      </c>
      <c r="S136" s="21">
        <v>71114</v>
      </c>
      <c r="T136" s="22">
        <v>192432</v>
      </c>
      <c r="U136" s="22">
        <v>74137</v>
      </c>
      <c r="V136" s="16">
        <v>215669</v>
      </c>
      <c r="W136" s="16">
        <v>68630</v>
      </c>
      <c r="X136" s="22">
        <v>219690</v>
      </c>
      <c r="Y136" s="22">
        <v>49089</v>
      </c>
      <c r="Z136" s="22">
        <v>232691</v>
      </c>
      <c r="AA136" s="22">
        <v>50958</v>
      </c>
      <c r="AB136" s="56">
        <v>228466</v>
      </c>
      <c r="AC136" s="56">
        <v>52036</v>
      </c>
    </row>
    <row r="137" spans="1:29" ht="27.95" customHeight="1" outlineLevel="2" x14ac:dyDescent="0.2">
      <c r="A137" s="103">
        <v>380</v>
      </c>
      <c r="B137" s="49" t="s">
        <v>278</v>
      </c>
      <c r="C137" s="16" t="s">
        <v>172</v>
      </c>
      <c r="D137" s="17">
        <v>5733</v>
      </c>
      <c r="E137" s="17">
        <v>5589</v>
      </c>
      <c r="F137" s="18">
        <v>9604</v>
      </c>
      <c r="G137" s="18">
        <v>6065</v>
      </c>
      <c r="H137" s="18">
        <v>11488</v>
      </c>
      <c r="I137" s="18">
        <v>6776</v>
      </c>
      <c r="J137" s="18">
        <v>9836</v>
      </c>
      <c r="K137" s="18">
        <v>6600</v>
      </c>
      <c r="L137" s="18">
        <v>9019</v>
      </c>
      <c r="M137" s="19">
        <v>8408</v>
      </c>
      <c r="N137" s="23">
        <v>6339</v>
      </c>
      <c r="O137" s="20">
        <v>17093</v>
      </c>
      <c r="P137" s="18">
        <v>10395</v>
      </c>
      <c r="Q137" s="18">
        <v>17093</v>
      </c>
      <c r="R137" s="21">
        <v>10617</v>
      </c>
      <c r="S137" s="21">
        <v>17093</v>
      </c>
      <c r="T137" s="22">
        <v>11005</v>
      </c>
      <c r="U137" s="22">
        <v>18014</v>
      </c>
      <c r="V137" s="16">
        <v>12580</v>
      </c>
      <c r="W137" s="16">
        <v>16774</v>
      </c>
      <c r="X137" s="22">
        <v>9744</v>
      </c>
      <c r="Y137" s="22">
        <v>11880</v>
      </c>
      <c r="Z137" s="22">
        <v>9625</v>
      </c>
      <c r="AA137" s="22">
        <v>11337</v>
      </c>
      <c r="AB137" s="56">
        <v>9670</v>
      </c>
      <c r="AC137" s="56">
        <v>11555</v>
      </c>
    </row>
    <row r="138" spans="1:29" ht="27.95" customHeight="1" outlineLevel="2" x14ac:dyDescent="0.2">
      <c r="A138" s="103">
        <v>631</v>
      </c>
      <c r="B138" s="92" t="s">
        <v>278</v>
      </c>
      <c r="C138" s="37" t="s">
        <v>216</v>
      </c>
      <c r="D138" s="93">
        <v>5679</v>
      </c>
      <c r="E138" s="93">
        <v>4427</v>
      </c>
      <c r="F138" s="94">
        <v>16097</v>
      </c>
      <c r="G138" s="94">
        <v>4817</v>
      </c>
      <c r="H138" s="94">
        <v>23837</v>
      </c>
      <c r="I138" s="94">
        <v>5138</v>
      </c>
      <c r="J138" s="94">
        <v>23269</v>
      </c>
      <c r="K138" s="94">
        <v>4713</v>
      </c>
      <c r="L138" s="94">
        <v>16972</v>
      </c>
      <c r="M138" s="95">
        <v>6245</v>
      </c>
      <c r="N138" s="96">
        <v>14527</v>
      </c>
      <c r="O138" s="97">
        <v>6526</v>
      </c>
      <c r="P138" s="94">
        <v>21494</v>
      </c>
      <c r="Q138" s="94">
        <v>7027</v>
      </c>
      <c r="R138" s="98">
        <v>22158</v>
      </c>
      <c r="S138" s="98">
        <v>7027</v>
      </c>
      <c r="T138" s="99">
        <v>23262</v>
      </c>
      <c r="U138" s="99">
        <v>7161</v>
      </c>
      <c r="V138" s="100">
        <v>25455</v>
      </c>
      <c r="W138" s="100">
        <v>6678</v>
      </c>
      <c r="X138" s="99">
        <v>26562</v>
      </c>
      <c r="Y138" s="99">
        <v>4766</v>
      </c>
      <c r="Z138" s="99">
        <v>32101</v>
      </c>
      <c r="AA138" s="99">
        <v>4963</v>
      </c>
      <c r="AB138" s="56">
        <v>32473</v>
      </c>
      <c r="AC138" s="56">
        <v>4979</v>
      </c>
    </row>
    <row r="139" spans="1:29" ht="27.95" customHeight="1" outlineLevel="1" x14ac:dyDescent="0.2">
      <c r="A139" s="48"/>
      <c r="B139" s="80" t="s">
        <v>279</v>
      </c>
      <c r="C139" s="88"/>
      <c r="D139" s="82">
        <f t="shared" ref="D139:AC139" si="8">SUBTOTAL(9,D129:D138)</f>
        <v>335627</v>
      </c>
      <c r="E139" s="82">
        <f t="shared" si="8"/>
        <v>338900</v>
      </c>
      <c r="F139" s="84">
        <f t="shared" si="8"/>
        <v>1991436</v>
      </c>
      <c r="G139" s="84">
        <f t="shared" si="8"/>
        <v>356489</v>
      </c>
      <c r="H139" s="84">
        <f t="shared" si="8"/>
        <v>2085834</v>
      </c>
      <c r="I139" s="84">
        <f t="shared" si="8"/>
        <v>369535</v>
      </c>
      <c r="J139" s="84">
        <f t="shared" si="8"/>
        <v>2496375</v>
      </c>
      <c r="K139" s="84">
        <f t="shared" si="8"/>
        <v>371651</v>
      </c>
      <c r="L139" s="84">
        <f t="shared" si="8"/>
        <v>1818995</v>
      </c>
      <c r="M139" s="85">
        <f t="shared" si="8"/>
        <v>655742</v>
      </c>
      <c r="N139" s="90">
        <f t="shared" si="8"/>
        <v>1837614</v>
      </c>
      <c r="O139" s="86">
        <f t="shared" si="8"/>
        <v>1343419</v>
      </c>
      <c r="P139" s="84">
        <f t="shared" si="8"/>
        <v>2382926</v>
      </c>
      <c r="Q139" s="84">
        <f t="shared" si="8"/>
        <v>1357929</v>
      </c>
      <c r="R139" s="87">
        <f t="shared" si="8"/>
        <v>2280460</v>
      </c>
      <c r="S139" s="87">
        <f t="shared" si="8"/>
        <v>1139616</v>
      </c>
      <c r="T139" s="88">
        <f t="shared" si="8"/>
        <v>2312368</v>
      </c>
      <c r="U139" s="88">
        <f t="shared" si="8"/>
        <v>1170495</v>
      </c>
      <c r="V139" s="88">
        <f t="shared" si="8"/>
        <v>2301737</v>
      </c>
      <c r="W139" s="88">
        <f t="shared" si="8"/>
        <v>997709</v>
      </c>
      <c r="X139" s="88">
        <f t="shared" si="8"/>
        <v>2318707</v>
      </c>
      <c r="Y139" s="88">
        <f t="shared" si="8"/>
        <v>880359</v>
      </c>
      <c r="Z139" s="88">
        <f t="shared" si="8"/>
        <v>2455804</v>
      </c>
      <c r="AA139" s="88">
        <f t="shared" si="8"/>
        <v>827642</v>
      </c>
      <c r="AB139" s="88">
        <f t="shared" si="8"/>
        <v>2428241</v>
      </c>
      <c r="AC139" s="88">
        <f t="shared" si="8"/>
        <v>837308</v>
      </c>
    </row>
    <row r="140" spans="1:29" ht="33.75" customHeight="1" x14ac:dyDescent="0.2">
      <c r="A140" s="101"/>
      <c r="B140" s="83"/>
      <c r="C140" s="83"/>
      <c r="D140" s="82">
        <f t="shared" ref="D140:AC140" si="9">+D139+D128+D116+D92+D68+D48+D30+D19+D12</f>
        <v>1103552</v>
      </c>
      <c r="E140" s="82">
        <f t="shared" si="9"/>
        <v>1104907</v>
      </c>
      <c r="F140" s="82">
        <f t="shared" si="9"/>
        <v>2488116</v>
      </c>
      <c r="G140" s="82">
        <f t="shared" si="9"/>
        <v>1164108</v>
      </c>
      <c r="H140" s="82">
        <f t="shared" si="9"/>
        <v>2619109</v>
      </c>
      <c r="I140" s="82">
        <f t="shared" si="9"/>
        <v>1197135</v>
      </c>
      <c r="J140" s="82">
        <f t="shared" si="9"/>
        <v>3242642</v>
      </c>
      <c r="K140" s="82">
        <f t="shared" si="9"/>
        <v>1195424</v>
      </c>
      <c r="L140" s="82">
        <f t="shared" si="9"/>
        <v>2458691</v>
      </c>
      <c r="M140" s="82">
        <f t="shared" si="9"/>
        <v>1601055</v>
      </c>
      <c r="N140" s="82">
        <f t="shared" si="9"/>
        <v>2423554</v>
      </c>
      <c r="O140" s="82">
        <f t="shared" si="9"/>
        <v>2693985</v>
      </c>
      <c r="P140" s="82">
        <f t="shared" si="9"/>
        <v>3102669</v>
      </c>
      <c r="Q140" s="82">
        <f t="shared" si="9"/>
        <v>2746815</v>
      </c>
      <c r="R140" s="82">
        <f t="shared" si="9"/>
        <v>2932562</v>
      </c>
      <c r="S140" s="82">
        <f t="shared" si="9"/>
        <v>2529993</v>
      </c>
      <c r="T140" s="82">
        <f t="shared" si="9"/>
        <v>2940487</v>
      </c>
      <c r="U140" s="82">
        <f t="shared" si="9"/>
        <v>2700831</v>
      </c>
      <c r="V140" s="82">
        <f t="shared" si="9"/>
        <v>2976316</v>
      </c>
      <c r="W140" s="82">
        <f t="shared" si="9"/>
        <v>2564995</v>
      </c>
      <c r="X140" s="82">
        <f t="shared" si="9"/>
        <v>3006551</v>
      </c>
      <c r="Y140" s="82">
        <f t="shared" si="9"/>
        <v>2334688</v>
      </c>
      <c r="Z140" s="82">
        <f t="shared" si="9"/>
        <v>3190526</v>
      </c>
      <c r="AA140" s="82">
        <f t="shared" si="9"/>
        <v>2336614</v>
      </c>
      <c r="AB140" s="82">
        <f t="shared" si="9"/>
        <v>3153469</v>
      </c>
      <c r="AC140" s="82">
        <f t="shared" si="9"/>
        <v>2357123</v>
      </c>
    </row>
  </sheetData>
  <sortState ref="A7:AC131">
    <sortCondition ref="B7:B131"/>
  </sortState>
  <mergeCells count="6">
    <mergeCell ref="AB4:AC4"/>
    <mergeCell ref="B4:B5"/>
    <mergeCell ref="A4:A5"/>
    <mergeCell ref="C4:C5"/>
    <mergeCell ref="X4:Y4"/>
    <mergeCell ref="Z4:AA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14" scale="80" orientation="portrait" r:id="rId1"/>
  <headerFooter alignWithMargins="0"/>
  <rowBreaks count="1" manualBreakCount="1">
    <brk id="38" max="2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382"/>
  <sheetViews>
    <sheetView topLeftCell="AB96" workbookViewId="0">
      <selection activeCell="AF140" sqref="AF140"/>
    </sheetView>
  </sheetViews>
  <sheetFormatPr baseColWidth="10" defaultRowHeight="12.75" x14ac:dyDescent="0.2"/>
  <cols>
    <col min="1" max="1" width="26.42578125" customWidth="1"/>
    <col min="2" max="2" width="23" customWidth="1"/>
    <col min="3" max="3" width="7" customWidth="1"/>
    <col min="4" max="4" width="11.140625" style="33" customWidth="1"/>
    <col min="5" max="5" width="13.140625" style="33" customWidth="1"/>
    <col min="6" max="6" width="2" style="33" customWidth="1"/>
    <col min="7" max="7" width="11.140625" style="33" customWidth="1"/>
    <col min="8" max="8" width="13.140625" style="33" customWidth="1"/>
    <col min="9" max="9" width="13.140625" customWidth="1"/>
    <col min="10" max="11" width="13.140625" bestFit="1" customWidth="1"/>
    <col min="12" max="12" width="26.42578125" bestFit="1" customWidth="1"/>
    <col min="13" max="13" width="23" bestFit="1" customWidth="1"/>
    <col min="14" max="20" width="7" customWidth="1"/>
    <col min="21" max="25" width="6" customWidth="1"/>
    <col min="26" max="26" width="13.140625" bestFit="1" customWidth="1"/>
    <col min="31" max="31" width="13.140625" bestFit="1" customWidth="1"/>
    <col min="32" max="32" width="13.140625" style="219" customWidth="1"/>
    <col min="33" max="33" width="26.42578125" bestFit="1" customWidth="1"/>
    <col min="34" max="34" width="23" bestFit="1" customWidth="1"/>
    <col min="35" max="35" width="5" bestFit="1" customWidth="1"/>
    <col min="36" max="36" width="4" bestFit="1" customWidth="1"/>
    <col min="37" max="37" width="5" bestFit="1" customWidth="1"/>
    <col min="38" max="38" width="8" bestFit="1" customWidth="1"/>
    <col min="39" max="39" width="4" bestFit="1" customWidth="1"/>
    <col min="40" max="40" width="6" bestFit="1" customWidth="1"/>
    <col min="41" max="41" width="5" bestFit="1" customWidth="1"/>
    <col min="42" max="42" width="7" bestFit="1" customWidth="1"/>
    <col min="43" max="44" width="4" bestFit="1" customWidth="1"/>
    <col min="45" max="45" width="3" bestFit="1" customWidth="1"/>
    <col min="46" max="47" width="4" bestFit="1" customWidth="1"/>
    <col min="48" max="48" width="7" bestFit="1" customWidth="1"/>
    <col min="49" max="49" width="5" bestFit="1" customWidth="1"/>
    <col min="50" max="50" width="6" bestFit="1" customWidth="1"/>
    <col min="51" max="51" width="4" bestFit="1" customWidth="1"/>
    <col min="52" max="52" width="6" bestFit="1" customWidth="1"/>
    <col min="53" max="55" width="3" bestFit="1" customWidth="1"/>
    <col min="56" max="57" width="13.140625" bestFit="1" customWidth="1"/>
  </cols>
  <sheetData>
    <row r="3" spans="1:56" x14ac:dyDescent="0.2">
      <c r="A3" s="115" t="s">
        <v>375</v>
      </c>
      <c r="B3" s="115" t="s">
        <v>377</v>
      </c>
      <c r="D3"/>
      <c r="E3"/>
      <c r="F3"/>
      <c r="G3"/>
      <c r="H3"/>
      <c r="L3" s="115" t="s">
        <v>375</v>
      </c>
      <c r="M3" s="115" t="s">
        <v>377</v>
      </c>
      <c r="AG3" s="115" t="s">
        <v>375</v>
      </c>
      <c r="AH3" s="115" t="s">
        <v>377</v>
      </c>
    </row>
    <row r="4" spans="1:56" x14ac:dyDescent="0.2">
      <c r="A4" s="115" t="s">
        <v>376</v>
      </c>
      <c r="B4" s="242" t="s">
        <v>400</v>
      </c>
      <c r="C4" s="242" t="s">
        <v>399</v>
      </c>
      <c r="D4" s="242" t="s">
        <v>477</v>
      </c>
      <c r="E4" s="242" t="s">
        <v>243</v>
      </c>
      <c r="F4"/>
      <c r="G4"/>
      <c r="H4"/>
      <c r="L4" s="115" t="s">
        <v>376</v>
      </c>
      <c r="M4" s="242">
        <v>0</v>
      </c>
      <c r="N4" s="242">
        <v>1</v>
      </c>
      <c r="O4" s="242">
        <v>2</v>
      </c>
      <c r="P4" s="242">
        <v>3</v>
      </c>
      <c r="Q4" s="242">
        <v>4</v>
      </c>
      <c r="R4" s="242">
        <v>5</v>
      </c>
      <c r="S4" s="242">
        <v>6</v>
      </c>
      <c r="T4" s="242">
        <v>7</v>
      </c>
      <c r="U4" s="242">
        <v>8</v>
      </c>
      <c r="V4" s="242">
        <v>9</v>
      </c>
      <c r="W4" s="242">
        <v>10</v>
      </c>
      <c r="X4" s="242">
        <v>11</v>
      </c>
      <c r="Y4" s="242">
        <v>12</v>
      </c>
      <c r="Z4" s="242" t="s">
        <v>243</v>
      </c>
      <c r="AG4" s="115" t="s">
        <v>376</v>
      </c>
      <c r="AH4" s="242" t="s">
        <v>378</v>
      </c>
      <c r="AI4" s="242" t="s">
        <v>379</v>
      </c>
      <c r="AJ4" s="242" t="s">
        <v>401</v>
      </c>
      <c r="AK4" s="242" t="s">
        <v>406</v>
      </c>
      <c r="AL4" s="242" t="s">
        <v>403</v>
      </c>
      <c r="AM4" s="242" t="s">
        <v>404</v>
      </c>
      <c r="AN4" s="242" t="s">
        <v>405</v>
      </c>
      <c r="AO4" s="242" t="s">
        <v>380</v>
      </c>
      <c r="AP4" s="242" t="s">
        <v>381</v>
      </c>
      <c r="AQ4" s="242" t="s">
        <v>446</v>
      </c>
      <c r="AR4" s="242" t="s">
        <v>452</v>
      </c>
      <c r="AS4" s="242" t="s">
        <v>447</v>
      </c>
      <c r="AT4" s="242" t="s">
        <v>443</v>
      </c>
      <c r="AU4" s="242" t="s">
        <v>444</v>
      </c>
      <c r="AV4" s="242" t="s">
        <v>440</v>
      </c>
      <c r="AW4" s="242" t="s">
        <v>445</v>
      </c>
      <c r="AX4" s="242" t="s">
        <v>441</v>
      </c>
      <c r="AY4" s="242" t="s">
        <v>448</v>
      </c>
      <c r="AZ4" s="242" t="s">
        <v>442</v>
      </c>
      <c r="BA4" s="242" t="s">
        <v>450</v>
      </c>
      <c r="BB4" s="242" t="s">
        <v>449</v>
      </c>
      <c r="BC4" s="242" t="s">
        <v>451</v>
      </c>
      <c r="BD4" s="242" t="s">
        <v>243</v>
      </c>
    </row>
    <row r="5" spans="1:56" x14ac:dyDescent="0.2">
      <c r="A5" s="30" t="s">
        <v>0</v>
      </c>
      <c r="B5" s="29">
        <v>591786</v>
      </c>
      <c r="C5" s="29">
        <v>16291</v>
      </c>
      <c r="D5" s="29"/>
      <c r="E5" s="29">
        <v>608077</v>
      </c>
      <c r="F5"/>
      <c r="G5"/>
      <c r="H5"/>
      <c r="L5" s="30" t="s">
        <v>0</v>
      </c>
      <c r="M5" s="29">
        <v>4702</v>
      </c>
      <c r="N5" s="29">
        <v>28098</v>
      </c>
      <c r="O5" s="29">
        <v>104978</v>
      </c>
      <c r="P5" s="29">
        <v>51741</v>
      </c>
      <c r="Q5" s="29">
        <v>222643</v>
      </c>
      <c r="R5" s="29">
        <v>38980</v>
      </c>
      <c r="S5" s="29">
        <v>40014</v>
      </c>
      <c r="T5" s="29">
        <v>33855</v>
      </c>
      <c r="U5" s="29">
        <v>25275</v>
      </c>
      <c r="V5" s="29">
        <v>18969</v>
      </c>
      <c r="W5" s="29">
        <v>14312</v>
      </c>
      <c r="X5" s="29">
        <v>10578</v>
      </c>
      <c r="Y5" s="29">
        <v>13932</v>
      </c>
      <c r="Z5" s="29">
        <v>608077</v>
      </c>
      <c r="AA5">
        <f>SUM(P5:Q5)</f>
        <v>274384</v>
      </c>
      <c r="AB5">
        <f>SUM(R5:T5)</f>
        <v>112849</v>
      </c>
      <c r="AC5">
        <f>SUM(U5:Y5)</f>
        <v>83066</v>
      </c>
      <c r="AF5" s="29"/>
      <c r="AG5" s="30" t="s">
        <v>378</v>
      </c>
      <c r="AH5" s="29">
        <v>173</v>
      </c>
      <c r="AI5" s="29">
        <v>70</v>
      </c>
      <c r="AJ5" s="29">
        <v>27</v>
      </c>
      <c r="AK5" s="29">
        <v>93</v>
      </c>
      <c r="AL5" s="29">
        <v>55711</v>
      </c>
      <c r="AM5" s="29"/>
      <c r="AN5" s="29">
        <v>426</v>
      </c>
      <c r="AO5" s="29">
        <v>126</v>
      </c>
      <c r="AP5" s="29">
        <v>2884</v>
      </c>
      <c r="AQ5" s="29">
        <v>1</v>
      </c>
      <c r="AR5" s="29"/>
      <c r="AS5" s="29"/>
      <c r="AT5" s="29">
        <v>10</v>
      </c>
      <c r="AU5" s="29">
        <v>9</v>
      </c>
      <c r="AV5" s="29">
        <v>5684</v>
      </c>
      <c r="AW5" s="29">
        <v>20</v>
      </c>
      <c r="AX5" s="29">
        <v>29</v>
      </c>
      <c r="AY5" s="29">
        <v>4</v>
      </c>
      <c r="AZ5" s="29">
        <v>15</v>
      </c>
      <c r="BA5" s="29">
        <v>1</v>
      </c>
      <c r="BB5" s="29">
        <v>6</v>
      </c>
      <c r="BC5" s="29"/>
      <c r="BD5" s="29">
        <v>65289</v>
      </c>
    </row>
    <row r="6" spans="1:56" x14ac:dyDescent="0.2">
      <c r="A6" s="30" t="s">
        <v>4</v>
      </c>
      <c r="B6" s="29">
        <v>4074</v>
      </c>
      <c r="C6" s="29">
        <v>10135</v>
      </c>
      <c r="D6" s="29"/>
      <c r="E6" s="29">
        <v>14209</v>
      </c>
      <c r="F6"/>
      <c r="G6"/>
      <c r="H6"/>
      <c r="L6" s="30" t="s">
        <v>4</v>
      </c>
      <c r="M6" s="29">
        <v>149</v>
      </c>
      <c r="N6" s="29">
        <v>710</v>
      </c>
      <c r="O6" s="29">
        <v>2694</v>
      </c>
      <c r="P6" s="29">
        <v>1173</v>
      </c>
      <c r="Q6" s="29">
        <v>4822</v>
      </c>
      <c r="R6" s="29">
        <v>862</v>
      </c>
      <c r="S6" s="29">
        <v>835</v>
      </c>
      <c r="T6" s="29">
        <v>827</v>
      </c>
      <c r="U6" s="29">
        <v>655</v>
      </c>
      <c r="V6" s="29">
        <v>495</v>
      </c>
      <c r="W6" s="29">
        <v>407</v>
      </c>
      <c r="X6" s="29">
        <v>269</v>
      </c>
      <c r="Y6" s="29">
        <v>311</v>
      </c>
      <c r="Z6" s="29">
        <v>14209</v>
      </c>
      <c r="AA6" s="33">
        <f t="shared" ref="AA6:AA69" si="0">SUM(P6:Q6)</f>
        <v>5995</v>
      </c>
      <c r="AB6" s="33">
        <f t="shared" ref="AB6:AB69" si="1">SUM(R6:T6)</f>
        <v>2524</v>
      </c>
      <c r="AC6" s="33">
        <f t="shared" ref="AC6:AC69" si="2">SUM(U6:Y6)</f>
        <v>2137</v>
      </c>
      <c r="AF6" s="29"/>
      <c r="AG6" s="212" t="s">
        <v>35</v>
      </c>
      <c r="AH6" s="29">
        <v>4</v>
      </c>
      <c r="AI6" s="29">
        <v>1</v>
      </c>
      <c r="AJ6" s="29"/>
      <c r="AK6" s="29">
        <v>12</v>
      </c>
      <c r="AL6" s="29">
        <v>2088</v>
      </c>
      <c r="AM6" s="29"/>
      <c r="AN6" s="29">
        <v>49</v>
      </c>
      <c r="AO6" s="29"/>
      <c r="AP6" s="29">
        <v>73</v>
      </c>
      <c r="AQ6" s="29"/>
      <c r="AR6" s="29"/>
      <c r="AS6" s="29"/>
      <c r="AT6" s="29">
        <v>1</v>
      </c>
      <c r="AU6" s="29"/>
      <c r="AV6" s="29">
        <v>947</v>
      </c>
      <c r="AW6" s="29"/>
      <c r="AX6" s="29">
        <v>2</v>
      </c>
      <c r="AY6" s="29"/>
      <c r="AZ6" s="29">
        <v>2</v>
      </c>
      <c r="BA6" s="29"/>
      <c r="BB6" s="29"/>
      <c r="BC6" s="29"/>
      <c r="BD6" s="29">
        <v>3179</v>
      </c>
    </row>
    <row r="7" spans="1:56" x14ac:dyDescent="0.2">
      <c r="A7" s="30" t="s">
        <v>6</v>
      </c>
      <c r="B7" s="29">
        <v>392</v>
      </c>
      <c r="C7" s="29">
        <v>1052</v>
      </c>
      <c r="D7" s="29"/>
      <c r="E7" s="29">
        <v>1444</v>
      </c>
      <c r="F7"/>
      <c r="G7"/>
      <c r="H7"/>
      <c r="L7" s="30" t="s">
        <v>6</v>
      </c>
      <c r="M7" s="29">
        <v>23</v>
      </c>
      <c r="N7" s="29">
        <v>76</v>
      </c>
      <c r="O7" s="29">
        <v>251</v>
      </c>
      <c r="P7" s="29">
        <v>133</v>
      </c>
      <c r="Q7" s="29">
        <v>499</v>
      </c>
      <c r="R7" s="29">
        <v>95</v>
      </c>
      <c r="S7" s="29">
        <v>96</v>
      </c>
      <c r="T7" s="29">
        <v>66</v>
      </c>
      <c r="U7" s="29">
        <v>49</v>
      </c>
      <c r="V7" s="29">
        <v>53</v>
      </c>
      <c r="W7" s="29">
        <v>35</v>
      </c>
      <c r="X7" s="29">
        <v>33</v>
      </c>
      <c r="Y7" s="29">
        <v>35</v>
      </c>
      <c r="Z7" s="29">
        <v>1444</v>
      </c>
      <c r="AA7" s="33">
        <f t="shared" si="0"/>
        <v>632</v>
      </c>
      <c r="AB7" s="33">
        <f t="shared" si="1"/>
        <v>257</v>
      </c>
      <c r="AC7" s="33">
        <f t="shared" si="2"/>
        <v>205</v>
      </c>
      <c r="AF7" s="29"/>
      <c r="AG7" s="212" t="s">
        <v>73</v>
      </c>
      <c r="AH7" s="29">
        <v>7</v>
      </c>
      <c r="AI7" s="29"/>
      <c r="AJ7" s="29">
        <v>1</v>
      </c>
      <c r="AK7" s="29"/>
      <c r="AL7" s="29">
        <v>5746</v>
      </c>
      <c r="AM7" s="29"/>
      <c r="AN7" s="29">
        <v>14</v>
      </c>
      <c r="AO7" s="29">
        <v>1</v>
      </c>
      <c r="AP7" s="29">
        <v>177</v>
      </c>
      <c r="AQ7" s="29"/>
      <c r="AR7" s="29"/>
      <c r="AS7" s="29"/>
      <c r="AT7" s="29">
        <v>1</v>
      </c>
      <c r="AU7" s="29">
        <v>8</v>
      </c>
      <c r="AV7" s="29">
        <v>386</v>
      </c>
      <c r="AW7" s="29">
        <v>9</v>
      </c>
      <c r="AX7" s="29">
        <v>1</v>
      </c>
      <c r="AY7" s="29"/>
      <c r="AZ7" s="29">
        <v>1</v>
      </c>
      <c r="BA7" s="29"/>
      <c r="BB7" s="29"/>
      <c r="BC7" s="29"/>
      <c r="BD7" s="29">
        <v>6352</v>
      </c>
    </row>
    <row r="8" spans="1:56" x14ac:dyDescent="0.2">
      <c r="A8" s="30" t="s">
        <v>7</v>
      </c>
      <c r="B8" s="29">
        <v>1222</v>
      </c>
      <c r="C8" s="29">
        <v>1765</v>
      </c>
      <c r="D8" s="29"/>
      <c r="E8" s="29">
        <v>2987</v>
      </c>
      <c r="F8"/>
      <c r="G8"/>
      <c r="H8"/>
      <c r="L8" s="30" t="s">
        <v>7</v>
      </c>
      <c r="M8" s="29">
        <v>37</v>
      </c>
      <c r="N8" s="29">
        <v>192</v>
      </c>
      <c r="O8" s="29">
        <v>485</v>
      </c>
      <c r="P8" s="29">
        <v>261</v>
      </c>
      <c r="Q8" s="29">
        <v>1047</v>
      </c>
      <c r="R8" s="29">
        <v>180</v>
      </c>
      <c r="S8" s="29">
        <v>197</v>
      </c>
      <c r="T8" s="29">
        <v>142</v>
      </c>
      <c r="U8" s="29">
        <v>108</v>
      </c>
      <c r="V8" s="29">
        <v>93</v>
      </c>
      <c r="W8" s="29">
        <v>86</v>
      </c>
      <c r="X8" s="29">
        <v>65</v>
      </c>
      <c r="Y8" s="29">
        <v>94</v>
      </c>
      <c r="Z8" s="29">
        <v>2987</v>
      </c>
      <c r="AA8" s="33">
        <f t="shared" si="0"/>
        <v>1308</v>
      </c>
      <c r="AB8" s="33">
        <f t="shared" si="1"/>
        <v>519</v>
      </c>
      <c r="AC8" s="33">
        <f t="shared" si="2"/>
        <v>446</v>
      </c>
      <c r="AF8" s="29"/>
      <c r="AG8" s="212" t="s">
        <v>85</v>
      </c>
      <c r="AH8" s="29">
        <v>144</v>
      </c>
      <c r="AI8" s="29">
        <v>61</v>
      </c>
      <c r="AJ8" s="29">
        <v>3</v>
      </c>
      <c r="AK8" s="29">
        <v>52</v>
      </c>
      <c r="AL8" s="29">
        <v>24184</v>
      </c>
      <c r="AM8" s="29"/>
      <c r="AN8" s="29">
        <v>84</v>
      </c>
      <c r="AO8" s="29">
        <v>56</v>
      </c>
      <c r="AP8" s="29">
        <v>535</v>
      </c>
      <c r="AQ8" s="29">
        <v>1</v>
      </c>
      <c r="AR8" s="29"/>
      <c r="AS8" s="29"/>
      <c r="AT8" s="29">
        <v>7</v>
      </c>
      <c r="AU8" s="29"/>
      <c r="AV8" s="29">
        <v>2782</v>
      </c>
      <c r="AW8" s="29">
        <v>1</v>
      </c>
      <c r="AX8" s="29">
        <v>23</v>
      </c>
      <c r="AY8" s="29">
        <v>4</v>
      </c>
      <c r="AZ8" s="29">
        <v>7</v>
      </c>
      <c r="BA8" s="29"/>
      <c r="BB8" s="29">
        <v>5</v>
      </c>
      <c r="BC8" s="29"/>
      <c r="BD8" s="29">
        <v>27949</v>
      </c>
    </row>
    <row r="9" spans="1:56" x14ac:dyDescent="0.2">
      <c r="A9" s="30" t="s">
        <v>8</v>
      </c>
      <c r="B9" s="29">
        <v>6182</v>
      </c>
      <c r="C9" s="29">
        <v>4575</v>
      </c>
      <c r="D9" s="29"/>
      <c r="E9" s="29">
        <v>10757</v>
      </c>
      <c r="F9"/>
      <c r="G9"/>
      <c r="H9"/>
      <c r="L9" s="30" t="s">
        <v>8</v>
      </c>
      <c r="M9" s="29">
        <v>71</v>
      </c>
      <c r="N9" s="29">
        <v>395</v>
      </c>
      <c r="O9" s="29">
        <v>1751</v>
      </c>
      <c r="P9" s="29">
        <v>845</v>
      </c>
      <c r="Q9" s="29">
        <v>3822</v>
      </c>
      <c r="R9" s="29">
        <v>736</v>
      </c>
      <c r="S9" s="29">
        <v>753</v>
      </c>
      <c r="T9" s="29">
        <v>628</v>
      </c>
      <c r="U9" s="29">
        <v>500</v>
      </c>
      <c r="V9" s="29">
        <v>429</v>
      </c>
      <c r="W9" s="29">
        <v>325</v>
      </c>
      <c r="X9" s="29">
        <v>215</v>
      </c>
      <c r="Y9" s="29">
        <v>287</v>
      </c>
      <c r="Z9" s="29">
        <v>10757</v>
      </c>
      <c r="AA9" s="33">
        <f t="shared" si="0"/>
        <v>4667</v>
      </c>
      <c r="AB9" s="33">
        <f t="shared" si="1"/>
        <v>2117</v>
      </c>
      <c r="AC9" s="33">
        <f t="shared" si="2"/>
        <v>1756</v>
      </c>
      <c r="AF9" s="29"/>
      <c r="AG9" s="212" t="s">
        <v>86</v>
      </c>
      <c r="AH9" s="29">
        <v>7</v>
      </c>
      <c r="AI9" s="29">
        <v>3</v>
      </c>
      <c r="AJ9" s="29">
        <v>9</v>
      </c>
      <c r="AK9" s="29">
        <v>5</v>
      </c>
      <c r="AL9" s="29">
        <v>7423</v>
      </c>
      <c r="AM9" s="29"/>
      <c r="AN9" s="29">
        <v>31</v>
      </c>
      <c r="AO9" s="29">
        <v>11</v>
      </c>
      <c r="AP9" s="29">
        <v>195</v>
      </c>
      <c r="AQ9" s="29"/>
      <c r="AR9" s="29"/>
      <c r="AS9" s="29"/>
      <c r="AT9" s="29"/>
      <c r="AU9" s="29">
        <v>1</v>
      </c>
      <c r="AV9" s="29">
        <v>420</v>
      </c>
      <c r="AW9" s="29"/>
      <c r="AX9" s="29">
        <v>3</v>
      </c>
      <c r="AY9" s="29"/>
      <c r="AZ9" s="29"/>
      <c r="BA9" s="29"/>
      <c r="BB9" s="29">
        <v>1</v>
      </c>
      <c r="BC9" s="29"/>
      <c r="BD9" s="29">
        <v>8109</v>
      </c>
    </row>
    <row r="10" spans="1:56" x14ac:dyDescent="0.2">
      <c r="A10" s="30" t="s">
        <v>9</v>
      </c>
      <c r="B10" s="29">
        <v>8201</v>
      </c>
      <c r="C10" s="29">
        <v>9041</v>
      </c>
      <c r="D10" s="29"/>
      <c r="E10" s="29">
        <v>17242</v>
      </c>
      <c r="F10"/>
      <c r="G10"/>
      <c r="H10"/>
      <c r="L10" s="30" t="s">
        <v>9</v>
      </c>
      <c r="M10" s="29">
        <v>183</v>
      </c>
      <c r="N10" s="29">
        <v>1169</v>
      </c>
      <c r="O10" s="29">
        <v>3754</v>
      </c>
      <c r="P10" s="29">
        <v>1627</v>
      </c>
      <c r="Q10" s="29">
        <v>6315</v>
      </c>
      <c r="R10" s="29">
        <v>943</v>
      </c>
      <c r="S10" s="29">
        <v>811</v>
      </c>
      <c r="T10" s="29">
        <v>645</v>
      </c>
      <c r="U10" s="29">
        <v>546</v>
      </c>
      <c r="V10" s="29">
        <v>400</v>
      </c>
      <c r="W10" s="29">
        <v>330</v>
      </c>
      <c r="X10" s="29">
        <v>239</v>
      </c>
      <c r="Y10" s="29">
        <v>280</v>
      </c>
      <c r="Z10" s="29">
        <v>17242</v>
      </c>
      <c r="AA10" s="33">
        <f t="shared" si="0"/>
        <v>7942</v>
      </c>
      <c r="AB10" s="33">
        <f t="shared" si="1"/>
        <v>2399</v>
      </c>
      <c r="AC10" s="33">
        <f t="shared" si="2"/>
        <v>1795</v>
      </c>
      <c r="AF10" s="29"/>
      <c r="AG10" s="212" t="s">
        <v>87</v>
      </c>
      <c r="AH10" s="29">
        <v>2</v>
      </c>
      <c r="AI10" s="29">
        <v>2</v>
      </c>
      <c r="AJ10" s="29"/>
      <c r="AK10" s="29">
        <v>16</v>
      </c>
      <c r="AL10" s="29">
        <v>8016</v>
      </c>
      <c r="AM10" s="29"/>
      <c r="AN10" s="29">
        <v>41</v>
      </c>
      <c r="AO10" s="29">
        <v>41</v>
      </c>
      <c r="AP10" s="29">
        <v>669</v>
      </c>
      <c r="AQ10" s="29"/>
      <c r="AR10" s="29"/>
      <c r="AS10" s="29"/>
      <c r="AT10" s="29"/>
      <c r="AU10" s="29"/>
      <c r="AV10" s="29">
        <v>373</v>
      </c>
      <c r="AW10" s="29">
        <v>1</v>
      </c>
      <c r="AX10" s="29"/>
      <c r="AY10" s="29"/>
      <c r="AZ10" s="29">
        <v>1</v>
      </c>
      <c r="BA10" s="29"/>
      <c r="BB10" s="29"/>
      <c r="BC10" s="29"/>
      <c r="BD10" s="29">
        <v>9162</v>
      </c>
    </row>
    <row r="11" spans="1:56" x14ac:dyDescent="0.2">
      <c r="A11" s="30" t="s">
        <v>10</v>
      </c>
      <c r="B11" s="29">
        <v>13898</v>
      </c>
      <c r="C11" s="29">
        <v>15662</v>
      </c>
      <c r="D11" s="29"/>
      <c r="E11" s="29">
        <v>29560</v>
      </c>
      <c r="F11"/>
      <c r="G11"/>
      <c r="H11"/>
      <c r="L11" s="30" t="s">
        <v>10</v>
      </c>
      <c r="M11" s="29">
        <v>297</v>
      </c>
      <c r="N11" s="29">
        <v>1737</v>
      </c>
      <c r="O11" s="29">
        <v>5444</v>
      </c>
      <c r="P11" s="29">
        <v>2555</v>
      </c>
      <c r="Q11" s="29">
        <v>10582</v>
      </c>
      <c r="R11" s="29">
        <v>1779</v>
      </c>
      <c r="S11" s="29">
        <v>1731</v>
      </c>
      <c r="T11" s="29">
        <v>1535</v>
      </c>
      <c r="U11" s="29">
        <v>1287</v>
      </c>
      <c r="V11" s="29">
        <v>988</v>
      </c>
      <c r="W11" s="29">
        <v>598</v>
      </c>
      <c r="X11" s="29">
        <v>454</v>
      </c>
      <c r="Y11" s="29">
        <v>573</v>
      </c>
      <c r="Z11" s="29">
        <v>29560</v>
      </c>
      <c r="AA11" s="33">
        <f t="shared" si="0"/>
        <v>13137</v>
      </c>
      <c r="AB11" s="33">
        <f t="shared" si="1"/>
        <v>5045</v>
      </c>
      <c r="AC11" s="33">
        <f t="shared" si="2"/>
        <v>3900</v>
      </c>
      <c r="AF11" s="29"/>
      <c r="AG11" s="212" t="s">
        <v>129</v>
      </c>
      <c r="AH11" s="29">
        <v>9</v>
      </c>
      <c r="AI11" s="29">
        <v>3</v>
      </c>
      <c r="AJ11" s="29">
        <v>14</v>
      </c>
      <c r="AK11" s="29">
        <v>8</v>
      </c>
      <c r="AL11" s="29">
        <v>8254</v>
      </c>
      <c r="AM11" s="29"/>
      <c r="AN11" s="29">
        <v>207</v>
      </c>
      <c r="AO11" s="29">
        <v>17</v>
      </c>
      <c r="AP11" s="29">
        <v>1235</v>
      </c>
      <c r="AQ11" s="29"/>
      <c r="AR11" s="29"/>
      <c r="AS11" s="29"/>
      <c r="AT11" s="29">
        <v>1</v>
      </c>
      <c r="AU11" s="29"/>
      <c r="AV11" s="29">
        <v>776</v>
      </c>
      <c r="AW11" s="29">
        <v>9</v>
      </c>
      <c r="AX11" s="29"/>
      <c r="AY11" s="29"/>
      <c r="AZ11" s="29">
        <v>4</v>
      </c>
      <c r="BA11" s="29">
        <v>1</v>
      </c>
      <c r="BB11" s="29"/>
      <c r="BC11" s="29"/>
      <c r="BD11" s="29">
        <v>10538</v>
      </c>
    </row>
    <row r="12" spans="1:56" x14ac:dyDescent="0.2">
      <c r="A12" s="30" t="s">
        <v>12</v>
      </c>
      <c r="B12" s="29">
        <v>1791</v>
      </c>
      <c r="C12" s="29">
        <v>1527</v>
      </c>
      <c r="D12" s="29"/>
      <c r="E12" s="29">
        <v>3318</v>
      </c>
      <c r="F12"/>
      <c r="G12"/>
      <c r="H12"/>
      <c r="L12" s="30" t="s">
        <v>12</v>
      </c>
      <c r="M12" s="29">
        <v>25</v>
      </c>
      <c r="N12" s="29">
        <v>151</v>
      </c>
      <c r="O12" s="29">
        <v>626</v>
      </c>
      <c r="P12" s="29">
        <v>314</v>
      </c>
      <c r="Q12" s="29">
        <v>1106</v>
      </c>
      <c r="R12" s="29">
        <v>170</v>
      </c>
      <c r="S12" s="29">
        <v>215</v>
      </c>
      <c r="T12" s="29">
        <v>194</v>
      </c>
      <c r="U12" s="29">
        <v>165</v>
      </c>
      <c r="V12" s="29">
        <v>125</v>
      </c>
      <c r="W12" s="29">
        <v>87</v>
      </c>
      <c r="X12" s="29">
        <v>58</v>
      </c>
      <c r="Y12" s="29">
        <v>82</v>
      </c>
      <c r="Z12" s="29">
        <v>3318</v>
      </c>
      <c r="AA12" s="33">
        <f t="shared" si="0"/>
        <v>1420</v>
      </c>
      <c r="AB12" s="33">
        <f t="shared" si="1"/>
        <v>579</v>
      </c>
      <c r="AC12" s="33">
        <f t="shared" si="2"/>
        <v>517</v>
      </c>
      <c r="AF12" s="29"/>
      <c r="AG12" s="30" t="s">
        <v>379</v>
      </c>
      <c r="AH12" s="29">
        <v>433</v>
      </c>
      <c r="AI12" s="29">
        <v>79</v>
      </c>
      <c r="AJ12" s="29">
        <v>133</v>
      </c>
      <c r="AK12" s="29">
        <v>126</v>
      </c>
      <c r="AL12" s="29">
        <v>174430</v>
      </c>
      <c r="AM12" s="29">
        <v>9</v>
      </c>
      <c r="AN12" s="29">
        <v>1284</v>
      </c>
      <c r="AO12" s="29">
        <v>747</v>
      </c>
      <c r="AP12" s="29">
        <v>4079</v>
      </c>
      <c r="AQ12" s="29">
        <v>2</v>
      </c>
      <c r="AR12" s="29"/>
      <c r="AS12" s="29"/>
      <c r="AT12" s="29">
        <v>3</v>
      </c>
      <c r="AU12" s="29">
        <v>7</v>
      </c>
      <c r="AV12" s="29">
        <v>27099</v>
      </c>
      <c r="AW12" s="29">
        <v>6</v>
      </c>
      <c r="AX12" s="29">
        <v>6395</v>
      </c>
      <c r="AY12" s="29">
        <v>36</v>
      </c>
      <c r="AZ12" s="29">
        <v>503</v>
      </c>
      <c r="BA12" s="29"/>
      <c r="BB12" s="29"/>
      <c r="BC12" s="29">
        <v>7</v>
      </c>
      <c r="BD12" s="29">
        <v>215378</v>
      </c>
    </row>
    <row r="13" spans="1:56" x14ac:dyDescent="0.2">
      <c r="A13" s="30" t="s">
        <v>13</v>
      </c>
      <c r="B13" s="29">
        <v>1722</v>
      </c>
      <c r="C13" s="29">
        <v>7829</v>
      </c>
      <c r="D13" s="29"/>
      <c r="E13" s="29">
        <v>9551</v>
      </c>
      <c r="F13"/>
      <c r="G13"/>
      <c r="H13"/>
      <c r="L13" s="30" t="s">
        <v>13</v>
      </c>
      <c r="M13" s="29">
        <v>123</v>
      </c>
      <c r="N13" s="29">
        <v>537</v>
      </c>
      <c r="O13" s="29">
        <v>1988</v>
      </c>
      <c r="P13" s="29">
        <v>970</v>
      </c>
      <c r="Q13" s="29">
        <v>3480</v>
      </c>
      <c r="R13" s="29">
        <v>459</v>
      </c>
      <c r="S13" s="29">
        <v>508</v>
      </c>
      <c r="T13" s="29">
        <v>419</v>
      </c>
      <c r="U13" s="29">
        <v>348</v>
      </c>
      <c r="V13" s="29">
        <v>261</v>
      </c>
      <c r="W13" s="29">
        <v>187</v>
      </c>
      <c r="X13" s="29">
        <v>114</v>
      </c>
      <c r="Y13" s="29">
        <v>157</v>
      </c>
      <c r="Z13" s="29">
        <v>9551</v>
      </c>
      <c r="AA13" s="33">
        <f t="shared" si="0"/>
        <v>4450</v>
      </c>
      <c r="AB13" s="33">
        <f t="shared" si="1"/>
        <v>1386</v>
      </c>
      <c r="AC13" s="33">
        <f t="shared" si="2"/>
        <v>1067</v>
      </c>
      <c r="AF13" s="29"/>
      <c r="AG13" s="212" t="s">
        <v>30</v>
      </c>
      <c r="AH13" s="29">
        <v>31</v>
      </c>
      <c r="AI13" s="29">
        <v>1</v>
      </c>
      <c r="AJ13" s="29"/>
      <c r="AK13" s="29">
        <v>4</v>
      </c>
      <c r="AL13" s="29">
        <v>23039</v>
      </c>
      <c r="AM13" s="29"/>
      <c r="AN13" s="29">
        <v>19</v>
      </c>
      <c r="AO13" s="29">
        <v>95</v>
      </c>
      <c r="AP13" s="29">
        <v>352</v>
      </c>
      <c r="AQ13" s="29"/>
      <c r="AR13" s="29"/>
      <c r="AS13" s="29"/>
      <c r="AT13" s="29"/>
      <c r="AU13" s="29"/>
      <c r="AV13" s="29">
        <v>502</v>
      </c>
      <c r="AW13" s="29">
        <v>1</v>
      </c>
      <c r="AX13" s="29">
        <v>1500</v>
      </c>
      <c r="AY13" s="29"/>
      <c r="AZ13" s="29">
        <v>53</v>
      </c>
      <c r="BA13" s="29"/>
      <c r="BB13" s="29"/>
      <c r="BC13" s="29"/>
      <c r="BD13" s="29">
        <v>25597</v>
      </c>
    </row>
    <row r="14" spans="1:56" x14ac:dyDescent="0.2">
      <c r="A14" s="30" t="s">
        <v>14</v>
      </c>
      <c r="B14" s="29">
        <v>4892</v>
      </c>
      <c r="C14" s="29">
        <v>9117</v>
      </c>
      <c r="D14" s="29"/>
      <c r="E14" s="29">
        <v>14009</v>
      </c>
      <c r="F14"/>
      <c r="G14"/>
      <c r="H14"/>
      <c r="L14" s="30" t="s">
        <v>14</v>
      </c>
      <c r="M14" s="29">
        <v>187</v>
      </c>
      <c r="N14" s="29">
        <v>1135</v>
      </c>
      <c r="O14" s="29">
        <v>3241</v>
      </c>
      <c r="P14" s="29">
        <v>1326</v>
      </c>
      <c r="Q14" s="29">
        <v>5344</v>
      </c>
      <c r="R14" s="29">
        <v>693</v>
      </c>
      <c r="S14" s="29">
        <v>558</v>
      </c>
      <c r="T14" s="29">
        <v>436</v>
      </c>
      <c r="U14" s="29">
        <v>333</v>
      </c>
      <c r="V14" s="29">
        <v>265</v>
      </c>
      <c r="W14" s="29">
        <v>191</v>
      </c>
      <c r="X14" s="29">
        <v>137</v>
      </c>
      <c r="Y14" s="29">
        <v>163</v>
      </c>
      <c r="Z14" s="29">
        <v>14009</v>
      </c>
      <c r="AA14" s="33">
        <f t="shared" si="0"/>
        <v>6670</v>
      </c>
      <c r="AB14" s="33">
        <f t="shared" si="1"/>
        <v>1687</v>
      </c>
      <c r="AC14" s="33">
        <f t="shared" si="2"/>
        <v>1089</v>
      </c>
      <c r="AF14" s="29"/>
      <c r="AG14" s="212" t="s">
        <v>40</v>
      </c>
      <c r="AH14" s="29">
        <v>256</v>
      </c>
      <c r="AI14" s="29">
        <v>65</v>
      </c>
      <c r="AJ14" s="29">
        <v>86</v>
      </c>
      <c r="AK14" s="29">
        <v>10</v>
      </c>
      <c r="AL14" s="29">
        <v>56088</v>
      </c>
      <c r="AM14" s="29">
        <v>6</v>
      </c>
      <c r="AN14" s="29">
        <v>341</v>
      </c>
      <c r="AO14" s="29">
        <v>333</v>
      </c>
      <c r="AP14" s="29">
        <v>1710</v>
      </c>
      <c r="AQ14" s="29">
        <v>2</v>
      </c>
      <c r="AR14" s="29"/>
      <c r="AS14" s="29"/>
      <c r="AT14" s="29">
        <v>1</v>
      </c>
      <c r="AU14" s="29">
        <v>4</v>
      </c>
      <c r="AV14" s="29">
        <v>6314</v>
      </c>
      <c r="AW14" s="29">
        <v>1</v>
      </c>
      <c r="AX14" s="29">
        <v>1489</v>
      </c>
      <c r="AY14" s="29">
        <v>5</v>
      </c>
      <c r="AZ14" s="29">
        <v>256</v>
      </c>
      <c r="BA14" s="29"/>
      <c r="BB14" s="29"/>
      <c r="BC14" s="29">
        <v>2</v>
      </c>
      <c r="BD14" s="29">
        <v>66969</v>
      </c>
    </row>
    <row r="15" spans="1:56" x14ac:dyDescent="0.2">
      <c r="A15" s="30" t="s">
        <v>15</v>
      </c>
      <c r="B15" s="29">
        <v>8765</v>
      </c>
      <c r="C15" s="29">
        <v>7897</v>
      </c>
      <c r="D15" s="29"/>
      <c r="E15" s="29">
        <v>16662</v>
      </c>
      <c r="F15"/>
      <c r="G15"/>
      <c r="H15"/>
      <c r="L15" s="30" t="s">
        <v>15</v>
      </c>
      <c r="M15" s="29">
        <v>221</v>
      </c>
      <c r="N15" s="29">
        <v>903</v>
      </c>
      <c r="O15" s="29">
        <v>3225</v>
      </c>
      <c r="P15" s="29">
        <v>1431</v>
      </c>
      <c r="Q15" s="29">
        <v>6234</v>
      </c>
      <c r="R15" s="29">
        <v>951</v>
      </c>
      <c r="S15" s="29">
        <v>852</v>
      </c>
      <c r="T15" s="29">
        <v>729</v>
      </c>
      <c r="U15" s="29">
        <v>549</v>
      </c>
      <c r="V15" s="29">
        <v>459</v>
      </c>
      <c r="W15" s="29">
        <v>374</v>
      </c>
      <c r="X15" s="29">
        <v>296</v>
      </c>
      <c r="Y15" s="29">
        <v>438</v>
      </c>
      <c r="Z15" s="29">
        <v>16662</v>
      </c>
      <c r="AA15" s="33">
        <f t="shared" si="0"/>
        <v>7665</v>
      </c>
      <c r="AB15" s="33">
        <f t="shared" si="1"/>
        <v>2532</v>
      </c>
      <c r="AC15" s="33">
        <f t="shared" si="2"/>
        <v>2116</v>
      </c>
      <c r="AF15" s="29"/>
      <c r="AG15" s="212" t="s">
        <v>50</v>
      </c>
      <c r="AH15" s="29">
        <v>57</v>
      </c>
      <c r="AI15" s="29">
        <v>1</v>
      </c>
      <c r="AJ15" s="29">
        <v>29</v>
      </c>
      <c r="AK15" s="29">
        <v>28</v>
      </c>
      <c r="AL15" s="29">
        <v>35308</v>
      </c>
      <c r="AM15" s="29">
        <v>1</v>
      </c>
      <c r="AN15" s="29">
        <v>498</v>
      </c>
      <c r="AO15" s="29">
        <v>86</v>
      </c>
      <c r="AP15" s="29">
        <v>782</v>
      </c>
      <c r="AQ15" s="29"/>
      <c r="AR15" s="29"/>
      <c r="AS15" s="29"/>
      <c r="AT15" s="29"/>
      <c r="AU15" s="29">
        <v>1</v>
      </c>
      <c r="AV15" s="29">
        <v>6834</v>
      </c>
      <c r="AW15" s="29">
        <v>2</v>
      </c>
      <c r="AX15" s="29">
        <v>1330</v>
      </c>
      <c r="AY15" s="29">
        <v>19</v>
      </c>
      <c r="AZ15" s="29">
        <v>89</v>
      </c>
      <c r="BA15" s="29"/>
      <c r="BB15" s="29"/>
      <c r="BC15" s="29">
        <v>2</v>
      </c>
      <c r="BD15" s="29">
        <v>45067</v>
      </c>
    </row>
    <row r="16" spans="1:56" x14ac:dyDescent="0.2">
      <c r="A16" s="30" t="s">
        <v>16</v>
      </c>
      <c r="B16" s="29">
        <v>1119</v>
      </c>
      <c r="C16" s="29">
        <v>4666</v>
      </c>
      <c r="D16" s="29"/>
      <c r="E16" s="29">
        <v>5785</v>
      </c>
      <c r="F16"/>
      <c r="G16"/>
      <c r="H16"/>
      <c r="L16" s="30" t="s">
        <v>16</v>
      </c>
      <c r="M16" s="29">
        <v>70</v>
      </c>
      <c r="N16" s="29">
        <v>310</v>
      </c>
      <c r="O16" s="29">
        <v>1171</v>
      </c>
      <c r="P16" s="29">
        <v>544</v>
      </c>
      <c r="Q16" s="29">
        <v>2064</v>
      </c>
      <c r="R16" s="29">
        <v>314</v>
      </c>
      <c r="S16" s="29">
        <v>299</v>
      </c>
      <c r="T16" s="29">
        <v>251</v>
      </c>
      <c r="U16" s="29">
        <v>212</v>
      </c>
      <c r="V16" s="29">
        <v>160</v>
      </c>
      <c r="W16" s="29">
        <v>128</v>
      </c>
      <c r="X16" s="29">
        <v>104</v>
      </c>
      <c r="Y16" s="29">
        <v>158</v>
      </c>
      <c r="Z16" s="29">
        <v>5785</v>
      </c>
      <c r="AA16" s="33">
        <f t="shared" si="0"/>
        <v>2608</v>
      </c>
      <c r="AB16" s="33">
        <f t="shared" si="1"/>
        <v>864</v>
      </c>
      <c r="AC16" s="33">
        <f t="shared" si="2"/>
        <v>762</v>
      </c>
      <c r="AF16" s="29"/>
      <c r="AG16" s="212" t="s">
        <v>80</v>
      </c>
      <c r="AH16" s="29">
        <v>22</v>
      </c>
      <c r="AI16" s="29">
        <v>1</v>
      </c>
      <c r="AJ16" s="29"/>
      <c r="AK16" s="29">
        <v>35</v>
      </c>
      <c r="AL16" s="29">
        <v>18680</v>
      </c>
      <c r="AM16" s="29">
        <v>1</v>
      </c>
      <c r="AN16" s="29">
        <v>44</v>
      </c>
      <c r="AO16" s="29">
        <v>12</v>
      </c>
      <c r="AP16" s="29">
        <v>401</v>
      </c>
      <c r="AQ16" s="29"/>
      <c r="AR16" s="29"/>
      <c r="AS16" s="29"/>
      <c r="AT16" s="29">
        <v>2</v>
      </c>
      <c r="AU16" s="29">
        <v>2</v>
      </c>
      <c r="AV16" s="29">
        <v>3986</v>
      </c>
      <c r="AW16" s="29">
        <v>1</v>
      </c>
      <c r="AX16" s="29">
        <v>40</v>
      </c>
      <c r="AY16" s="29"/>
      <c r="AZ16" s="29">
        <v>46</v>
      </c>
      <c r="BA16" s="29"/>
      <c r="BB16" s="29"/>
      <c r="BC16" s="29">
        <v>1</v>
      </c>
      <c r="BD16" s="29">
        <v>23274</v>
      </c>
    </row>
    <row r="17" spans="1:56" x14ac:dyDescent="0.2">
      <c r="A17" s="30" t="s">
        <v>17</v>
      </c>
      <c r="B17" s="29">
        <v>45077</v>
      </c>
      <c r="C17" s="29">
        <v>8098</v>
      </c>
      <c r="D17" s="29"/>
      <c r="E17" s="29">
        <v>53175</v>
      </c>
      <c r="F17"/>
      <c r="G17"/>
      <c r="H17"/>
      <c r="L17" s="30" t="s">
        <v>17</v>
      </c>
      <c r="M17" s="29">
        <v>618</v>
      </c>
      <c r="N17" s="29">
        <v>3751</v>
      </c>
      <c r="O17" s="29">
        <v>11824</v>
      </c>
      <c r="P17" s="29">
        <v>4618</v>
      </c>
      <c r="Q17" s="29">
        <v>20637</v>
      </c>
      <c r="R17" s="29">
        <v>2560</v>
      </c>
      <c r="S17" s="29">
        <v>2273</v>
      </c>
      <c r="T17" s="29">
        <v>1852</v>
      </c>
      <c r="U17" s="29">
        <v>1489</v>
      </c>
      <c r="V17" s="29">
        <v>1096</v>
      </c>
      <c r="W17" s="29">
        <v>864</v>
      </c>
      <c r="X17" s="29">
        <v>755</v>
      </c>
      <c r="Y17" s="29">
        <v>838</v>
      </c>
      <c r="Z17" s="29">
        <v>53175</v>
      </c>
      <c r="AA17" s="33">
        <f t="shared" si="0"/>
        <v>25255</v>
      </c>
      <c r="AB17" s="33">
        <f t="shared" si="1"/>
        <v>6685</v>
      </c>
      <c r="AC17" s="33">
        <f t="shared" si="2"/>
        <v>5042</v>
      </c>
      <c r="AF17" s="29"/>
      <c r="AG17" s="212" t="s">
        <v>114</v>
      </c>
      <c r="AH17" s="29">
        <v>60</v>
      </c>
      <c r="AI17" s="29">
        <v>6</v>
      </c>
      <c r="AJ17" s="29">
        <v>16</v>
      </c>
      <c r="AK17" s="29">
        <v>39</v>
      </c>
      <c r="AL17" s="29">
        <v>25544</v>
      </c>
      <c r="AM17" s="29"/>
      <c r="AN17" s="29">
        <v>137</v>
      </c>
      <c r="AO17" s="29">
        <v>188</v>
      </c>
      <c r="AP17" s="29">
        <v>623</v>
      </c>
      <c r="AQ17" s="29"/>
      <c r="AR17" s="29"/>
      <c r="AS17" s="29"/>
      <c r="AT17" s="29"/>
      <c r="AU17" s="29"/>
      <c r="AV17" s="29">
        <v>5232</v>
      </c>
      <c r="AW17" s="29">
        <v>1</v>
      </c>
      <c r="AX17" s="29">
        <v>17</v>
      </c>
      <c r="AY17" s="29">
        <v>3</v>
      </c>
      <c r="AZ17" s="29">
        <v>9</v>
      </c>
      <c r="BA17" s="29"/>
      <c r="BB17" s="29"/>
      <c r="BC17" s="29"/>
      <c r="BD17" s="29">
        <v>31875</v>
      </c>
    </row>
    <row r="18" spans="1:56" x14ac:dyDescent="0.2">
      <c r="A18" s="30" t="s">
        <v>19</v>
      </c>
      <c r="B18" s="29">
        <v>11973</v>
      </c>
      <c r="C18" s="29">
        <v>14805</v>
      </c>
      <c r="D18" s="29"/>
      <c r="E18" s="29">
        <v>26778</v>
      </c>
      <c r="F18"/>
      <c r="G18"/>
      <c r="H18"/>
      <c r="L18" s="30" t="s">
        <v>19</v>
      </c>
      <c r="M18" s="29">
        <v>272</v>
      </c>
      <c r="N18" s="29">
        <v>1897</v>
      </c>
      <c r="O18" s="29">
        <v>6413</v>
      </c>
      <c r="P18" s="29">
        <v>2693</v>
      </c>
      <c r="Q18" s="29">
        <v>9496</v>
      </c>
      <c r="R18" s="29">
        <v>1298</v>
      </c>
      <c r="S18" s="29">
        <v>1145</v>
      </c>
      <c r="T18" s="29">
        <v>903</v>
      </c>
      <c r="U18" s="29">
        <v>715</v>
      </c>
      <c r="V18" s="29">
        <v>563</v>
      </c>
      <c r="W18" s="29">
        <v>479</v>
      </c>
      <c r="X18" s="29">
        <v>398</v>
      </c>
      <c r="Y18" s="29">
        <v>506</v>
      </c>
      <c r="Z18" s="29">
        <v>26778</v>
      </c>
      <c r="AA18" s="33">
        <f t="shared" si="0"/>
        <v>12189</v>
      </c>
      <c r="AB18" s="33">
        <f t="shared" si="1"/>
        <v>3346</v>
      </c>
      <c r="AC18" s="33">
        <f t="shared" si="2"/>
        <v>2661</v>
      </c>
      <c r="AF18" s="29"/>
      <c r="AG18" s="212" t="s">
        <v>130</v>
      </c>
      <c r="AH18" s="29">
        <v>7</v>
      </c>
      <c r="AI18" s="29">
        <v>5</v>
      </c>
      <c r="AJ18" s="29">
        <v>2</v>
      </c>
      <c r="AK18" s="29">
        <v>10</v>
      </c>
      <c r="AL18" s="29">
        <v>15771</v>
      </c>
      <c r="AM18" s="29">
        <v>1</v>
      </c>
      <c r="AN18" s="29">
        <v>245</v>
      </c>
      <c r="AO18" s="29">
        <v>33</v>
      </c>
      <c r="AP18" s="29">
        <v>211</v>
      </c>
      <c r="AQ18" s="29"/>
      <c r="AR18" s="29"/>
      <c r="AS18" s="29"/>
      <c r="AT18" s="29"/>
      <c r="AU18" s="29"/>
      <c r="AV18" s="29">
        <v>4231</v>
      </c>
      <c r="AW18" s="29"/>
      <c r="AX18" s="29">
        <v>2019</v>
      </c>
      <c r="AY18" s="29">
        <v>9</v>
      </c>
      <c r="AZ18" s="29">
        <v>50</v>
      </c>
      <c r="BA18" s="29"/>
      <c r="BB18" s="29"/>
      <c r="BC18" s="29">
        <v>2</v>
      </c>
      <c r="BD18" s="29">
        <v>22596</v>
      </c>
    </row>
    <row r="19" spans="1:56" x14ac:dyDescent="0.2">
      <c r="A19" s="30" t="s">
        <v>20</v>
      </c>
      <c r="B19" s="29">
        <v>2313</v>
      </c>
      <c r="C19" s="29">
        <v>4587</v>
      </c>
      <c r="D19" s="29"/>
      <c r="E19" s="29">
        <v>6900</v>
      </c>
      <c r="F19"/>
      <c r="G19"/>
      <c r="H19"/>
      <c r="L19" s="30" t="s">
        <v>20</v>
      </c>
      <c r="M19" s="29">
        <v>89</v>
      </c>
      <c r="N19" s="29">
        <v>454</v>
      </c>
      <c r="O19" s="29">
        <v>1549</v>
      </c>
      <c r="P19" s="29">
        <v>741</v>
      </c>
      <c r="Q19" s="29">
        <v>2246</v>
      </c>
      <c r="R19" s="29">
        <v>354</v>
      </c>
      <c r="S19" s="29">
        <v>315</v>
      </c>
      <c r="T19" s="29">
        <v>320</v>
      </c>
      <c r="U19" s="29">
        <v>246</v>
      </c>
      <c r="V19" s="29">
        <v>199</v>
      </c>
      <c r="W19" s="29">
        <v>150</v>
      </c>
      <c r="X19" s="29">
        <v>112</v>
      </c>
      <c r="Y19" s="29">
        <v>125</v>
      </c>
      <c r="Z19" s="29">
        <v>6900</v>
      </c>
      <c r="AA19" s="33">
        <f t="shared" si="0"/>
        <v>2987</v>
      </c>
      <c r="AB19" s="33">
        <f t="shared" si="1"/>
        <v>989</v>
      </c>
      <c r="AC19" s="33">
        <f t="shared" si="2"/>
        <v>832</v>
      </c>
      <c r="AF19" s="29"/>
      <c r="AG19" s="30" t="s">
        <v>401</v>
      </c>
      <c r="AH19" s="29">
        <v>410</v>
      </c>
      <c r="AI19" s="29">
        <v>218</v>
      </c>
      <c r="AJ19" s="29">
        <v>283</v>
      </c>
      <c r="AK19" s="29">
        <v>243</v>
      </c>
      <c r="AL19" s="29">
        <v>293675</v>
      </c>
      <c r="AM19" s="29">
        <v>71</v>
      </c>
      <c r="AN19" s="29">
        <v>3051</v>
      </c>
      <c r="AO19" s="29">
        <v>1701</v>
      </c>
      <c r="AP19" s="29">
        <v>16939</v>
      </c>
      <c r="AQ19" s="29">
        <v>7</v>
      </c>
      <c r="AR19" s="29">
        <v>2</v>
      </c>
      <c r="AS19" s="29">
        <v>5</v>
      </c>
      <c r="AT19" s="29">
        <v>102</v>
      </c>
      <c r="AU19" s="29">
        <v>8</v>
      </c>
      <c r="AV19" s="29">
        <v>35025</v>
      </c>
      <c r="AW19" s="29">
        <v>30</v>
      </c>
      <c r="AX19" s="29">
        <v>13071</v>
      </c>
      <c r="AY19" s="29">
        <v>269</v>
      </c>
      <c r="AZ19" s="29">
        <v>7310</v>
      </c>
      <c r="BA19" s="29">
        <v>2</v>
      </c>
      <c r="BB19" s="29">
        <v>2</v>
      </c>
      <c r="BC19" s="29">
        <v>1</v>
      </c>
      <c r="BD19" s="29">
        <v>372425</v>
      </c>
    </row>
    <row r="20" spans="1:56" x14ac:dyDescent="0.2">
      <c r="A20" s="30" t="s">
        <v>21</v>
      </c>
      <c r="B20" s="29">
        <v>737</v>
      </c>
      <c r="C20" s="29">
        <v>2333</v>
      </c>
      <c r="D20" s="29"/>
      <c r="E20" s="29">
        <v>3070</v>
      </c>
      <c r="F20"/>
      <c r="G20"/>
      <c r="H20"/>
      <c r="L20" s="30" t="s">
        <v>21</v>
      </c>
      <c r="M20" s="29">
        <v>25</v>
      </c>
      <c r="N20" s="29">
        <v>117</v>
      </c>
      <c r="O20" s="29">
        <v>463</v>
      </c>
      <c r="P20" s="29">
        <v>280</v>
      </c>
      <c r="Q20" s="29">
        <v>949</v>
      </c>
      <c r="R20" s="29">
        <v>183</v>
      </c>
      <c r="S20" s="29">
        <v>222</v>
      </c>
      <c r="T20" s="29">
        <v>227</v>
      </c>
      <c r="U20" s="29">
        <v>169</v>
      </c>
      <c r="V20" s="29">
        <v>136</v>
      </c>
      <c r="W20" s="29">
        <v>111</v>
      </c>
      <c r="X20" s="29">
        <v>87</v>
      </c>
      <c r="Y20" s="29">
        <v>101</v>
      </c>
      <c r="Z20" s="29">
        <v>3070</v>
      </c>
      <c r="AA20" s="33">
        <f t="shared" si="0"/>
        <v>1229</v>
      </c>
      <c r="AB20" s="33">
        <f t="shared" si="1"/>
        <v>632</v>
      </c>
      <c r="AC20" s="33">
        <f t="shared" si="2"/>
        <v>604</v>
      </c>
      <c r="AF20" s="29"/>
      <c r="AG20" s="212" t="s">
        <v>17</v>
      </c>
      <c r="AH20" s="29">
        <v>32</v>
      </c>
      <c r="AI20" s="29">
        <v>136</v>
      </c>
      <c r="AJ20" s="29">
        <v>74</v>
      </c>
      <c r="AK20" s="29">
        <v>48</v>
      </c>
      <c r="AL20" s="29">
        <v>41801</v>
      </c>
      <c r="AM20" s="29">
        <v>8</v>
      </c>
      <c r="AN20" s="29">
        <v>163</v>
      </c>
      <c r="AO20" s="29">
        <v>345</v>
      </c>
      <c r="AP20" s="29">
        <v>3339</v>
      </c>
      <c r="AQ20" s="29">
        <v>3</v>
      </c>
      <c r="AR20" s="29">
        <v>1</v>
      </c>
      <c r="AS20" s="29"/>
      <c r="AT20" s="29">
        <v>17</v>
      </c>
      <c r="AU20" s="29"/>
      <c r="AV20" s="29">
        <v>5718</v>
      </c>
      <c r="AW20" s="29">
        <v>12</v>
      </c>
      <c r="AX20" s="29">
        <v>1030</v>
      </c>
      <c r="AY20" s="29">
        <v>11</v>
      </c>
      <c r="AZ20" s="29">
        <v>437</v>
      </c>
      <c r="BA20" s="29"/>
      <c r="BB20" s="29"/>
      <c r="BC20" s="29"/>
      <c r="BD20" s="29">
        <v>53175</v>
      </c>
    </row>
    <row r="21" spans="1:56" x14ac:dyDescent="0.2">
      <c r="A21" s="30" t="s">
        <v>22</v>
      </c>
      <c r="B21" s="29">
        <v>7651</v>
      </c>
      <c r="C21" s="29">
        <v>10229</v>
      </c>
      <c r="D21" s="29"/>
      <c r="E21" s="29">
        <v>17880</v>
      </c>
      <c r="F21"/>
      <c r="G21"/>
      <c r="H21"/>
      <c r="L21" s="30" t="s">
        <v>22</v>
      </c>
      <c r="M21" s="29">
        <v>143</v>
      </c>
      <c r="N21" s="29">
        <v>698</v>
      </c>
      <c r="O21" s="29">
        <v>3269</v>
      </c>
      <c r="P21" s="29">
        <v>1580</v>
      </c>
      <c r="Q21" s="29">
        <v>6294</v>
      </c>
      <c r="R21" s="29">
        <v>1146</v>
      </c>
      <c r="S21" s="29">
        <v>1163</v>
      </c>
      <c r="T21" s="29">
        <v>934</v>
      </c>
      <c r="U21" s="29">
        <v>753</v>
      </c>
      <c r="V21" s="29">
        <v>631</v>
      </c>
      <c r="W21" s="29">
        <v>473</v>
      </c>
      <c r="X21" s="29">
        <v>348</v>
      </c>
      <c r="Y21" s="29">
        <v>448</v>
      </c>
      <c r="Z21" s="29">
        <v>17880</v>
      </c>
      <c r="AA21" s="33">
        <f t="shared" si="0"/>
        <v>7874</v>
      </c>
      <c r="AB21" s="33">
        <f t="shared" si="1"/>
        <v>3243</v>
      </c>
      <c r="AC21" s="33">
        <f t="shared" si="2"/>
        <v>2653</v>
      </c>
      <c r="AF21" s="29"/>
      <c r="AG21" s="212" t="s">
        <v>19</v>
      </c>
      <c r="AH21" s="29"/>
      <c r="AI21" s="29">
        <v>1</v>
      </c>
      <c r="AJ21" s="29"/>
      <c r="AK21" s="29">
        <v>26</v>
      </c>
      <c r="AL21" s="29">
        <v>21563</v>
      </c>
      <c r="AM21" s="29"/>
      <c r="AN21" s="29">
        <v>98</v>
      </c>
      <c r="AO21" s="29">
        <v>28</v>
      </c>
      <c r="AP21" s="29">
        <v>48</v>
      </c>
      <c r="AQ21" s="29"/>
      <c r="AR21" s="29"/>
      <c r="AS21" s="29"/>
      <c r="AT21" s="29">
        <v>3</v>
      </c>
      <c r="AU21" s="29">
        <v>1</v>
      </c>
      <c r="AV21" s="29">
        <v>3961</v>
      </c>
      <c r="AW21" s="29"/>
      <c r="AX21" s="29">
        <v>1013</v>
      </c>
      <c r="AY21" s="29">
        <v>5</v>
      </c>
      <c r="AZ21" s="29">
        <v>31</v>
      </c>
      <c r="BA21" s="29"/>
      <c r="BB21" s="29"/>
      <c r="BC21" s="29"/>
      <c r="BD21" s="29">
        <v>26778</v>
      </c>
    </row>
    <row r="22" spans="1:56" x14ac:dyDescent="0.2">
      <c r="A22" s="30" t="s">
        <v>23</v>
      </c>
      <c r="B22" s="29">
        <v>857</v>
      </c>
      <c r="C22" s="29">
        <v>2641</v>
      </c>
      <c r="D22" s="29"/>
      <c r="E22" s="29">
        <v>3498</v>
      </c>
      <c r="F22"/>
      <c r="G22"/>
      <c r="H22"/>
      <c r="L22" s="30" t="s">
        <v>23</v>
      </c>
      <c r="M22" s="29">
        <v>41</v>
      </c>
      <c r="N22" s="29">
        <v>207</v>
      </c>
      <c r="O22" s="29">
        <v>749</v>
      </c>
      <c r="P22" s="29">
        <v>363</v>
      </c>
      <c r="Q22" s="29">
        <v>1208</v>
      </c>
      <c r="R22" s="29">
        <v>231</v>
      </c>
      <c r="S22" s="29">
        <v>197</v>
      </c>
      <c r="T22" s="29">
        <v>158</v>
      </c>
      <c r="U22" s="29">
        <v>95</v>
      </c>
      <c r="V22" s="29">
        <v>87</v>
      </c>
      <c r="W22" s="29">
        <v>55</v>
      </c>
      <c r="X22" s="29">
        <v>43</v>
      </c>
      <c r="Y22" s="29">
        <v>64</v>
      </c>
      <c r="Z22" s="29">
        <v>3498</v>
      </c>
      <c r="AA22" s="33">
        <f t="shared" si="0"/>
        <v>1571</v>
      </c>
      <c r="AB22" s="33">
        <f t="shared" si="1"/>
        <v>586</v>
      </c>
      <c r="AC22" s="33">
        <f t="shared" si="2"/>
        <v>344</v>
      </c>
      <c r="AF22" s="29"/>
      <c r="AG22" s="212" t="s">
        <v>37</v>
      </c>
      <c r="AH22" s="29">
        <v>158</v>
      </c>
      <c r="AI22" s="29">
        <v>27</v>
      </c>
      <c r="AJ22" s="29">
        <v>29</v>
      </c>
      <c r="AK22" s="29">
        <v>9</v>
      </c>
      <c r="AL22" s="29">
        <v>20606</v>
      </c>
      <c r="AM22" s="29">
        <v>1</v>
      </c>
      <c r="AN22" s="29">
        <v>206</v>
      </c>
      <c r="AO22" s="29">
        <v>327</v>
      </c>
      <c r="AP22" s="29">
        <v>1907</v>
      </c>
      <c r="AQ22" s="29">
        <v>1</v>
      </c>
      <c r="AR22" s="29"/>
      <c r="AS22" s="29"/>
      <c r="AT22" s="29">
        <v>14</v>
      </c>
      <c r="AU22" s="29">
        <v>1</v>
      </c>
      <c r="AV22" s="29">
        <v>2667</v>
      </c>
      <c r="AW22" s="29">
        <v>9</v>
      </c>
      <c r="AX22" s="29">
        <v>50</v>
      </c>
      <c r="AY22" s="29">
        <v>68</v>
      </c>
      <c r="AZ22" s="29">
        <v>142</v>
      </c>
      <c r="BA22" s="29"/>
      <c r="BB22" s="29"/>
      <c r="BC22" s="29"/>
      <c r="BD22" s="29">
        <v>26222</v>
      </c>
    </row>
    <row r="23" spans="1:56" x14ac:dyDescent="0.2">
      <c r="A23" s="30" t="s">
        <v>24</v>
      </c>
      <c r="B23" s="29">
        <v>90305</v>
      </c>
      <c r="C23" s="29">
        <v>3409</v>
      </c>
      <c r="D23" s="29"/>
      <c r="E23" s="29">
        <v>93714</v>
      </c>
      <c r="F23"/>
      <c r="G23"/>
      <c r="H23"/>
      <c r="L23" s="30" t="s">
        <v>24</v>
      </c>
      <c r="M23" s="29">
        <v>764</v>
      </c>
      <c r="N23" s="29">
        <v>4054</v>
      </c>
      <c r="O23" s="29">
        <v>16107</v>
      </c>
      <c r="P23" s="29">
        <v>8548</v>
      </c>
      <c r="Q23" s="29">
        <v>33603</v>
      </c>
      <c r="R23" s="29">
        <v>6331</v>
      </c>
      <c r="S23" s="29">
        <v>6416</v>
      </c>
      <c r="T23" s="29">
        <v>5421</v>
      </c>
      <c r="U23" s="29">
        <v>3815</v>
      </c>
      <c r="V23" s="29">
        <v>2789</v>
      </c>
      <c r="W23" s="29">
        <v>2094</v>
      </c>
      <c r="X23" s="29">
        <v>1615</v>
      </c>
      <c r="Y23" s="29">
        <v>2157</v>
      </c>
      <c r="Z23" s="29">
        <v>93714</v>
      </c>
      <c r="AA23" s="33">
        <f t="shared" si="0"/>
        <v>42151</v>
      </c>
      <c r="AB23" s="33">
        <f t="shared" si="1"/>
        <v>18168</v>
      </c>
      <c r="AC23" s="33">
        <f t="shared" si="2"/>
        <v>12470</v>
      </c>
      <c r="AF23" s="29"/>
      <c r="AG23" s="212" t="s">
        <v>41</v>
      </c>
      <c r="AH23" s="29">
        <v>16</v>
      </c>
      <c r="AI23" s="29">
        <v>5</v>
      </c>
      <c r="AJ23" s="29">
        <v>45</v>
      </c>
      <c r="AK23" s="29">
        <v>57</v>
      </c>
      <c r="AL23" s="29">
        <v>29553</v>
      </c>
      <c r="AM23" s="29">
        <v>31</v>
      </c>
      <c r="AN23" s="29">
        <v>726</v>
      </c>
      <c r="AO23" s="29">
        <v>139</v>
      </c>
      <c r="AP23" s="29">
        <v>2798</v>
      </c>
      <c r="AQ23" s="29"/>
      <c r="AR23" s="29">
        <v>1</v>
      </c>
      <c r="AS23" s="29"/>
      <c r="AT23" s="29">
        <v>9</v>
      </c>
      <c r="AU23" s="29">
        <v>1</v>
      </c>
      <c r="AV23" s="29">
        <v>2238</v>
      </c>
      <c r="AW23" s="29">
        <v>1</v>
      </c>
      <c r="AX23" s="29">
        <v>2109</v>
      </c>
      <c r="AY23" s="29">
        <v>9</v>
      </c>
      <c r="AZ23" s="29">
        <v>305</v>
      </c>
      <c r="BA23" s="29"/>
      <c r="BB23" s="29">
        <v>1</v>
      </c>
      <c r="BC23" s="29"/>
      <c r="BD23" s="29">
        <v>38044</v>
      </c>
    </row>
    <row r="24" spans="1:56" x14ac:dyDescent="0.2">
      <c r="A24" s="30" t="s">
        <v>25</v>
      </c>
      <c r="B24" s="29">
        <v>2845</v>
      </c>
      <c r="C24" s="29">
        <v>4359</v>
      </c>
      <c r="D24" s="29"/>
      <c r="E24" s="29">
        <v>7204</v>
      </c>
      <c r="F24"/>
      <c r="G24"/>
      <c r="H24"/>
      <c r="L24" s="30" t="s">
        <v>25</v>
      </c>
      <c r="M24" s="29">
        <v>70</v>
      </c>
      <c r="N24" s="29">
        <v>382</v>
      </c>
      <c r="O24" s="29">
        <v>1454</v>
      </c>
      <c r="P24" s="29">
        <v>634</v>
      </c>
      <c r="Q24" s="29">
        <v>2552</v>
      </c>
      <c r="R24" s="29">
        <v>430</v>
      </c>
      <c r="S24" s="29">
        <v>399</v>
      </c>
      <c r="T24" s="29">
        <v>381</v>
      </c>
      <c r="U24" s="29">
        <v>293</v>
      </c>
      <c r="V24" s="29">
        <v>222</v>
      </c>
      <c r="W24" s="29">
        <v>163</v>
      </c>
      <c r="X24" s="29">
        <v>104</v>
      </c>
      <c r="Y24" s="29">
        <v>120</v>
      </c>
      <c r="Z24" s="29">
        <v>7204</v>
      </c>
      <c r="AA24" s="33">
        <f t="shared" si="0"/>
        <v>3186</v>
      </c>
      <c r="AB24" s="33">
        <f t="shared" si="1"/>
        <v>1210</v>
      </c>
      <c r="AC24" s="33">
        <f t="shared" si="2"/>
        <v>902</v>
      </c>
      <c r="AF24" s="29"/>
      <c r="AG24" s="212" t="s">
        <v>76</v>
      </c>
      <c r="AH24" s="29">
        <v>3</v>
      </c>
      <c r="AI24" s="29">
        <v>1</v>
      </c>
      <c r="AJ24" s="29"/>
      <c r="AK24" s="29">
        <v>1</v>
      </c>
      <c r="AL24" s="29">
        <v>1299</v>
      </c>
      <c r="AM24" s="29"/>
      <c r="AN24" s="29"/>
      <c r="AO24" s="29">
        <v>7</v>
      </c>
      <c r="AP24" s="29">
        <v>81</v>
      </c>
      <c r="AQ24" s="29"/>
      <c r="AR24" s="29"/>
      <c r="AS24" s="29"/>
      <c r="AT24" s="29"/>
      <c r="AU24" s="29"/>
      <c r="AV24" s="29">
        <v>825</v>
      </c>
      <c r="AW24" s="29"/>
      <c r="AX24" s="29">
        <v>1613</v>
      </c>
      <c r="AY24" s="29"/>
      <c r="AZ24" s="29">
        <v>1</v>
      </c>
      <c r="BA24" s="29"/>
      <c r="BB24" s="29"/>
      <c r="BC24" s="29"/>
      <c r="BD24" s="29">
        <v>3831</v>
      </c>
    </row>
    <row r="25" spans="1:56" x14ac:dyDescent="0.2">
      <c r="A25" s="30" t="s">
        <v>26</v>
      </c>
      <c r="B25" s="29">
        <v>4171</v>
      </c>
      <c r="C25" s="29">
        <v>10254</v>
      </c>
      <c r="D25" s="29"/>
      <c r="E25" s="29">
        <v>14425</v>
      </c>
      <c r="F25"/>
      <c r="G25"/>
      <c r="H25"/>
      <c r="L25" s="30" t="s">
        <v>26</v>
      </c>
      <c r="M25" s="29">
        <v>179</v>
      </c>
      <c r="N25" s="29">
        <v>968</v>
      </c>
      <c r="O25" s="29">
        <v>3045</v>
      </c>
      <c r="P25" s="29">
        <v>1282</v>
      </c>
      <c r="Q25" s="29">
        <v>5249</v>
      </c>
      <c r="R25" s="29">
        <v>857</v>
      </c>
      <c r="S25" s="29">
        <v>735</v>
      </c>
      <c r="T25" s="29">
        <v>599</v>
      </c>
      <c r="U25" s="29">
        <v>465</v>
      </c>
      <c r="V25" s="29">
        <v>367</v>
      </c>
      <c r="W25" s="29">
        <v>276</v>
      </c>
      <c r="X25" s="29">
        <v>205</v>
      </c>
      <c r="Y25" s="29">
        <v>198</v>
      </c>
      <c r="Z25" s="29">
        <v>14425</v>
      </c>
      <c r="AA25" s="33">
        <f t="shared" si="0"/>
        <v>6531</v>
      </c>
      <c r="AB25" s="33">
        <f t="shared" si="1"/>
        <v>2191</v>
      </c>
      <c r="AC25" s="33">
        <f t="shared" si="2"/>
        <v>1511</v>
      </c>
      <c r="AF25" s="29"/>
      <c r="AG25" s="212" t="s">
        <v>77</v>
      </c>
      <c r="AH25" s="29">
        <v>21</v>
      </c>
      <c r="AI25" s="29">
        <v>1</v>
      </c>
      <c r="AJ25" s="29">
        <v>25</v>
      </c>
      <c r="AK25" s="29">
        <v>10</v>
      </c>
      <c r="AL25" s="29">
        <v>12047</v>
      </c>
      <c r="AM25" s="29"/>
      <c r="AN25" s="29">
        <v>54</v>
      </c>
      <c r="AO25" s="29">
        <v>84</v>
      </c>
      <c r="AP25" s="29">
        <v>780</v>
      </c>
      <c r="AQ25" s="29"/>
      <c r="AR25" s="29"/>
      <c r="AS25" s="29"/>
      <c r="AT25" s="29">
        <v>4</v>
      </c>
      <c r="AU25" s="29"/>
      <c r="AV25" s="29">
        <v>2393</v>
      </c>
      <c r="AW25" s="29"/>
      <c r="AX25" s="29">
        <v>2006</v>
      </c>
      <c r="AY25" s="29">
        <v>3</v>
      </c>
      <c r="AZ25" s="29">
        <v>259</v>
      </c>
      <c r="BA25" s="29"/>
      <c r="BB25" s="29"/>
      <c r="BC25" s="29"/>
      <c r="BD25" s="29">
        <v>17687</v>
      </c>
    </row>
    <row r="26" spans="1:56" x14ac:dyDescent="0.2">
      <c r="A26" s="30" t="s">
        <v>27</v>
      </c>
      <c r="B26" s="29">
        <v>11489</v>
      </c>
      <c r="C26" s="29">
        <v>8741</v>
      </c>
      <c r="D26" s="29"/>
      <c r="E26" s="29">
        <v>20230</v>
      </c>
      <c r="F26"/>
      <c r="G26"/>
      <c r="H26"/>
      <c r="L26" s="30" t="s">
        <v>27</v>
      </c>
      <c r="M26" s="29">
        <v>238</v>
      </c>
      <c r="N26" s="29">
        <v>1207</v>
      </c>
      <c r="O26" s="29">
        <v>3901</v>
      </c>
      <c r="P26" s="29">
        <v>1750</v>
      </c>
      <c r="Q26" s="29">
        <v>7054</v>
      </c>
      <c r="R26" s="29">
        <v>1301</v>
      </c>
      <c r="S26" s="29">
        <v>1156</v>
      </c>
      <c r="T26" s="29">
        <v>1052</v>
      </c>
      <c r="U26" s="29">
        <v>825</v>
      </c>
      <c r="V26" s="29">
        <v>597</v>
      </c>
      <c r="W26" s="29">
        <v>431</v>
      </c>
      <c r="X26" s="29">
        <v>340</v>
      </c>
      <c r="Y26" s="29">
        <v>378</v>
      </c>
      <c r="Z26" s="29">
        <v>20230</v>
      </c>
      <c r="AA26" s="33">
        <f t="shared" si="0"/>
        <v>8804</v>
      </c>
      <c r="AB26" s="33">
        <f t="shared" si="1"/>
        <v>3509</v>
      </c>
      <c r="AC26" s="33">
        <f t="shared" si="2"/>
        <v>2571</v>
      </c>
      <c r="AF26" s="29"/>
      <c r="AG26" s="212" t="s">
        <v>79</v>
      </c>
      <c r="AH26" s="29">
        <v>68</v>
      </c>
      <c r="AI26" s="29">
        <v>2</v>
      </c>
      <c r="AJ26" s="29"/>
      <c r="AK26" s="29">
        <v>4</v>
      </c>
      <c r="AL26" s="29">
        <v>34369</v>
      </c>
      <c r="AM26" s="29"/>
      <c r="AN26" s="29">
        <v>165</v>
      </c>
      <c r="AO26" s="29">
        <v>160</v>
      </c>
      <c r="AP26" s="29">
        <v>1362</v>
      </c>
      <c r="AQ26" s="29"/>
      <c r="AR26" s="29"/>
      <c r="AS26" s="29"/>
      <c r="AT26" s="29"/>
      <c r="AU26" s="29"/>
      <c r="AV26" s="29">
        <v>5383</v>
      </c>
      <c r="AW26" s="29">
        <v>4</v>
      </c>
      <c r="AX26" s="29">
        <v>2312</v>
      </c>
      <c r="AY26" s="29">
        <v>8</v>
      </c>
      <c r="AZ26" s="29">
        <v>5000</v>
      </c>
      <c r="BA26" s="29"/>
      <c r="BB26" s="29"/>
      <c r="BC26" s="29"/>
      <c r="BD26" s="29">
        <v>48837</v>
      </c>
    </row>
    <row r="27" spans="1:56" x14ac:dyDescent="0.2">
      <c r="A27" s="30" t="s">
        <v>28</v>
      </c>
      <c r="B27" s="29">
        <v>1934</v>
      </c>
      <c r="C27" s="29">
        <v>4531</v>
      </c>
      <c r="D27" s="29"/>
      <c r="E27" s="29">
        <v>6465</v>
      </c>
      <c r="F27"/>
      <c r="G27"/>
      <c r="H27"/>
      <c r="L27" s="30" t="s">
        <v>28</v>
      </c>
      <c r="M27" s="29">
        <v>95</v>
      </c>
      <c r="N27" s="29">
        <v>492</v>
      </c>
      <c r="O27" s="29">
        <v>1541</v>
      </c>
      <c r="P27" s="29">
        <v>586</v>
      </c>
      <c r="Q27" s="29">
        <v>2424</v>
      </c>
      <c r="R27" s="29">
        <v>275</v>
      </c>
      <c r="S27" s="29">
        <v>272</v>
      </c>
      <c r="T27" s="29">
        <v>214</v>
      </c>
      <c r="U27" s="29">
        <v>197</v>
      </c>
      <c r="V27" s="29">
        <v>128</v>
      </c>
      <c r="W27" s="29">
        <v>85</v>
      </c>
      <c r="X27" s="29">
        <v>67</v>
      </c>
      <c r="Y27" s="29">
        <v>89</v>
      </c>
      <c r="Z27" s="29">
        <v>6465</v>
      </c>
      <c r="AA27" s="33">
        <f t="shared" si="0"/>
        <v>3010</v>
      </c>
      <c r="AB27" s="33">
        <f t="shared" si="1"/>
        <v>761</v>
      </c>
      <c r="AC27" s="33">
        <f t="shared" si="2"/>
        <v>566</v>
      </c>
      <c r="AF27" s="29"/>
      <c r="AG27" s="212" t="s">
        <v>99</v>
      </c>
      <c r="AH27" s="29">
        <v>14</v>
      </c>
      <c r="AI27" s="29">
        <v>2</v>
      </c>
      <c r="AJ27" s="29">
        <v>2</v>
      </c>
      <c r="AK27" s="29">
        <v>4</v>
      </c>
      <c r="AL27" s="29">
        <v>16917</v>
      </c>
      <c r="AM27" s="29"/>
      <c r="AN27" s="29">
        <v>144</v>
      </c>
      <c r="AO27" s="29">
        <v>9</v>
      </c>
      <c r="AP27" s="29">
        <v>92</v>
      </c>
      <c r="AQ27" s="29"/>
      <c r="AR27" s="29"/>
      <c r="AS27" s="29"/>
      <c r="AT27" s="29">
        <v>4</v>
      </c>
      <c r="AU27" s="29"/>
      <c r="AV27" s="29">
        <v>3187</v>
      </c>
      <c r="AW27" s="29"/>
      <c r="AX27" s="29">
        <v>428</v>
      </c>
      <c r="AY27" s="29">
        <v>4</v>
      </c>
      <c r="AZ27" s="29">
        <v>33</v>
      </c>
      <c r="BA27" s="29"/>
      <c r="BB27" s="29"/>
      <c r="BC27" s="29"/>
      <c r="BD27" s="29">
        <v>20840</v>
      </c>
    </row>
    <row r="28" spans="1:56" x14ac:dyDescent="0.2">
      <c r="A28" s="30" t="s">
        <v>29</v>
      </c>
      <c r="B28" s="29">
        <v>1666</v>
      </c>
      <c r="C28" s="29">
        <v>4036</v>
      </c>
      <c r="D28" s="29"/>
      <c r="E28" s="29">
        <v>5702</v>
      </c>
      <c r="F28"/>
      <c r="G28"/>
      <c r="H28"/>
      <c r="L28" s="30" t="s">
        <v>29</v>
      </c>
      <c r="M28" s="29">
        <v>78</v>
      </c>
      <c r="N28" s="29">
        <v>366</v>
      </c>
      <c r="O28" s="29">
        <v>1207</v>
      </c>
      <c r="P28" s="29">
        <v>538</v>
      </c>
      <c r="Q28" s="29">
        <v>1935</v>
      </c>
      <c r="R28" s="29">
        <v>297</v>
      </c>
      <c r="S28" s="29">
        <v>276</v>
      </c>
      <c r="T28" s="29">
        <v>216</v>
      </c>
      <c r="U28" s="29">
        <v>174</v>
      </c>
      <c r="V28" s="29">
        <v>159</v>
      </c>
      <c r="W28" s="29">
        <v>153</v>
      </c>
      <c r="X28" s="29">
        <v>118</v>
      </c>
      <c r="Y28" s="29">
        <v>185</v>
      </c>
      <c r="Z28" s="29">
        <v>5702</v>
      </c>
      <c r="AA28" s="33">
        <f t="shared" si="0"/>
        <v>2473</v>
      </c>
      <c r="AB28" s="33">
        <f t="shared" si="1"/>
        <v>789</v>
      </c>
      <c r="AC28" s="33">
        <f t="shared" si="2"/>
        <v>789</v>
      </c>
      <c r="AF28" s="29"/>
      <c r="AG28" s="212" t="s">
        <v>102</v>
      </c>
      <c r="AH28" s="29">
        <v>15</v>
      </c>
      <c r="AI28" s="29">
        <v>3</v>
      </c>
      <c r="AJ28" s="29"/>
      <c r="AK28" s="29">
        <v>41</v>
      </c>
      <c r="AL28" s="29">
        <v>22273</v>
      </c>
      <c r="AM28" s="29">
        <v>20</v>
      </c>
      <c r="AN28" s="29">
        <v>126</v>
      </c>
      <c r="AO28" s="29">
        <v>223</v>
      </c>
      <c r="AP28" s="29">
        <v>318</v>
      </c>
      <c r="AQ28" s="29">
        <v>1</v>
      </c>
      <c r="AR28" s="29"/>
      <c r="AS28" s="29">
        <v>1</v>
      </c>
      <c r="AT28" s="29">
        <v>4</v>
      </c>
      <c r="AU28" s="29"/>
      <c r="AV28" s="29">
        <v>6670</v>
      </c>
      <c r="AW28" s="29">
        <v>3</v>
      </c>
      <c r="AX28" s="29">
        <v>25</v>
      </c>
      <c r="AY28" s="29">
        <v>50</v>
      </c>
      <c r="AZ28" s="29">
        <v>357</v>
      </c>
      <c r="BA28" s="29"/>
      <c r="BB28" s="29"/>
      <c r="BC28" s="29"/>
      <c r="BD28" s="29">
        <v>30130</v>
      </c>
    </row>
    <row r="29" spans="1:56" x14ac:dyDescent="0.2">
      <c r="A29" s="30" t="s">
        <v>30</v>
      </c>
      <c r="B29" s="29">
        <v>17540</v>
      </c>
      <c r="C29" s="29">
        <v>8057</v>
      </c>
      <c r="D29" s="29"/>
      <c r="E29" s="29">
        <v>25597</v>
      </c>
      <c r="F29"/>
      <c r="G29"/>
      <c r="H29"/>
      <c r="L29" s="30" t="s">
        <v>30</v>
      </c>
      <c r="M29" s="29">
        <v>340</v>
      </c>
      <c r="N29" s="29">
        <v>2208</v>
      </c>
      <c r="O29" s="29">
        <v>6724</v>
      </c>
      <c r="P29" s="29">
        <v>2374</v>
      </c>
      <c r="Q29" s="29">
        <v>8683</v>
      </c>
      <c r="R29" s="29">
        <v>1159</v>
      </c>
      <c r="S29" s="29">
        <v>1049</v>
      </c>
      <c r="T29" s="29">
        <v>844</v>
      </c>
      <c r="U29" s="29">
        <v>641</v>
      </c>
      <c r="V29" s="29">
        <v>482</v>
      </c>
      <c r="W29" s="29">
        <v>410</v>
      </c>
      <c r="X29" s="29">
        <v>332</v>
      </c>
      <c r="Y29" s="29">
        <v>351</v>
      </c>
      <c r="Z29" s="29">
        <v>25597</v>
      </c>
      <c r="AA29" s="33">
        <f t="shared" si="0"/>
        <v>11057</v>
      </c>
      <c r="AB29" s="33">
        <f t="shared" si="1"/>
        <v>3052</v>
      </c>
      <c r="AC29" s="33">
        <f t="shared" si="2"/>
        <v>2216</v>
      </c>
      <c r="AF29" s="29"/>
      <c r="AG29" s="212" t="s">
        <v>118</v>
      </c>
      <c r="AH29" s="29">
        <v>61</v>
      </c>
      <c r="AI29" s="29">
        <v>40</v>
      </c>
      <c r="AJ29" s="29">
        <v>108</v>
      </c>
      <c r="AK29" s="29">
        <v>43</v>
      </c>
      <c r="AL29" s="29">
        <v>87183</v>
      </c>
      <c r="AM29" s="29">
        <v>9</v>
      </c>
      <c r="AN29" s="29">
        <v>1369</v>
      </c>
      <c r="AO29" s="29">
        <v>379</v>
      </c>
      <c r="AP29" s="29">
        <v>6200</v>
      </c>
      <c r="AQ29" s="29">
        <v>2</v>
      </c>
      <c r="AR29" s="29"/>
      <c r="AS29" s="29">
        <v>4</v>
      </c>
      <c r="AT29" s="29">
        <v>45</v>
      </c>
      <c r="AU29" s="29">
        <v>5</v>
      </c>
      <c r="AV29" s="29">
        <v>1973</v>
      </c>
      <c r="AW29" s="29">
        <v>1</v>
      </c>
      <c r="AX29" s="29">
        <v>1671</v>
      </c>
      <c r="AY29" s="29">
        <v>109</v>
      </c>
      <c r="AZ29" s="29">
        <v>744</v>
      </c>
      <c r="BA29" s="29">
        <v>2</v>
      </c>
      <c r="BB29" s="29">
        <v>1</v>
      </c>
      <c r="BC29" s="29">
        <v>1</v>
      </c>
      <c r="BD29" s="29">
        <v>99950</v>
      </c>
    </row>
    <row r="30" spans="1:56" x14ac:dyDescent="0.2">
      <c r="A30" s="30" t="s">
        <v>31</v>
      </c>
      <c r="B30" s="29">
        <v>940</v>
      </c>
      <c r="C30" s="29">
        <v>5722</v>
      </c>
      <c r="D30" s="29"/>
      <c r="E30" s="29">
        <v>6662</v>
      </c>
      <c r="F30"/>
      <c r="G30"/>
      <c r="H30"/>
      <c r="L30" s="30" t="s">
        <v>31</v>
      </c>
      <c r="M30" s="29">
        <v>96</v>
      </c>
      <c r="N30" s="29">
        <v>416</v>
      </c>
      <c r="O30" s="29">
        <v>1422</v>
      </c>
      <c r="P30" s="29">
        <v>618</v>
      </c>
      <c r="Q30" s="29">
        <v>2512</v>
      </c>
      <c r="R30" s="29">
        <v>364</v>
      </c>
      <c r="S30" s="29">
        <v>309</v>
      </c>
      <c r="T30" s="29">
        <v>240</v>
      </c>
      <c r="U30" s="29">
        <v>191</v>
      </c>
      <c r="V30" s="29">
        <v>179</v>
      </c>
      <c r="W30" s="29">
        <v>133</v>
      </c>
      <c r="X30" s="29">
        <v>84</v>
      </c>
      <c r="Y30" s="29">
        <v>98</v>
      </c>
      <c r="Z30" s="29">
        <v>6662</v>
      </c>
      <c r="AA30" s="33">
        <f t="shared" si="0"/>
        <v>3130</v>
      </c>
      <c r="AB30" s="33">
        <f t="shared" si="1"/>
        <v>913</v>
      </c>
      <c r="AC30" s="33">
        <f t="shared" si="2"/>
        <v>685</v>
      </c>
      <c r="AF30" s="29"/>
      <c r="AG30" s="212" t="s">
        <v>125</v>
      </c>
      <c r="AH30" s="29">
        <v>22</v>
      </c>
      <c r="AI30" s="29"/>
      <c r="AJ30" s="29"/>
      <c r="AK30" s="29"/>
      <c r="AL30" s="29">
        <v>6064</v>
      </c>
      <c r="AM30" s="29">
        <v>2</v>
      </c>
      <c r="AN30" s="29"/>
      <c r="AO30" s="29"/>
      <c r="AP30" s="29">
        <v>14</v>
      </c>
      <c r="AQ30" s="29"/>
      <c r="AR30" s="29"/>
      <c r="AS30" s="29"/>
      <c r="AT30" s="29">
        <v>2</v>
      </c>
      <c r="AU30" s="29"/>
      <c r="AV30" s="29">
        <v>10</v>
      </c>
      <c r="AW30" s="29"/>
      <c r="AX30" s="29">
        <v>814</v>
      </c>
      <c r="AY30" s="29">
        <v>2</v>
      </c>
      <c r="AZ30" s="29">
        <v>1</v>
      </c>
      <c r="BA30" s="29"/>
      <c r="BB30" s="29"/>
      <c r="BC30" s="29"/>
      <c r="BD30" s="29">
        <v>6931</v>
      </c>
    </row>
    <row r="31" spans="1:56" x14ac:dyDescent="0.2">
      <c r="A31" s="30" t="s">
        <v>32</v>
      </c>
      <c r="B31" s="29">
        <v>15106</v>
      </c>
      <c r="C31" s="29">
        <v>1907</v>
      </c>
      <c r="D31" s="29"/>
      <c r="E31" s="29">
        <v>17013</v>
      </c>
      <c r="F31"/>
      <c r="G31"/>
      <c r="H31"/>
      <c r="L31" s="30" t="s">
        <v>32</v>
      </c>
      <c r="M31" s="29">
        <v>125</v>
      </c>
      <c r="N31" s="29">
        <v>611</v>
      </c>
      <c r="O31" s="29">
        <v>2421</v>
      </c>
      <c r="P31" s="29">
        <v>1368</v>
      </c>
      <c r="Q31" s="29">
        <v>5709</v>
      </c>
      <c r="R31" s="29">
        <v>1226</v>
      </c>
      <c r="S31" s="29">
        <v>1426</v>
      </c>
      <c r="T31" s="29">
        <v>1273</v>
      </c>
      <c r="U31" s="29">
        <v>948</v>
      </c>
      <c r="V31" s="29">
        <v>646</v>
      </c>
      <c r="W31" s="29">
        <v>468</v>
      </c>
      <c r="X31" s="29">
        <v>334</v>
      </c>
      <c r="Y31" s="29">
        <v>458</v>
      </c>
      <c r="Z31" s="29">
        <v>17013</v>
      </c>
      <c r="AA31" s="33">
        <f t="shared" si="0"/>
        <v>7077</v>
      </c>
      <c r="AB31" s="33">
        <f t="shared" si="1"/>
        <v>3925</v>
      </c>
      <c r="AC31" s="33">
        <f t="shared" si="2"/>
        <v>2854</v>
      </c>
      <c r="AF31" s="29"/>
      <c r="AG31" s="30" t="s">
        <v>406</v>
      </c>
      <c r="AH31" s="29">
        <v>293</v>
      </c>
      <c r="AI31" s="29">
        <v>63</v>
      </c>
      <c r="AJ31" s="29">
        <v>13</v>
      </c>
      <c r="AK31" s="29">
        <v>194</v>
      </c>
      <c r="AL31" s="29">
        <v>107474</v>
      </c>
      <c r="AM31" s="29">
        <v>7</v>
      </c>
      <c r="AN31" s="29">
        <v>996</v>
      </c>
      <c r="AO31" s="29">
        <v>136</v>
      </c>
      <c r="AP31" s="29">
        <v>5539</v>
      </c>
      <c r="AQ31" s="29">
        <v>2</v>
      </c>
      <c r="AR31" s="29"/>
      <c r="AS31" s="29">
        <v>2</v>
      </c>
      <c r="AT31" s="29">
        <v>3</v>
      </c>
      <c r="AU31" s="29">
        <v>7</v>
      </c>
      <c r="AV31" s="29">
        <v>15800</v>
      </c>
      <c r="AW31" s="29">
        <v>19</v>
      </c>
      <c r="AX31" s="29">
        <v>766</v>
      </c>
      <c r="AY31" s="29">
        <v>6</v>
      </c>
      <c r="AZ31" s="29">
        <v>96</v>
      </c>
      <c r="BA31" s="29"/>
      <c r="BB31" s="29">
        <v>2</v>
      </c>
      <c r="BC31" s="29">
        <v>4</v>
      </c>
      <c r="BD31" s="29">
        <v>131422</v>
      </c>
    </row>
    <row r="32" spans="1:56" x14ac:dyDescent="0.2">
      <c r="A32" s="30" t="s">
        <v>33</v>
      </c>
      <c r="B32" s="29">
        <v>1519</v>
      </c>
      <c r="C32" s="29">
        <v>4976</v>
      </c>
      <c r="D32" s="29"/>
      <c r="E32" s="29">
        <v>6495</v>
      </c>
      <c r="F32"/>
      <c r="G32"/>
      <c r="H32"/>
      <c r="L32" s="30" t="s">
        <v>33</v>
      </c>
      <c r="M32" s="29">
        <v>80</v>
      </c>
      <c r="N32" s="29">
        <v>468</v>
      </c>
      <c r="O32" s="29">
        <v>1488</v>
      </c>
      <c r="P32" s="29">
        <v>676</v>
      </c>
      <c r="Q32" s="29">
        <v>2230</v>
      </c>
      <c r="R32" s="29">
        <v>302</v>
      </c>
      <c r="S32" s="29">
        <v>303</v>
      </c>
      <c r="T32" s="29">
        <v>241</v>
      </c>
      <c r="U32" s="29">
        <v>192</v>
      </c>
      <c r="V32" s="29">
        <v>173</v>
      </c>
      <c r="W32" s="29">
        <v>141</v>
      </c>
      <c r="X32" s="29">
        <v>95</v>
      </c>
      <c r="Y32" s="29">
        <v>106</v>
      </c>
      <c r="Z32" s="29">
        <v>6495</v>
      </c>
      <c r="AA32" s="33">
        <f t="shared" si="0"/>
        <v>2906</v>
      </c>
      <c r="AB32" s="33">
        <f t="shared" si="1"/>
        <v>846</v>
      </c>
      <c r="AC32" s="33">
        <f t="shared" si="2"/>
        <v>707</v>
      </c>
      <c r="AF32" s="29"/>
      <c r="AG32" s="212" t="s">
        <v>9</v>
      </c>
      <c r="AH32" s="29">
        <v>64</v>
      </c>
      <c r="AI32" s="29">
        <v>6</v>
      </c>
      <c r="AJ32" s="29"/>
      <c r="AK32" s="29">
        <v>24</v>
      </c>
      <c r="AL32" s="29">
        <v>12797</v>
      </c>
      <c r="AM32" s="29"/>
      <c r="AN32" s="29">
        <v>128</v>
      </c>
      <c r="AO32" s="29">
        <v>24</v>
      </c>
      <c r="AP32" s="29">
        <v>770</v>
      </c>
      <c r="AQ32" s="29"/>
      <c r="AR32" s="29"/>
      <c r="AS32" s="29"/>
      <c r="AT32" s="29"/>
      <c r="AU32" s="29"/>
      <c r="AV32" s="29">
        <v>3410</v>
      </c>
      <c r="AW32" s="29"/>
      <c r="AX32" s="29">
        <v>3</v>
      </c>
      <c r="AY32" s="29">
        <v>3</v>
      </c>
      <c r="AZ32" s="29">
        <v>13</v>
      </c>
      <c r="BA32" s="29"/>
      <c r="BB32" s="29"/>
      <c r="BC32" s="29"/>
      <c r="BD32" s="29">
        <v>17242</v>
      </c>
    </row>
    <row r="33" spans="1:56" x14ac:dyDescent="0.2">
      <c r="A33" s="30" t="s">
        <v>34</v>
      </c>
      <c r="B33" s="29">
        <v>3556</v>
      </c>
      <c r="C33" s="29">
        <v>8583</v>
      </c>
      <c r="D33" s="29"/>
      <c r="E33" s="29">
        <v>12139</v>
      </c>
      <c r="F33"/>
      <c r="G33"/>
      <c r="H33"/>
      <c r="L33" s="30" t="s">
        <v>34</v>
      </c>
      <c r="M33" s="29">
        <v>145</v>
      </c>
      <c r="N33" s="29">
        <v>698</v>
      </c>
      <c r="O33" s="29">
        <v>2424</v>
      </c>
      <c r="P33" s="29">
        <v>1245</v>
      </c>
      <c r="Q33" s="29">
        <v>3976</v>
      </c>
      <c r="R33" s="29">
        <v>620</v>
      </c>
      <c r="S33" s="29">
        <v>630</v>
      </c>
      <c r="T33" s="29">
        <v>612</v>
      </c>
      <c r="U33" s="29">
        <v>477</v>
      </c>
      <c r="V33" s="29">
        <v>407</v>
      </c>
      <c r="W33" s="29">
        <v>323</v>
      </c>
      <c r="X33" s="29">
        <v>245</v>
      </c>
      <c r="Y33" s="29">
        <v>337</v>
      </c>
      <c r="Z33" s="29">
        <v>12139</v>
      </c>
      <c r="AA33" s="33">
        <f t="shared" si="0"/>
        <v>5221</v>
      </c>
      <c r="AB33" s="33">
        <f t="shared" si="1"/>
        <v>1862</v>
      </c>
      <c r="AC33" s="33">
        <f t="shared" si="2"/>
        <v>1789</v>
      </c>
      <c r="AF33" s="29"/>
      <c r="AG33" s="212" t="s">
        <v>14</v>
      </c>
      <c r="AH33" s="29">
        <v>49</v>
      </c>
      <c r="AI33" s="29">
        <v>4</v>
      </c>
      <c r="AJ33" s="29"/>
      <c r="AK33" s="29">
        <v>15</v>
      </c>
      <c r="AL33" s="29">
        <v>10242</v>
      </c>
      <c r="AM33" s="29"/>
      <c r="AN33" s="29">
        <v>255</v>
      </c>
      <c r="AO33" s="29">
        <v>8</v>
      </c>
      <c r="AP33" s="29">
        <v>536</v>
      </c>
      <c r="AQ33" s="29">
        <v>1</v>
      </c>
      <c r="AR33" s="29"/>
      <c r="AS33" s="29">
        <v>2</v>
      </c>
      <c r="AT33" s="29">
        <v>1</v>
      </c>
      <c r="AU33" s="29">
        <v>3</v>
      </c>
      <c r="AV33" s="29">
        <v>2881</v>
      </c>
      <c r="AW33" s="29"/>
      <c r="AX33" s="29">
        <v>1</v>
      </c>
      <c r="AY33" s="29"/>
      <c r="AZ33" s="29">
        <v>10</v>
      </c>
      <c r="BA33" s="29"/>
      <c r="BB33" s="29">
        <v>1</v>
      </c>
      <c r="BC33" s="29"/>
      <c r="BD33" s="29">
        <v>14009</v>
      </c>
    </row>
    <row r="34" spans="1:56" x14ac:dyDescent="0.2">
      <c r="A34" s="30" t="s">
        <v>35</v>
      </c>
      <c r="B34" s="29">
        <v>1668</v>
      </c>
      <c r="C34" s="29">
        <v>1511</v>
      </c>
      <c r="D34" s="29"/>
      <c r="E34" s="29">
        <v>3179</v>
      </c>
      <c r="F34"/>
      <c r="G34"/>
      <c r="H34"/>
      <c r="L34" s="30" t="s">
        <v>35</v>
      </c>
      <c r="M34" s="29">
        <v>24</v>
      </c>
      <c r="N34" s="29">
        <v>166</v>
      </c>
      <c r="O34" s="29">
        <v>547</v>
      </c>
      <c r="P34" s="29">
        <v>275</v>
      </c>
      <c r="Q34" s="29">
        <v>1094</v>
      </c>
      <c r="R34" s="29">
        <v>197</v>
      </c>
      <c r="S34" s="29">
        <v>176</v>
      </c>
      <c r="T34" s="29">
        <v>169</v>
      </c>
      <c r="U34" s="29">
        <v>129</v>
      </c>
      <c r="V34" s="29">
        <v>119</v>
      </c>
      <c r="W34" s="29">
        <v>105</v>
      </c>
      <c r="X34" s="29">
        <v>80</v>
      </c>
      <c r="Y34" s="29">
        <v>98</v>
      </c>
      <c r="Z34" s="29">
        <v>3179</v>
      </c>
      <c r="AA34" s="33">
        <f t="shared" si="0"/>
        <v>1369</v>
      </c>
      <c r="AB34" s="33">
        <f t="shared" si="1"/>
        <v>542</v>
      </c>
      <c r="AC34" s="33">
        <f t="shared" si="2"/>
        <v>531</v>
      </c>
      <c r="AF34" s="29"/>
      <c r="AG34" s="212" t="s">
        <v>42</v>
      </c>
      <c r="AH34" s="29">
        <v>92</v>
      </c>
      <c r="AI34" s="29"/>
      <c r="AJ34" s="29">
        <v>7</v>
      </c>
      <c r="AK34" s="29">
        <v>22</v>
      </c>
      <c r="AL34" s="29">
        <v>6079</v>
      </c>
      <c r="AM34" s="29"/>
      <c r="AN34" s="29">
        <v>29</v>
      </c>
      <c r="AO34" s="29">
        <v>6</v>
      </c>
      <c r="AP34" s="29">
        <v>103</v>
      </c>
      <c r="AQ34" s="29"/>
      <c r="AR34" s="29"/>
      <c r="AS34" s="29"/>
      <c r="AT34" s="29"/>
      <c r="AU34" s="29"/>
      <c r="AV34" s="29">
        <v>535</v>
      </c>
      <c r="AW34" s="29">
        <v>1</v>
      </c>
      <c r="AX34" s="29"/>
      <c r="AY34" s="29"/>
      <c r="AZ34" s="29">
        <v>2</v>
      </c>
      <c r="BA34" s="29"/>
      <c r="BB34" s="29"/>
      <c r="BC34" s="29"/>
      <c r="BD34" s="29">
        <v>6876</v>
      </c>
    </row>
    <row r="35" spans="1:56" x14ac:dyDescent="0.2">
      <c r="A35" s="30" t="s">
        <v>36</v>
      </c>
      <c r="B35" s="29">
        <v>2144</v>
      </c>
      <c r="C35" s="29">
        <v>1520</v>
      </c>
      <c r="D35" s="29"/>
      <c r="E35" s="29">
        <v>3664</v>
      </c>
      <c r="F35"/>
      <c r="G35"/>
      <c r="H35"/>
      <c r="L35" s="30" t="s">
        <v>36</v>
      </c>
      <c r="M35" s="29">
        <v>30</v>
      </c>
      <c r="N35" s="29">
        <v>183</v>
      </c>
      <c r="O35" s="29">
        <v>646</v>
      </c>
      <c r="P35" s="29">
        <v>291</v>
      </c>
      <c r="Q35" s="29">
        <v>1190</v>
      </c>
      <c r="R35" s="29">
        <v>234</v>
      </c>
      <c r="S35" s="29">
        <v>250</v>
      </c>
      <c r="T35" s="29">
        <v>222</v>
      </c>
      <c r="U35" s="29">
        <v>195</v>
      </c>
      <c r="V35" s="29">
        <v>150</v>
      </c>
      <c r="W35" s="29">
        <v>108</v>
      </c>
      <c r="X35" s="29">
        <v>80</v>
      </c>
      <c r="Y35" s="29">
        <v>85</v>
      </c>
      <c r="Z35" s="29">
        <v>3664</v>
      </c>
      <c r="AA35" s="33">
        <f t="shared" si="0"/>
        <v>1481</v>
      </c>
      <c r="AB35" s="33">
        <f t="shared" si="1"/>
        <v>706</v>
      </c>
      <c r="AC35" s="33">
        <f t="shared" si="2"/>
        <v>618</v>
      </c>
      <c r="AF35" s="29"/>
      <c r="AG35" s="212" t="s">
        <v>88</v>
      </c>
      <c r="AH35" s="29">
        <v>12</v>
      </c>
      <c r="AI35" s="29">
        <v>5</v>
      </c>
      <c r="AJ35" s="29">
        <v>1</v>
      </c>
      <c r="AK35" s="29">
        <v>55</v>
      </c>
      <c r="AL35" s="29">
        <v>16461</v>
      </c>
      <c r="AM35" s="29">
        <v>3</v>
      </c>
      <c r="AN35" s="29">
        <v>19</v>
      </c>
      <c r="AO35" s="29">
        <v>19</v>
      </c>
      <c r="AP35" s="29">
        <v>775</v>
      </c>
      <c r="AQ35" s="29"/>
      <c r="AR35" s="29"/>
      <c r="AS35" s="29"/>
      <c r="AT35" s="29"/>
      <c r="AU35" s="29"/>
      <c r="AV35" s="29">
        <v>707</v>
      </c>
      <c r="AW35" s="29"/>
      <c r="AX35" s="29">
        <v>9</v>
      </c>
      <c r="AY35" s="29"/>
      <c r="AZ35" s="29">
        <v>14</v>
      </c>
      <c r="BA35" s="29"/>
      <c r="BB35" s="29"/>
      <c r="BC35" s="29"/>
      <c r="BD35" s="29">
        <v>18080</v>
      </c>
    </row>
    <row r="36" spans="1:56" x14ac:dyDescent="0.2">
      <c r="A36" s="30" t="s">
        <v>37</v>
      </c>
      <c r="B36" s="29">
        <v>20200</v>
      </c>
      <c r="C36" s="29">
        <v>6022</v>
      </c>
      <c r="D36" s="29"/>
      <c r="E36" s="29">
        <v>26222</v>
      </c>
      <c r="F36"/>
      <c r="G36"/>
      <c r="H36"/>
      <c r="L36" s="30" t="s">
        <v>37</v>
      </c>
      <c r="M36" s="29">
        <v>271</v>
      </c>
      <c r="N36" s="29">
        <v>2144</v>
      </c>
      <c r="O36" s="29">
        <v>6312</v>
      </c>
      <c r="P36" s="29">
        <v>2552</v>
      </c>
      <c r="Q36" s="29">
        <v>9825</v>
      </c>
      <c r="R36" s="29">
        <v>1087</v>
      </c>
      <c r="S36" s="29">
        <v>988</v>
      </c>
      <c r="T36" s="29">
        <v>767</v>
      </c>
      <c r="U36" s="29">
        <v>618</v>
      </c>
      <c r="V36" s="29">
        <v>531</v>
      </c>
      <c r="W36" s="29">
        <v>421</v>
      </c>
      <c r="X36" s="29">
        <v>367</v>
      </c>
      <c r="Y36" s="29">
        <v>339</v>
      </c>
      <c r="Z36" s="29">
        <v>26222</v>
      </c>
      <c r="AA36" s="33">
        <f t="shared" si="0"/>
        <v>12377</v>
      </c>
      <c r="AB36" s="33">
        <f t="shared" si="1"/>
        <v>2842</v>
      </c>
      <c r="AC36" s="33">
        <f t="shared" si="2"/>
        <v>2276</v>
      </c>
      <c r="AF36" s="29"/>
      <c r="AG36" s="212" t="s">
        <v>104</v>
      </c>
      <c r="AH36" s="29">
        <v>5</v>
      </c>
      <c r="AI36" s="29">
        <v>1</v>
      </c>
      <c r="AJ36" s="29">
        <v>3</v>
      </c>
      <c r="AK36" s="29">
        <v>5</v>
      </c>
      <c r="AL36" s="29">
        <v>10649</v>
      </c>
      <c r="AM36" s="29"/>
      <c r="AN36" s="29">
        <v>88</v>
      </c>
      <c r="AO36" s="29">
        <v>10</v>
      </c>
      <c r="AP36" s="29">
        <v>1443</v>
      </c>
      <c r="AQ36" s="29"/>
      <c r="AR36" s="29"/>
      <c r="AS36" s="29"/>
      <c r="AT36" s="29">
        <v>2</v>
      </c>
      <c r="AU36" s="29"/>
      <c r="AV36" s="29">
        <v>1352</v>
      </c>
      <c r="AW36" s="29">
        <v>1</v>
      </c>
      <c r="AX36" s="29">
        <v>2</v>
      </c>
      <c r="AY36" s="29">
        <v>1</v>
      </c>
      <c r="AZ36" s="29">
        <v>5</v>
      </c>
      <c r="BA36" s="29"/>
      <c r="BB36" s="29"/>
      <c r="BC36" s="29"/>
      <c r="BD36" s="29">
        <v>13567</v>
      </c>
    </row>
    <row r="37" spans="1:56" x14ac:dyDescent="0.2">
      <c r="A37" s="30" t="s">
        <v>38</v>
      </c>
      <c r="B37" s="29">
        <v>6179</v>
      </c>
      <c r="C37" s="29">
        <v>7848</v>
      </c>
      <c r="D37" s="29"/>
      <c r="E37" s="29">
        <v>14027</v>
      </c>
      <c r="F37"/>
      <c r="G37"/>
      <c r="H37"/>
      <c r="L37" s="30" t="s">
        <v>38</v>
      </c>
      <c r="M37" s="29">
        <v>151</v>
      </c>
      <c r="N37" s="29">
        <v>719</v>
      </c>
      <c r="O37" s="29">
        <v>2472</v>
      </c>
      <c r="P37" s="29">
        <v>1297</v>
      </c>
      <c r="Q37" s="29">
        <v>4937</v>
      </c>
      <c r="R37" s="29">
        <v>860</v>
      </c>
      <c r="S37" s="29">
        <v>828</v>
      </c>
      <c r="T37" s="29">
        <v>717</v>
      </c>
      <c r="U37" s="29">
        <v>577</v>
      </c>
      <c r="V37" s="29">
        <v>469</v>
      </c>
      <c r="W37" s="29">
        <v>355</v>
      </c>
      <c r="X37" s="29">
        <v>275</v>
      </c>
      <c r="Y37" s="29">
        <v>370</v>
      </c>
      <c r="Z37" s="29">
        <v>14027</v>
      </c>
      <c r="AA37" s="33">
        <f t="shared" si="0"/>
        <v>6234</v>
      </c>
      <c r="AB37" s="33">
        <f t="shared" si="1"/>
        <v>2405</v>
      </c>
      <c r="AC37" s="33">
        <f t="shared" si="2"/>
        <v>2046</v>
      </c>
      <c r="AF37" s="29"/>
      <c r="AG37" s="212" t="s">
        <v>108</v>
      </c>
      <c r="AH37" s="29">
        <v>14</v>
      </c>
      <c r="AI37" s="29">
        <v>3</v>
      </c>
      <c r="AJ37" s="29"/>
      <c r="AK37" s="29">
        <v>7</v>
      </c>
      <c r="AL37" s="29">
        <v>6509</v>
      </c>
      <c r="AM37" s="29"/>
      <c r="AN37" s="29">
        <v>31</v>
      </c>
      <c r="AO37" s="29">
        <v>6</v>
      </c>
      <c r="AP37" s="29">
        <v>266</v>
      </c>
      <c r="AQ37" s="29"/>
      <c r="AR37" s="29"/>
      <c r="AS37" s="29"/>
      <c r="AT37" s="29"/>
      <c r="AU37" s="29"/>
      <c r="AV37" s="29">
        <v>16</v>
      </c>
      <c r="AW37" s="29">
        <v>2</v>
      </c>
      <c r="AX37" s="29">
        <v>1</v>
      </c>
      <c r="AY37" s="29"/>
      <c r="AZ37" s="29">
        <v>1</v>
      </c>
      <c r="BA37" s="29"/>
      <c r="BB37" s="29"/>
      <c r="BC37" s="29"/>
      <c r="BD37" s="29">
        <v>6856</v>
      </c>
    </row>
    <row r="38" spans="1:56" x14ac:dyDescent="0.2">
      <c r="A38" s="30" t="s">
        <v>39</v>
      </c>
      <c r="B38" s="29">
        <v>1228</v>
      </c>
      <c r="C38" s="29">
        <v>453</v>
      </c>
      <c r="D38" s="29"/>
      <c r="E38" s="29">
        <v>1681</v>
      </c>
      <c r="F38"/>
      <c r="G38"/>
      <c r="H38"/>
      <c r="L38" s="30" t="s">
        <v>39</v>
      </c>
      <c r="M38" s="29">
        <v>12</v>
      </c>
      <c r="N38" s="29">
        <v>70</v>
      </c>
      <c r="O38" s="29">
        <v>262</v>
      </c>
      <c r="P38" s="29">
        <v>138</v>
      </c>
      <c r="Q38" s="29">
        <v>562</v>
      </c>
      <c r="R38" s="29">
        <v>108</v>
      </c>
      <c r="S38" s="29">
        <v>110</v>
      </c>
      <c r="T38" s="29">
        <v>109</v>
      </c>
      <c r="U38" s="29">
        <v>79</v>
      </c>
      <c r="V38" s="29">
        <v>62</v>
      </c>
      <c r="W38" s="29">
        <v>62</v>
      </c>
      <c r="X38" s="29">
        <v>33</v>
      </c>
      <c r="Y38" s="29">
        <v>74</v>
      </c>
      <c r="Z38" s="29">
        <v>1681</v>
      </c>
      <c r="AA38" s="33">
        <f t="shared" si="0"/>
        <v>700</v>
      </c>
      <c r="AB38" s="33">
        <f t="shared" si="1"/>
        <v>327</v>
      </c>
      <c r="AC38" s="33">
        <f t="shared" si="2"/>
        <v>310</v>
      </c>
      <c r="AF38" s="29"/>
      <c r="AG38" s="212" t="s">
        <v>110</v>
      </c>
      <c r="AH38" s="29">
        <v>24</v>
      </c>
      <c r="AI38" s="29">
        <v>4</v>
      </c>
      <c r="AJ38" s="29"/>
      <c r="AK38" s="29">
        <v>24</v>
      </c>
      <c r="AL38" s="29">
        <v>18546</v>
      </c>
      <c r="AM38" s="29">
        <v>3</v>
      </c>
      <c r="AN38" s="29">
        <v>113</v>
      </c>
      <c r="AO38" s="29">
        <v>37</v>
      </c>
      <c r="AP38" s="29">
        <v>727</v>
      </c>
      <c r="AQ38" s="29"/>
      <c r="AR38" s="29"/>
      <c r="AS38" s="29"/>
      <c r="AT38" s="29"/>
      <c r="AU38" s="29">
        <v>1</v>
      </c>
      <c r="AV38" s="29">
        <v>3660</v>
      </c>
      <c r="AW38" s="29">
        <v>1</v>
      </c>
      <c r="AX38" s="29">
        <v>720</v>
      </c>
      <c r="AY38" s="29"/>
      <c r="AZ38" s="29">
        <v>10</v>
      </c>
      <c r="BA38" s="29"/>
      <c r="BB38" s="29">
        <v>1</v>
      </c>
      <c r="BC38" s="29">
        <v>2</v>
      </c>
      <c r="BD38" s="29">
        <v>23873</v>
      </c>
    </row>
    <row r="39" spans="1:56" x14ac:dyDescent="0.2">
      <c r="A39" s="30" t="s">
        <v>40</v>
      </c>
      <c r="B39" s="29">
        <v>57514</v>
      </c>
      <c r="C39" s="29">
        <v>9455</v>
      </c>
      <c r="D39" s="29"/>
      <c r="E39" s="29">
        <v>66969</v>
      </c>
      <c r="F39"/>
      <c r="G39"/>
      <c r="H39"/>
      <c r="L39" s="30" t="s">
        <v>40</v>
      </c>
      <c r="M39" s="29">
        <v>863</v>
      </c>
      <c r="N39" s="29">
        <v>4775</v>
      </c>
      <c r="O39" s="29">
        <v>15687</v>
      </c>
      <c r="P39" s="29">
        <v>5729</v>
      </c>
      <c r="Q39" s="29">
        <v>24180</v>
      </c>
      <c r="R39" s="29">
        <v>3477</v>
      </c>
      <c r="S39" s="29">
        <v>3183</v>
      </c>
      <c r="T39" s="29">
        <v>2600</v>
      </c>
      <c r="U39" s="29">
        <v>1994</v>
      </c>
      <c r="V39" s="29">
        <v>1384</v>
      </c>
      <c r="W39" s="29">
        <v>1138</v>
      </c>
      <c r="X39" s="29">
        <v>896</v>
      </c>
      <c r="Y39" s="29">
        <v>1063</v>
      </c>
      <c r="Z39" s="29">
        <v>66969</v>
      </c>
      <c r="AA39" s="33">
        <f t="shared" si="0"/>
        <v>29909</v>
      </c>
      <c r="AB39" s="33">
        <f t="shared" si="1"/>
        <v>9260</v>
      </c>
      <c r="AC39" s="33">
        <f t="shared" si="2"/>
        <v>6475</v>
      </c>
      <c r="AF39" s="29"/>
      <c r="AG39" s="212" t="s">
        <v>123</v>
      </c>
      <c r="AH39" s="29">
        <v>10</v>
      </c>
      <c r="AI39" s="29">
        <v>2</v>
      </c>
      <c r="AJ39" s="29">
        <v>1</v>
      </c>
      <c r="AK39" s="29"/>
      <c r="AL39" s="29">
        <v>9127</v>
      </c>
      <c r="AM39" s="29"/>
      <c r="AN39" s="29">
        <v>89</v>
      </c>
      <c r="AO39" s="29">
        <v>5</v>
      </c>
      <c r="AP39" s="29">
        <v>439</v>
      </c>
      <c r="AQ39" s="29"/>
      <c r="AR39" s="29"/>
      <c r="AS39" s="29"/>
      <c r="AT39" s="29"/>
      <c r="AU39" s="29">
        <v>3</v>
      </c>
      <c r="AV39" s="29">
        <v>550</v>
      </c>
      <c r="AW39" s="29">
        <v>11</v>
      </c>
      <c r="AX39" s="29">
        <v>20</v>
      </c>
      <c r="AY39" s="29">
        <v>1</v>
      </c>
      <c r="AZ39" s="29">
        <v>34</v>
      </c>
      <c r="BA39" s="29"/>
      <c r="BB39" s="29"/>
      <c r="BC39" s="29">
        <v>1</v>
      </c>
      <c r="BD39" s="29">
        <v>10293</v>
      </c>
    </row>
    <row r="40" spans="1:56" x14ac:dyDescent="0.2">
      <c r="A40" s="30" t="s">
        <v>41</v>
      </c>
      <c r="B40" s="29">
        <v>29354</v>
      </c>
      <c r="C40" s="29">
        <v>8690</v>
      </c>
      <c r="D40" s="29"/>
      <c r="E40" s="29">
        <v>38044</v>
      </c>
      <c r="F40"/>
      <c r="G40"/>
      <c r="H40"/>
      <c r="L40" s="30" t="s">
        <v>41</v>
      </c>
      <c r="M40" s="29">
        <v>448</v>
      </c>
      <c r="N40" s="29">
        <v>2861</v>
      </c>
      <c r="O40" s="29">
        <v>9447</v>
      </c>
      <c r="P40" s="29">
        <v>3662</v>
      </c>
      <c r="Q40" s="29">
        <v>13853</v>
      </c>
      <c r="R40" s="29">
        <v>1647</v>
      </c>
      <c r="S40" s="29">
        <v>1469</v>
      </c>
      <c r="T40" s="29">
        <v>1227</v>
      </c>
      <c r="U40" s="29">
        <v>942</v>
      </c>
      <c r="V40" s="29">
        <v>789</v>
      </c>
      <c r="W40" s="29">
        <v>585</v>
      </c>
      <c r="X40" s="29">
        <v>538</v>
      </c>
      <c r="Y40" s="29">
        <v>576</v>
      </c>
      <c r="Z40" s="29">
        <v>38044</v>
      </c>
      <c r="AA40" s="33">
        <f t="shared" si="0"/>
        <v>17515</v>
      </c>
      <c r="AB40" s="33">
        <f t="shared" si="1"/>
        <v>4343</v>
      </c>
      <c r="AC40" s="33">
        <f t="shared" si="2"/>
        <v>3430</v>
      </c>
      <c r="AF40" s="29"/>
      <c r="AG40" s="212" t="s">
        <v>126</v>
      </c>
      <c r="AH40" s="29">
        <v>7</v>
      </c>
      <c r="AI40" s="29"/>
      <c r="AJ40" s="29"/>
      <c r="AK40" s="29">
        <v>39</v>
      </c>
      <c r="AL40" s="29">
        <v>4527</v>
      </c>
      <c r="AM40" s="29"/>
      <c r="AN40" s="29">
        <v>144</v>
      </c>
      <c r="AO40" s="29">
        <v>4</v>
      </c>
      <c r="AP40" s="29">
        <v>101</v>
      </c>
      <c r="AQ40" s="29"/>
      <c r="AR40" s="29"/>
      <c r="AS40" s="29"/>
      <c r="AT40" s="29"/>
      <c r="AU40" s="29"/>
      <c r="AV40" s="29">
        <v>408</v>
      </c>
      <c r="AW40" s="29">
        <v>2</v>
      </c>
      <c r="AX40" s="29">
        <v>9</v>
      </c>
      <c r="AY40" s="29">
        <v>1</v>
      </c>
      <c r="AZ40" s="29">
        <v>2</v>
      </c>
      <c r="BA40" s="29"/>
      <c r="BB40" s="29"/>
      <c r="BC40" s="29">
        <v>1</v>
      </c>
      <c r="BD40" s="29">
        <v>5245</v>
      </c>
    </row>
    <row r="41" spans="1:56" x14ac:dyDescent="0.2">
      <c r="A41" s="30" t="s">
        <v>42</v>
      </c>
      <c r="B41" s="29">
        <v>5210</v>
      </c>
      <c r="C41" s="29">
        <v>1666</v>
      </c>
      <c r="D41" s="29"/>
      <c r="E41" s="29">
        <v>6876</v>
      </c>
      <c r="F41"/>
      <c r="G41"/>
      <c r="H41"/>
      <c r="L41" s="30" t="s">
        <v>42</v>
      </c>
      <c r="M41" s="29">
        <v>71</v>
      </c>
      <c r="N41" s="29">
        <v>340</v>
      </c>
      <c r="O41" s="29">
        <v>1204</v>
      </c>
      <c r="P41" s="29">
        <v>607</v>
      </c>
      <c r="Q41" s="29">
        <v>2352</v>
      </c>
      <c r="R41" s="29">
        <v>423</v>
      </c>
      <c r="S41" s="29">
        <v>450</v>
      </c>
      <c r="T41" s="29">
        <v>373</v>
      </c>
      <c r="U41" s="29">
        <v>290</v>
      </c>
      <c r="V41" s="29">
        <v>236</v>
      </c>
      <c r="W41" s="29">
        <v>207</v>
      </c>
      <c r="X41" s="29">
        <v>139</v>
      </c>
      <c r="Y41" s="29">
        <v>184</v>
      </c>
      <c r="Z41" s="29">
        <v>6876</v>
      </c>
      <c r="AA41" s="33">
        <f t="shared" si="0"/>
        <v>2959</v>
      </c>
      <c r="AB41" s="33">
        <f t="shared" si="1"/>
        <v>1246</v>
      </c>
      <c r="AC41" s="33">
        <f t="shared" si="2"/>
        <v>1056</v>
      </c>
      <c r="AF41" s="29"/>
      <c r="AG41" s="212" t="s">
        <v>128</v>
      </c>
      <c r="AH41" s="29">
        <v>16</v>
      </c>
      <c r="AI41" s="29">
        <v>38</v>
      </c>
      <c r="AJ41" s="29">
        <v>1</v>
      </c>
      <c r="AK41" s="29">
        <v>3</v>
      </c>
      <c r="AL41" s="29">
        <v>12537</v>
      </c>
      <c r="AM41" s="29">
        <v>1</v>
      </c>
      <c r="AN41" s="29">
        <v>100</v>
      </c>
      <c r="AO41" s="29">
        <v>17</v>
      </c>
      <c r="AP41" s="29">
        <v>379</v>
      </c>
      <c r="AQ41" s="29">
        <v>1</v>
      </c>
      <c r="AR41" s="29"/>
      <c r="AS41" s="29"/>
      <c r="AT41" s="29"/>
      <c r="AU41" s="29"/>
      <c r="AV41" s="29">
        <v>2281</v>
      </c>
      <c r="AW41" s="29">
        <v>1</v>
      </c>
      <c r="AX41" s="29">
        <v>1</v>
      </c>
      <c r="AY41" s="29"/>
      <c r="AZ41" s="29">
        <v>5</v>
      </c>
      <c r="BA41" s="29"/>
      <c r="BB41" s="29"/>
      <c r="BC41" s="29"/>
      <c r="BD41" s="29">
        <v>15381</v>
      </c>
    </row>
    <row r="42" spans="1:56" x14ac:dyDescent="0.2">
      <c r="A42" s="30" t="s">
        <v>43</v>
      </c>
      <c r="B42" s="29">
        <v>3077</v>
      </c>
      <c r="C42" s="29">
        <v>7869</v>
      </c>
      <c r="D42" s="29"/>
      <c r="E42" s="29">
        <v>10946</v>
      </c>
      <c r="F42"/>
      <c r="G42"/>
      <c r="H42"/>
      <c r="L42" s="30" t="s">
        <v>43</v>
      </c>
      <c r="M42" s="29">
        <v>117</v>
      </c>
      <c r="N42" s="29">
        <v>617</v>
      </c>
      <c r="O42" s="29">
        <v>1992</v>
      </c>
      <c r="P42" s="29">
        <v>1056</v>
      </c>
      <c r="Q42" s="29">
        <v>3534</v>
      </c>
      <c r="R42" s="29">
        <v>628</v>
      </c>
      <c r="S42" s="29">
        <v>669</v>
      </c>
      <c r="T42" s="29">
        <v>559</v>
      </c>
      <c r="U42" s="29">
        <v>473</v>
      </c>
      <c r="V42" s="29">
        <v>414</v>
      </c>
      <c r="W42" s="29">
        <v>329</v>
      </c>
      <c r="X42" s="29">
        <v>269</v>
      </c>
      <c r="Y42" s="29">
        <v>289</v>
      </c>
      <c r="Z42" s="29">
        <v>10946</v>
      </c>
      <c r="AA42" s="33">
        <f t="shared" si="0"/>
        <v>4590</v>
      </c>
      <c r="AB42" s="33">
        <f t="shared" si="1"/>
        <v>1856</v>
      </c>
      <c r="AC42" s="33">
        <f t="shared" si="2"/>
        <v>1774</v>
      </c>
      <c r="AF42" s="29"/>
      <c r="AG42" s="30" t="s">
        <v>403</v>
      </c>
      <c r="AH42" s="29">
        <v>192</v>
      </c>
      <c r="AI42" s="29">
        <v>155</v>
      </c>
      <c r="AJ42" s="29">
        <v>24</v>
      </c>
      <c r="AK42" s="29">
        <v>130</v>
      </c>
      <c r="AL42" s="29">
        <v>109764</v>
      </c>
      <c r="AM42" s="29">
        <v>8</v>
      </c>
      <c r="AN42" s="29">
        <v>1180</v>
      </c>
      <c r="AO42" s="29">
        <v>183</v>
      </c>
      <c r="AP42" s="29">
        <v>8030</v>
      </c>
      <c r="AQ42" s="29">
        <v>6</v>
      </c>
      <c r="AR42" s="29"/>
      <c r="AS42" s="29">
        <v>1</v>
      </c>
      <c r="AT42" s="29">
        <v>21</v>
      </c>
      <c r="AU42" s="29">
        <v>12</v>
      </c>
      <c r="AV42" s="29">
        <v>21626</v>
      </c>
      <c r="AW42" s="29">
        <v>60</v>
      </c>
      <c r="AX42" s="29">
        <v>7520</v>
      </c>
      <c r="AY42" s="29">
        <v>12</v>
      </c>
      <c r="AZ42" s="29">
        <v>176</v>
      </c>
      <c r="BA42" s="29"/>
      <c r="BB42" s="29">
        <v>5</v>
      </c>
      <c r="BC42" s="29">
        <v>2</v>
      </c>
      <c r="BD42" s="29">
        <v>149107</v>
      </c>
    </row>
    <row r="43" spans="1:56" x14ac:dyDescent="0.2">
      <c r="A43" s="30" t="s">
        <v>44</v>
      </c>
      <c r="B43" s="29">
        <v>778</v>
      </c>
      <c r="C43" s="29">
        <v>2325</v>
      </c>
      <c r="D43" s="29"/>
      <c r="E43" s="29">
        <v>3103</v>
      </c>
      <c r="F43"/>
      <c r="G43"/>
      <c r="H43"/>
      <c r="L43" s="30" t="s">
        <v>44</v>
      </c>
      <c r="M43" s="29">
        <v>24</v>
      </c>
      <c r="N43" s="29">
        <v>150</v>
      </c>
      <c r="O43" s="29">
        <v>525</v>
      </c>
      <c r="P43" s="29">
        <v>278</v>
      </c>
      <c r="Q43" s="29">
        <v>1050</v>
      </c>
      <c r="R43" s="29">
        <v>205</v>
      </c>
      <c r="S43" s="29">
        <v>206</v>
      </c>
      <c r="T43" s="29">
        <v>164</v>
      </c>
      <c r="U43" s="29">
        <v>139</v>
      </c>
      <c r="V43" s="29">
        <v>96</v>
      </c>
      <c r="W43" s="29">
        <v>84</v>
      </c>
      <c r="X43" s="29">
        <v>71</v>
      </c>
      <c r="Y43" s="29">
        <v>111</v>
      </c>
      <c r="Z43" s="29">
        <v>3103</v>
      </c>
      <c r="AA43" s="33">
        <f t="shared" si="0"/>
        <v>1328</v>
      </c>
      <c r="AB43" s="33">
        <f t="shared" si="1"/>
        <v>575</v>
      </c>
      <c r="AC43" s="33">
        <f t="shared" si="2"/>
        <v>501</v>
      </c>
      <c r="AF43" s="29"/>
      <c r="AG43" s="212" t="s">
        <v>6</v>
      </c>
      <c r="AH43" s="29"/>
      <c r="AI43" s="29"/>
      <c r="AJ43" s="29"/>
      <c r="AK43" s="29"/>
      <c r="AL43" s="29">
        <v>1271</v>
      </c>
      <c r="AM43" s="29">
        <v>1</v>
      </c>
      <c r="AN43" s="29">
        <v>16</v>
      </c>
      <c r="AO43" s="29"/>
      <c r="AP43" s="29">
        <v>148</v>
      </c>
      <c r="AQ43" s="29"/>
      <c r="AR43" s="29"/>
      <c r="AS43" s="29"/>
      <c r="AT43" s="29"/>
      <c r="AU43" s="29"/>
      <c r="AV43" s="29">
        <v>7</v>
      </c>
      <c r="AW43" s="29"/>
      <c r="AX43" s="29">
        <v>1</v>
      </c>
      <c r="AY43" s="29"/>
      <c r="AZ43" s="29"/>
      <c r="BA43" s="29"/>
      <c r="BB43" s="29"/>
      <c r="BC43" s="29"/>
      <c r="BD43" s="29">
        <v>1444</v>
      </c>
    </row>
    <row r="44" spans="1:56" x14ac:dyDescent="0.2">
      <c r="A44" s="30" t="s">
        <v>45</v>
      </c>
      <c r="B44" s="29">
        <v>5419</v>
      </c>
      <c r="C44" s="29">
        <v>8865</v>
      </c>
      <c r="D44" s="29"/>
      <c r="E44" s="29">
        <v>14284</v>
      </c>
      <c r="F44"/>
      <c r="G44"/>
      <c r="H44"/>
      <c r="L44" s="30" t="s">
        <v>45</v>
      </c>
      <c r="M44" s="29">
        <v>136</v>
      </c>
      <c r="N44" s="29">
        <v>745</v>
      </c>
      <c r="O44" s="29">
        <v>2824</v>
      </c>
      <c r="P44" s="29">
        <v>1377</v>
      </c>
      <c r="Q44" s="29">
        <v>5038</v>
      </c>
      <c r="R44" s="29">
        <v>880</v>
      </c>
      <c r="S44" s="29">
        <v>807</v>
      </c>
      <c r="T44" s="29">
        <v>677</v>
      </c>
      <c r="U44" s="29">
        <v>542</v>
      </c>
      <c r="V44" s="29">
        <v>460</v>
      </c>
      <c r="W44" s="29">
        <v>329</v>
      </c>
      <c r="X44" s="29">
        <v>229</v>
      </c>
      <c r="Y44" s="29">
        <v>240</v>
      </c>
      <c r="Z44" s="29">
        <v>14284</v>
      </c>
      <c r="AA44" s="33">
        <f t="shared" si="0"/>
        <v>6415</v>
      </c>
      <c r="AB44" s="33">
        <f t="shared" si="1"/>
        <v>2364</v>
      </c>
      <c r="AC44" s="33">
        <f t="shared" si="2"/>
        <v>1800</v>
      </c>
      <c r="AF44" s="29"/>
      <c r="AG44" s="212" t="s">
        <v>15</v>
      </c>
      <c r="AH44" s="29">
        <v>13</v>
      </c>
      <c r="AI44" s="29">
        <v>49</v>
      </c>
      <c r="AJ44" s="29"/>
      <c r="AK44" s="29">
        <v>26</v>
      </c>
      <c r="AL44" s="29">
        <v>13442</v>
      </c>
      <c r="AM44" s="29"/>
      <c r="AN44" s="29">
        <v>149</v>
      </c>
      <c r="AO44" s="29">
        <v>12</v>
      </c>
      <c r="AP44" s="29">
        <v>262</v>
      </c>
      <c r="AQ44" s="29"/>
      <c r="AR44" s="29"/>
      <c r="AS44" s="29"/>
      <c r="AT44" s="29"/>
      <c r="AU44" s="29">
        <v>1</v>
      </c>
      <c r="AV44" s="29">
        <v>2686</v>
      </c>
      <c r="AW44" s="29">
        <v>5</v>
      </c>
      <c r="AX44" s="29">
        <v>2</v>
      </c>
      <c r="AY44" s="29">
        <v>3</v>
      </c>
      <c r="AZ44" s="29">
        <v>12</v>
      </c>
      <c r="BA44" s="29"/>
      <c r="BB44" s="29"/>
      <c r="BC44" s="29"/>
      <c r="BD44" s="29">
        <v>16662</v>
      </c>
    </row>
    <row r="45" spans="1:56" x14ac:dyDescent="0.2">
      <c r="A45" s="30" t="s">
        <v>46</v>
      </c>
      <c r="B45" s="29">
        <v>12072</v>
      </c>
      <c r="C45" s="29">
        <v>4350</v>
      </c>
      <c r="D45" s="29"/>
      <c r="E45" s="29">
        <v>16422</v>
      </c>
      <c r="F45"/>
      <c r="G45"/>
      <c r="H45"/>
      <c r="L45" s="30" t="s">
        <v>46</v>
      </c>
      <c r="M45" s="29">
        <v>98</v>
      </c>
      <c r="N45" s="29">
        <v>594</v>
      </c>
      <c r="O45" s="29">
        <v>2604</v>
      </c>
      <c r="P45" s="29">
        <v>1546</v>
      </c>
      <c r="Q45" s="29">
        <v>5825</v>
      </c>
      <c r="R45" s="29">
        <v>1136</v>
      </c>
      <c r="S45" s="29">
        <v>1252</v>
      </c>
      <c r="T45" s="29">
        <v>1048</v>
      </c>
      <c r="U45" s="29">
        <v>729</v>
      </c>
      <c r="V45" s="29">
        <v>458</v>
      </c>
      <c r="W45" s="29">
        <v>407</v>
      </c>
      <c r="X45" s="29">
        <v>312</v>
      </c>
      <c r="Y45" s="29">
        <v>413</v>
      </c>
      <c r="Z45" s="29">
        <v>16422</v>
      </c>
      <c r="AA45" s="33">
        <f t="shared" si="0"/>
        <v>7371</v>
      </c>
      <c r="AB45" s="33">
        <f t="shared" si="1"/>
        <v>3436</v>
      </c>
      <c r="AC45" s="33">
        <f t="shared" si="2"/>
        <v>2319</v>
      </c>
      <c r="AF45" s="29"/>
      <c r="AG45" s="212" t="s">
        <v>16</v>
      </c>
      <c r="AH45" s="29">
        <v>1</v>
      </c>
      <c r="AI45" s="29">
        <v>3</v>
      </c>
      <c r="AJ45" s="29"/>
      <c r="AK45" s="29"/>
      <c r="AL45" s="29">
        <v>5324</v>
      </c>
      <c r="AM45" s="29"/>
      <c r="AN45" s="29">
        <v>3</v>
      </c>
      <c r="AO45" s="29">
        <v>1</v>
      </c>
      <c r="AP45" s="29">
        <v>273</v>
      </c>
      <c r="AQ45" s="29"/>
      <c r="AR45" s="29"/>
      <c r="AS45" s="29"/>
      <c r="AT45" s="29">
        <v>10</v>
      </c>
      <c r="AU45" s="29"/>
      <c r="AV45" s="29">
        <v>167</v>
      </c>
      <c r="AW45" s="29"/>
      <c r="AX45" s="29">
        <v>1</v>
      </c>
      <c r="AY45" s="29"/>
      <c r="AZ45" s="29">
        <v>2</v>
      </c>
      <c r="BA45" s="29"/>
      <c r="BB45" s="29"/>
      <c r="BC45" s="29"/>
      <c r="BD45" s="29">
        <v>5785</v>
      </c>
    </row>
    <row r="46" spans="1:56" x14ac:dyDescent="0.2">
      <c r="A46" s="30" t="s">
        <v>47</v>
      </c>
      <c r="B46" s="29">
        <v>6262</v>
      </c>
      <c r="C46" s="29">
        <v>12781</v>
      </c>
      <c r="D46" s="29"/>
      <c r="E46" s="29">
        <v>19043</v>
      </c>
      <c r="F46"/>
      <c r="G46"/>
      <c r="H46"/>
      <c r="L46" s="30" t="s">
        <v>47</v>
      </c>
      <c r="M46" s="29">
        <v>285</v>
      </c>
      <c r="N46" s="29">
        <v>1580</v>
      </c>
      <c r="O46" s="29">
        <v>4765</v>
      </c>
      <c r="P46" s="29">
        <v>1872</v>
      </c>
      <c r="Q46" s="29">
        <v>6316</v>
      </c>
      <c r="R46" s="29">
        <v>861</v>
      </c>
      <c r="S46" s="29">
        <v>816</v>
      </c>
      <c r="T46" s="29">
        <v>617</v>
      </c>
      <c r="U46" s="29">
        <v>493</v>
      </c>
      <c r="V46" s="29">
        <v>434</v>
      </c>
      <c r="W46" s="29">
        <v>364</v>
      </c>
      <c r="X46" s="29">
        <v>266</v>
      </c>
      <c r="Y46" s="29">
        <v>374</v>
      </c>
      <c r="Z46" s="29">
        <v>19043</v>
      </c>
      <c r="AA46" s="33">
        <f t="shared" si="0"/>
        <v>8188</v>
      </c>
      <c r="AB46" s="33">
        <f t="shared" si="1"/>
        <v>2294</v>
      </c>
      <c r="AC46" s="33">
        <f t="shared" si="2"/>
        <v>1931</v>
      </c>
      <c r="AF46" s="29"/>
      <c r="AG46" s="212" t="s">
        <v>21</v>
      </c>
      <c r="AH46" s="29">
        <v>17</v>
      </c>
      <c r="AI46" s="29">
        <v>3</v>
      </c>
      <c r="AJ46" s="29"/>
      <c r="AK46" s="29">
        <v>6</v>
      </c>
      <c r="AL46" s="29">
        <v>2001</v>
      </c>
      <c r="AM46" s="29">
        <v>1</v>
      </c>
      <c r="AN46" s="29">
        <v>53</v>
      </c>
      <c r="AO46" s="29"/>
      <c r="AP46" s="29">
        <v>37</v>
      </c>
      <c r="AQ46" s="29">
        <v>1</v>
      </c>
      <c r="AR46" s="29"/>
      <c r="AS46" s="29"/>
      <c r="AT46" s="29"/>
      <c r="AU46" s="29"/>
      <c r="AV46" s="29">
        <v>948</v>
      </c>
      <c r="AW46" s="29"/>
      <c r="AX46" s="29"/>
      <c r="AY46" s="29"/>
      <c r="AZ46" s="29">
        <v>3</v>
      </c>
      <c r="BA46" s="29"/>
      <c r="BB46" s="29"/>
      <c r="BC46" s="29"/>
      <c r="BD46" s="29">
        <v>3070</v>
      </c>
    </row>
    <row r="47" spans="1:56" x14ac:dyDescent="0.2">
      <c r="A47" s="30" t="s">
        <v>48</v>
      </c>
      <c r="B47" s="29">
        <v>3617</v>
      </c>
      <c r="C47" s="29">
        <v>3121</v>
      </c>
      <c r="D47" s="29"/>
      <c r="E47" s="29">
        <v>6738</v>
      </c>
      <c r="F47"/>
      <c r="G47"/>
      <c r="H47"/>
      <c r="L47" s="30" t="s">
        <v>48</v>
      </c>
      <c r="M47" s="29">
        <v>76</v>
      </c>
      <c r="N47" s="29">
        <v>342</v>
      </c>
      <c r="O47" s="29">
        <v>1292</v>
      </c>
      <c r="P47" s="29">
        <v>653</v>
      </c>
      <c r="Q47" s="29">
        <v>2532</v>
      </c>
      <c r="R47" s="29">
        <v>385</v>
      </c>
      <c r="S47" s="29">
        <v>368</v>
      </c>
      <c r="T47" s="29">
        <v>300</v>
      </c>
      <c r="U47" s="29">
        <v>249</v>
      </c>
      <c r="V47" s="29">
        <v>193</v>
      </c>
      <c r="W47" s="29">
        <v>138</v>
      </c>
      <c r="X47" s="29">
        <v>86</v>
      </c>
      <c r="Y47" s="29">
        <v>124</v>
      </c>
      <c r="Z47" s="29">
        <v>6738</v>
      </c>
      <c r="AA47" s="33">
        <f t="shared" si="0"/>
        <v>3185</v>
      </c>
      <c r="AB47" s="33">
        <f t="shared" si="1"/>
        <v>1053</v>
      </c>
      <c r="AC47" s="33">
        <f t="shared" si="2"/>
        <v>790</v>
      </c>
      <c r="AF47" s="29"/>
      <c r="AG47" s="212" t="s">
        <v>29</v>
      </c>
      <c r="AH47" s="29">
        <v>3</v>
      </c>
      <c r="AI47" s="29"/>
      <c r="AJ47" s="29">
        <v>3</v>
      </c>
      <c r="AK47" s="29">
        <v>5</v>
      </c>
      <c r="AL47" s="29">
        <v>5075</v>
      </c>
      <c r="AM47" s="29"/>
      <c r="AN47" s="29">
        <v>4</v>
      </c>
      <c r="AO47" s="29">
        <v>6</v>
      </c>
      <c r="AP47" s="29">
        <v>98</v>
      </c>
      <c r="AQ47" s="29"/>
      <c r="AR47" s="29"/>
      <c r="AS47" s="29"/>
      <c r="AT47" s="29"/>
      <c r="AU47" s="29"/>
      <c r="AV47" s="29">
        <v>506</v>
      </c>
      <c r="AW47" s="29"/>
      <c r="AX47" s="29"/>
      <c r="AY47" s="29"/>
      <c r="AZ47" s="29">
        <v>2</v>
      </c>
      <c r="BA47" s="29"/>
      <c r="BB47" s="29"/>
      <c r="BC47" s="29"/>
      <c r="BD47" s="29">
        <v>5702</v>
      </c>
    </row>
    <row r="48" spans="1:56" x14ac:dyDescent="0.2">
      <c r="A48" s="30" t="s">
        <v>49</v>
      </c>
      <c r="B48" s="29">
        <v>1295</v>
      </c>
      <c r="C48" s="29">
        <v>6920</v>
      </c>
      <c r="D48" s="29"/>
      <c r="E48" s="29">
        <v>8215</v>
      </c>
      <c r="F48"/>
      <c r="G48"/>
      <c r="H48"/>
      <c r="L48" s="30" t="s">
        <v>49</v>
      </c>
      <c r="M48" s="29">
        <v>61</v>
      </c>
      <c r="N48" s="29">
        <v>341</v>
      </c>
      <c r="O48" s="29">
        <v>1395</v>
      </c>
      <c r="P48" s="29">
        <v>708</v>
      </c>
      <c r="Q48" s="29">
        <v>2559</v>
      </c>
      <c r="R48" s="29">
        <v>567</v>
      </c>
      <c r="S48" s="29">
        <v>565</v>
      </c>
      <c r="T48" s="29">
        <v>485</v>
      </c>
      <c r="U48" s="29">
        <v>448</v>
      </c>
      <c r="V48" s="29">
        <v>348</v>
      </c>
      <c r="W48" s="29">
        <v>269</v>
      </c>
      <c r="X48" s="29">
        <v>196</v>
      </c>
      <c r="Y48" s="29">
        <v>273</v>
      </c>
      <c r="Z48" s="29">
        <v>8215</v>
      </c>
      <c r="AA48" s="33">
        <f t="shared" si="0"/>
        <v>3267</v>
      </c>
      <c r="AB48" s="33">
        <f t="shared" si="1"/>
        <v>1617</v>
      </c>
      <c r="AC48" s="33">
        <f t="shared" si="2"/>
        <v>1534</v>
      </c>
      <c r="AF48" s="29"/>
      <c r="AG48" s="212" t="s">
        <v>31</v>
      </c>
      <c r="AH48" s="29"/>
      <c r="AI48" s="29">
        <v>1</v>
      </c>
      <c r="AJ48" s="29"/>
      <c r="AK48" s="29"/>
      <c r="AL48" s="29">
        <v>6553</v>
      </c>
      <c r="AM48" s="29"/>
      <c r="AN48" s="29">
        <v>1</v>
      </c>
      <c r="AO48" s="29">
        <v>1</v>
      </c>
      <c r="AP48" s="29">
        <v>104</v>
      </c>
      <c r="AQ48" s="29"/>
      <c r="AR48" s="29"/>
      <c r="AS48" s="29"/>
      <c r="AT48" s="29"/>
      <c r="AU48" s="29"/>
      <c r="AV48" s="29">
        <v>2</v>
      </c>
      <c r="AW48" s="29"/>
      <c r="AX48" s="29"/>
      <c r="AY48" s="29"/>
      <c r="AZ48" s="29"/>
      <c r="BA48" s="29"/>
      <c r="BB48" s="29"/>
      <c r="BC48" s="29"/>
      <c r="BD48" s="29">
        <v>6662</v>
      </c>
    </row>
    <row r="49" spans="1:56" x14ac:dyDescent="0.2">
      <c r="A49" s="30" t="s">
        <v>50</v>
      </c>
      <c r="B49" s="29">
        <v>32457</v>
      </c>
      <c r="C49" s="29">
        <v>12610</v>
      </c>
      <c r="D49" s="29"/>
      <c r="E49" s="29">
        <v>45067</v>
      </c>
      <c r="F49"/>
      <c r="G49"/>
      <c r="H49"/>
      <c r="L49" s="30" t="s">
        <v>50</v>
      </c>
      <c r="M49" s="29">
        <v>711</v>
      </c>
      <c r="N49" s="29">
        <v>3925</v>
      </c>
      <c r="O49" s="29">
        <v>11241</v>
      </c>
      <c r="P49" s="29">
        <v>4247</v>
      </c>
      <c r="Q49" s="29">
        <v>15877</v>
      </c>
      <c r="R49" s="29">
        <v>2153</v>
      </c>
      <c r="S49" s="29">
        <v>1996</v>
      </c>
      <c r="T49" s="29">
        <v>1518</v>
      </c>
      <c r="U49" s="29">
        <v>1127</v>
      </c>
      <c r="V49" s="29">
        <v>783</v>
      </c>
      <c r="W49" s="29">
        <v>541</v>
      </c>
      <c r="X49" s="29">
        <v>415</v>
      </c>
      <c r="Y49" s="29">
        <v>533</v>
      </c>
      <c r="Z49" s="29">
        <v>45067</v>
      </c>
      <c r="AA49" s="33">
        <f t="shared" si="0"/>
        <v>20124</v>
      </c>
      <c r="AB49" s="33">
        <f t="shared" si="1"/>
        <v>5667</v>
      </c>
      <c r="AC49" s="33">
        <f t="shared" si="2"/>
        <v>3399</v>
      </c>
      <c r="AF49" s="29"/>
      <c r="AG49" s="212" t="s">
        <v>34</v>
      </c>
      <c r="AH49" s="29">
        <v>13</v>
      </c>
      <c r="AI49" s="29">
        <v>5</v>
      </c>
      <c r="AJ49" s="29"/>
      <c r="AK49" s="29">
        <v>20</v>
      </c>
      <c r="AL49" s="29">
        <v>11689</v>
      </c>
      <c r="AM49" s="29">
        <v>1</v>
      </c>
      <c r="AN49" s="29">
        <v>263</v>
      </c>
      <c r="AO49" s="29">
        <v>3</v>
      </c>
      <c r="AP49" s="29">
        <v>83</v>
      </c>
      <c r="AQ49" s="29">
        <v>1</v>
      </c>
      <c r="AR49" s="29"/>
      <c r="AS49" s="29">
        <v>1</v>
      </c>
      <c r="AT49" s="29">
        <v>2</v>
      </c>
      <c r="AU49" s="29">
        <v>4</v>
      </c>
      <c r="AV49" s="29">
        <v>43</v>
      </c>
      <c r="AW49" s="29">
        <v>1</v>
      </c>
      <c r="AX49" s="29">
        <v>7</v>
      </c>
      <c r="AY49" s="29">
        <v>3</v>
      </c>
      <c r="AZ49" s="29"/>
      <c r="BA49" s="29"/>
      <c r="BB49" s="29"/>
      <c r="BC49" s="29"/>
      <c r="BD49" s="29">
        <v>12139</v>
      </c>
    </row>
    <row r="50" spans="1:56" x14ac:dyDescent="0.2">
      <c r="A50" s="30" t="s">
        <v>51</v>
      </c>
      <c r="B50" s="29">
        <v>827</v>
      </c>
      <c r="C50" s="29">
        <v>1850</v>
      </c>
      <c r="D50" s="29"/>
      <c r="E50" s="29">
        <v>2677</v>
      </c>
      <c r="F50"/>
      <c r="G50"/>
      <c r="H50"/>
      <c r="L50" s="30" t="s">
        <v>51</v>
      </c>
      <c r="M50" s="29">
        <v>26</v>
      </c>
      <c r="N50" s="29">
        <v>144</v>
      </c>
      <c r="O50" s="29">
        <v>520</v>
      </c>
      <c r="P50" s="29">
        <v>245</v>
      </c>
      <c r="Q50" s="29">
        <v>951</v>
      </c>
      <c r="R50" s="29">
        <v>194</v>
      </c>
      <c r="S50" s="29">
        <v>161</v>
      </c>
      <c r="T50" s="29">
        <v>113</v>
      </c>
      <c r="U50" s="29">
        <v>92</v>
      </c>
      <c r="V50" s="29">
        <v>77</v>
      </c>
      <c r="W50" s="29">
        <v>51</v>
      </c>
      <c r="X50" s="29">
        <v>57</v>
      </c>
      <c r="Y50" s="29">
        <v>46</v>
      </c>
      <c r="Z50" s="29">
        <v>2677</v>
      </c>
      <c r="AA50" s="33">
        <f t="shared" si="0"/>
        <v>1196</v>
      </c>
      <c r="AB50" s="33">
        <f t="shared" si="1"/>
        <v>468</v>
      </c>
      <c r="AC50" s="33">
        <f t="shared" si="2"/>
        <v>323</v>
      </c>
      <c r="AF50" s="29"/>
      <c r="AG50" s="212" t="s">
        <v>47</v>
      </c>
      <c r="AH50" s="29">
        <v>20</v>
      </c>
      <c r="AI50" s="29">
        <v>27</v>
      </c>
      <c r="AJ50" s="29">
        <v>15</v>
      </c>
      <c r="AK50" s="29">
        <v>6</v>
      </c>
      <c r="AL50" s="29">
        <v>8251</v>
      </c>
      <c r="AM50" s="29"/>
      <c r="AN50" s="29">
        <v>87</v>
      </c>
      <c r="AO50" s="29">
        <v>27</v>
      </c>
      <c r="AP50" s="29">
        <v>1813</v>
      </c>
      <c r="AQ50" s="29"/>
      <c r="AR50" s="29"/>
      <c r="AS50" s="29"/>
      <c r="AT50" s="29"/>
      <c r="AU50" s="29"/>
      <c r="AV50" s="29">
        <v>5407</v>
      </c>
      <c r="AW50" s="29"/>
      <c r="AX50" s="29">
        <v>3300</v>
      </c>
      <c r="AY50" s="29"/>
      <c r="AZ50" s="29">
        <v>86</v>
      </c>
      <c r="BA50" s="29"/>
      <c r="BB50" s="29">
        <v>4</v>
      </c>
      <c r="BC50" s="29"/>
      <c r="BD50" s="29">
        <v>19043</v>
      </c>
    </row>
    <row r="51" spans="1:56" x14ac:dyDescent="0.2">
      <c r="A51" s="30" t="s">
        <v>52</v>
      </c>
      <c r="B51" s="29">
        <v>16987</v>
      </c>
      <c r="C51" s="29">
        <v>408</v>
      </c>
      <c r="D51" s="29"/>
      <c r="E51" s="29">
        <v>17395</v>
      </c>
      <c r="F51"/>
      <c r="G51"/>
      <c r="H51"/>
      <c r="L51" s="30" t="s">
        <v>52</v>
      </c>
      <c r="M51" s="29">
        <v>89</v>
      </c>
      <c r="N51" s="29">
        <v>531</v>
      </c>
      <c r="O51" s="29">
        <v>2058</v>
      </c>
      <c r="P51" s="29">
        <v>1238</v>
      </c>
      <c r="Q51" s="29">
        <v>5800</v>
      </c>
      <c r="R51" s="29">
        <v>1369</v>
      </c>
      <c r="S51" s="29">
        <v>1491</v>
      </c>
      <c r="T51" s="29">
        <v>1422</v>
      </c>
      <c r="U51" s="29">
        <v>999</v>
      </c>
      <c r="V51" s="29">
        <v>718</v>
      </c>
      <c r="W51" s="29">
        <v>600</v>
      </c>
      <c r="X51" s="29">
        <v>421</v>
      </c>
      <c r="Y51" s="29">
        <v>659</v>
      </c>
      <c r="Z51" s="29">
        <v>17395</v>
      </c>
      <c r="AA51" s="33">
        <f t="shared" si="0"/>
        <v>7038</v>
      </c>
      <c r="AB51" s="33">
        <f t="shared" si="1"/>
        <v>4282</v>
      </c>
      <c r="AC51" s="33">
        <f t="shared" si="2"/>
        <v>3397</v>
      </c>
      <c r="AF51" s="29"/>
      <c r="AG51" s="212" t="s">
        <v>49</v>
      </c>
      <c r="AH51" s="29">
        <v>5</v>
      </c>
      <c r="AI51" s="29">
        <v>1</v>
      </c>
      <c r="AJ51" s="29"/>
      <c r="AK51" s="29"/>
      <c r="AL51" s="29">
        <v>6793</v>
      </c>
      <c r="AM51" s="29">
        <v>1</v>
      </c>
      <c r="AN51" s="29">
        <v>90</v>
      </c>
      <c r="AO51" s="29">
        <v>2</v>
      </c>
      <c r="AP51" s="29">
        <v>28</v>
      </c>
      <c r="AQ51" s="29"/>
      <c r="AR51" s="29"/>
      <c r="AS51" s="29"/>
      <c r="AT51" s="29">
        <v>1</v>
      </c>
      <c r="AU51" s="29">
        <v>5</v>
      </c>
      <c r="AV51" s="29">
        <v>1279</v>
      </c>
      <c r="AW51" s="29"/>
      <c r="AX51" s="29"/>
      <c r="AY51" s="29"/>
      <c r="AZ51" s="29">
        <v>9</v>
      </c>
      <c r="BA51" s="29"/>
      <c r="BB51" s="29">
        <v>1</v>
      </c>
      <c r="BC51" s="29"/>
      <c r="BD51" s="29">
        <v>8215</v>
      </c>
    </row>
    <row r="52" spans="1:56" x14ac:dyDescent="0.2">
      <c r="A52" s="30" t="s">
        <v>53</v>
      </c>
      <c r="B52" s="29">
        <v>3656</v>
      </c>
      <c r="C52" s="29">
        <v>5072</v>
      </c>
      <c r="D52" s="29"/>
      <c r="E52" s="29">
        <v>8728</v>
      </c>
      <c r="F52"/>
      <c r="G52"/>
      <c r="H52"/>
      <c r="L52" s="30" t="s">
        <v>53</v>
      </c>
      <c r="M52" s="29">
        <v>41</v>
      </c>
      <c r="N52" s="29">
        <v>306</v>
      </c>
      <c r="O52" s="29">
        <v>1369</v>
      </c>
      <c r="P52" s="29">
        <v>736</v>
      </c>
      <c r="Q52" s="29">
        <v>2721</v>
      </c>
      <c r="R52" s="29">
        <v>571</v>
      </c>
      <c r="S52" s="29">
        <v>635</v>
      </c>
      <c r="T52" s="29">
        <v>640</v>
      </c>
      <c r="U52" s="29">
        <v>465</v>
      </c>
      <c r="V52" s="29">
        <v>368</v>
      </c>
      <c r="W52" s="29">
        <v>356</v>
      </c>
      <c r="X52" s="29">
        <v>222</v>
      </c>
      <c r="Y52" s="29">
        <v>298</v>
      </c>
      <c r="Z52" s="29">
        <v>8728</v>
      </c>
      <c r="AA52" s="33">
        <f t="shared" si="0"/>
        <v>3457</v>
      </c>
      <c r="AB52" s="33">
        <f t="shared" si="1"/>
        <v>1846</v>
      </c>
      <c r="AC52" s="33">
        <f t="shared" si="2"/>
        <v>1709</v>
      </c>
      <c r="AF52" s="29"/>
      <c r="AG52" s="212" t="s">
        <v>54</v>
      </c>
      <c r="AH52" s="29">
        <v>89</v>
      </c>
      <c r="AI52" s="29">
        <v>6</v>
      </c>
      <c r="AJ52" s="29"/>
      <c r="AK52" s="29">
        <v>11</v>
      </c>
      <c r="AL52" s="29">
        <v>8742</v>
      </c>
      <c r="AM52" s="29"/>
      <c r="AN52" s="29">
        <v>102</v>
      </c>
      <c r="AO52" s="29">
        <v>93</v>
      </c>
      <c r="AP52" s="29">
        <v>705</v>
      </c>
      <c r="AQ52" s="29">
        <v>1</v>
      </c>
      <c r="AR52" s="29"/>
      <c r="AS52" s="29"/>
      <c r="AT52" s="29"/>
      <c r="AU52" s="29">
        <v>1</v>
      </c>
      <c r="AV52" s="29">
        <v>5417</v>
      </c>
      <c r="AW52" s="29">
        <v>50</v>
      </c>
      <c r="AX52" s="29">
        <v>4054</v>
      </c>
      <c r="AY52" s="29">
        <v>3</v>
      </c>
      <c r="AZ52" s="29">
        <v>10</v>
      </c>
      <c r="BA52" s="29"/>
      <c r="BB52" s="29"/>
      <c r="BC52" s="29"/>
      <c r="BD52" s="29">
        <v>19284</v>
      </c>
    </row>
    <row r="53" spans="1:56" x14ac:dyDescent="0.2">
      <c r="A53" s="30" t="s">
        <v>54</v>
      </c>
      <c r="B53" s="29">
        <v>6200</v>
      </c>
      <c r="C53" s="29">
        <v>13084</v>
      </c>
      <c r="D53" s="29"/>
      <c r="E53" s="29">
        <v>19284</v>
      </c>
      <c r="F53"/>
      <c r="G53"/>
      <c r="H53"/>
      <c r="L53" s="30" t="s">
        <v>54</v>
      </c>
      <c r="M53" s="29">
        <v>269</v>
      </c>
      <c r="N53" s="29">
        <v>1452</v>
      </c>
      <c r="O53" s="29">
        <v>4296</v>
      </c>
      <c r="P53" s="29">
        <v>1914</v>
      </c>
      <c r="Q53" s="29">
        <v>6785</v>
      </c>
      <c r="R53" s="29">
        <v>967</v>
      </c>
      <c r="S53" s="29">
        <v>898</v>
      </c>
      <c r="T53" s="29">
        <v>711</v>
      </c>
      <c r="U53" s="29">
        <v>536</v>
      </c>
      <c r="V53" s="29">
        <v>454</v>
      </c>
      <c r="W53" s="29">
        <v>361</v>
      </c>
      <c r="X53" s="29">
        <v>306</v>
      </c>
      <c r="Y53" s="29">
        <v>335</v>
      </c>
      <c r="Z53" s="29">
        <v>19284</v>
      </c>
      <c r="AA53" s="33">
        <f t="shared" si="0"/>
        <v>8699</v>
      </c>
      <c r="AB53" s="33">
        <f t="shared" si="1"/>
        <v>2576</v>
      </c>
      <c r="AC53" s="33">
        <f t="shared" si="2"/>
        <v>1992</v>
      </c>
      <c r="AF53" s="29"/>
      <c r="AG53" s="212" t="s">
        <v>55</v>
      </c>
      <c r="AH53" s="29">
        <v>1</v>
      </c>
      <c r="AI53" s="29"/>
      <c r="AJ53" s="29"/>
      <c r="AK53" s="29">
        <v>6</v>
      </c>
      <c r="AL53" s="29">
        <v>3092</v>
      </c>
      <c r="AM53" s="29"/>
      <c r="AN53" s="29">
        <v>12</v>
      </c>
      <c r="AO53" s="29">
        <v>6</v>
      </c>
      <c r="AP53" s="29">
        <v>83</v>
      </c>
      <c r="AQ53" s="29"/>
      <c r="AR53" s="29"/>
      <c r="AS53" s="29"/>
      <c r="AT53" s="29"/>
      <c r="AU53" s="29"/>
      <c r="AV53" s="29">
        <v>131</v>
      </c>
      <c r="AW53" s="29"/>
      <c r="AX53" s="29">
        <v>8</v>
      </c>
      <c r="AY53" s="29"/>
      <c r="AZ53" s="29">
        <v>2</v>
      </c>
      <c r="BA53" s="29"/>
      <c r="BB53" s="29"/>
      <c r="BC53" s="29"/>
      <c r="BD53" s="29">
        <v>3341</v>
      </c>
    </row>
    <row r="54" spans="1:56" x14ac:dyDescent="0.2">
      <c r="A54" s="30" t="s">
        <v>55</v>
      </c>
      <c r="B54" s="29">
        <v>1420</v>
      </c>
      <c r="C54" s="29">
        <v>1921</v>
      </c>
      <c r="D54" s="29"/>
      <c r="E54" s="29">
        <v>3341</v>
      </c>
      <c r="F54"/>
      <c r="G54"/>
      <c r="H54"/>
      <c r="L54" s="30" t="s">
        <v>55</v>
      </c>
      <c r="M54" s="29">
        <v>46</v>
      </c>
      <c r="N54" s="29">
        <v>225</v>
      </c>
      <c r="O54" s="29">
        <v>678</v>
      </c>
      <c r="P54" s="29">
        <v>308</v>
      </c>
      <c r="Q54" s="29">
        <v>1053</v>
      </c>
      <c r="R54" s="29">
        <v>189</v>
      </c>
      <c r="S54" s="29">
        <v>158</v>
      </c>
      <c r="T54" s="29">
        <v>148</v>
      </c>
      <c r="U54" s="29">
        <v>143</v>
      </c>
      <c r="V54" s="29">
        <v>118</v>
      </c>
      <c r="W54" s="29">
        <v>95</v>
      </c>
      <c r="X54" s="29">
        <v>93</v>
      </c>
      <c r="Y54" s="29">
        <v>87</v>
      </c>
      <c r="Z54" s="29">
        <v>3341</v>
      </c>
      <c r="AA54" s="33">
        <f t="shared" si="0"/>
        <v>1361</v>
      </c>
      <c r="AB54" s="33">
        <f t="shared" si="1"/>
        <v>495</v>
      </c>
      <c r="AC54" s="33">
        <f t="shared" si="2"/>
        <v>536</v>
      </c>
      <c r="AF54" s="29"/>
      <c r="AG54" s="212" t="s">
        <v>62</v>
      </c>
      <c r="AH54" s="29">
        <v>5</v>
      </c>
      <c r="AI54" s="29"/>
      <c r="AJ54" s="29">
        <v>1</v>
      </c>
      <c r="AK54" s="29">
        <v>3</v>
      </c>
      <c r="AL54" s="29">
        <v>3490</v>
      </c>
      <c r="AM54" s="29">
        <v>1</v>
      </c>
      <c r="AN54" s="29">
        <v>22</v>
      </c>
      <c r="AO54" s="29">
        <v>1</v>
      </c>
      <c r="AP54" s="29">
        <v>269</v>
      </c>
      <c r="AQ54" s="29"/>
      <c r="AR54" s="29"/>
      <c r="AS54" s="29"/>
      <c r="AT54" s="29"/>
      <c r="AU54" s="29"/>
      <c r="AV54" s="29">
        <v>275</v>
      </c>
      <c r="AW54" s="29"/>
      <c r="AX54" s="29"/>
      <c r="AY54" s="29"/>
      <c r="AZ54" s="29"/>
      <c r="BA54" s="29"/>
      <c r="BB54" s="29"/>
      <c r="BC54" s="29"/>
      <c r="BD54" s="29">
        <v>4067</v>
      </c>
    </row>
    <row r="55" spans="1:56" x14ac:dyDescent="0.2">
      <c r="A55" s="30" t="s">
        <v>56</v>
      </c>
      <c r="B55" s="29">
        <v>6936</v>
      </c>
      <c r="C55" s="29">
        <v>5643</v>
      </c>
      <c r="D55" s="29"/>
      <c r="E55" s="29">
        <v>12579</v>
      </c>
      <c r="F55"/>
      <c r="G55"/>
      <c r="H55"/>
      <c r="L55" s="30" t="s">
        <v>56</v>
      </c>
      <c r="M55" s="29">
        <v>97</v>
      </c>
      <c r="N55" s="29">
        <v>466</v>
      </c>
      <c r="O55" s="29">
        <v>1977</v>
      </c>
      <c r="P55" s="29">
        <v>1088</v>
      </c>
      <c r="Q55" s="29">
        <v>4578</v>
      </c>
      <c r="R55" s="29">
        <v>878</v>
      </c>
      <c r="S55" s="29">
        <v>886</v>
      </c>
      <c r="T55" s="29">
        <v>774</v>
      </c>
      <c r="U55" s="29">
        <v>518</v>
      </c>
      <c r="V55" s="29">
        <v>440</v>
      </c>
      <c r="W55" s="29">
        <v>308</v>
      </c>
      <c r="X55" s="29">
        <v>228</v>
      </c>
      <c r="Y55" s="29">
        <v>341</v>
      </c>
      <c r="Z55" s="29">
        <v>12579</v>
      </c>
      <c r="AA55" s="33">
        <f t="shared" si="0"/>
        <v>5666</v>
      </c>
      <c r="AB55" s="33">
        <f t="shared" si="1"/>
        <v>2538</v>
      </c>
      <c r="AC55" s="33">
        <f t="shared" si="2"/>
        <v>1835</v>
      </c>
      <c r="AF55" s="29"/>
      <c r="AG55" s="212" t="s">
        <v>72</v>
      </c>
      <c r="AH55" s="29">
        <v>6</v>
      </c>
      <c r="AI55" s="29">
        <v>3</v>
      </c>
      <c r="AJ55" s="29"/>
      <c r="AK55" s="29"/>
      <c r="AL55" s="29">
        <v>6499</v>
      </c>
      <c r="AM55" s="29"/>
      <c r="AN55" s="29">
        <v>6</v>
      </c>
      <c r="AO55" s="29">
        <v>1</v>
      </c>
      <c r="AP55" s="29">
        <v>890</v>
      </c>
      <c r="AQ55" s="29">
        <v>1</v>
      </c>
      <c r="AR55" s="29"/>
      <c r="AS55" s="29"/>
      <c r="AT55" s="29"/>
      <c r="AU55" s="29"/>
      <c r="AV55" s="29">
        <v>78</v>
      </c>
      <c r="AW55" s="29">
        <v>2</v>
      </c>
      <c r="AX55" s="29"/>
      <c r="AY55" s="29">
        <v>1</v>
      </c>
      <c r="AZ55" s="29">
        <v>9</v>
      </c>
      <c r="BA55" s="29"/>
      <c r="BB55" s="29"/>
      <c r="BC55" s="29"/>
      <c r="BD55" s="29">
        <v>7496</v>
      </c>
    </row>
    <row r="56" spans="1:56" x14ac:dyDescent="0.2">
      <c r="A56" s="30" t="s">
        <v>57</v>
      </c>
      <c r="B56" s="29">
        <v>2454</v>
      </c>
      <c r="C56" s="29">
        <v>2764</v>
      </c>
      <c r="D56" s="29"/>
      <c r="E56" s="29">
        <v>5218</v>
      </c>
      <c r="F56"/>
      <c r="G56"/>
      <c r="H56"/>
      <c r="L56" s="30" t="s">
        <v>57</v>
      </c>
      <c r="M56" s="29">
        <v>52</v>
      </c>
      <c r="N56" s="29">
        <v>226</v>
      </c>
      <c r="O56" s="29">
        <v>949</v>
      </c>
      <c r="P56" s="29">
        <v>458</v>
      </c>
      <c r="Q56" s="29">
        <v>1675</v>
      </c>
      <c r="R56" s="29">
        <v>329</v>
      </c>
      <c r="S56" s="29">
        <v>329</v>
      </c>
      <c r="T56" s="29">
        <v>311</v>
      </c>
      <c r="U56" s="29">
        <v>228</v>
      </c>
      <c r="V56" s="29">
        <v>208</v>
      </c>
      <c r="W56" s="29">
        <v>152</v>
      </c>
      <c r="X56" s="29">
        <v>134</v>
      </c>
      <c r="Y56" s="29">
        <v>167</v>
      </c>
      <c r="Z56" s="29">
        <v>5218</v>
      </c>
      <c r="AA56" s="33">
        <f t="shared" si="0"/>
        <v>2133</v>
      </c>
      <c r="AB56" s="33">
        <f t="shared" si="1"/>
        <v>969</v>
      </c>
      <c r="AC56" s="33">
        <f t="shared" si="2"/>
        <v>889</v>
      </c>
      <c r="AF56" s="29"/>
      <c r="AG56" s="212" t="s">
        <v>81</v>
      </c>
      <c r="AH56" s="29"/>
      <c r="AI56" s="29">
        <v>1</v>
      </c>
      <c r="AJ56" s="29"/>
      <c r="AK56" s="29">
        <v>1</v>
      </c>
      <c r="AL56" s="29">
        <v>1814</v>
      </c>
      <c r="AM56" s="29"/>
      <c r="AN56" s="29">
        <v>2</v>
      </c>
      <c r="AO56" s="29">
        <v>6</v>
      </c>
      <c r="AP56" s="29">
        <v>24</v>
      </c>
      <c r="AQ56" s="29"/>
      <c r="AR56" s="29"/>
      <c r="AS56" s="29"/>
      <c r="AT56" s="29"/>
      <c r="AU56" s="29"/>
      <c r="AV56" s="29">
        <v>54</v>
      </c>
      <c r="AW56" s="29"/>
      <c r="AX56" s="29">
        <v>2</v>
      </c>
      <c r="AY56" s="29"/>
      <c r="AZ56" s="29">
        <v>1</v>
      </c>
      <c r="BA56" s="29"/>
      <c r="BB56" s="29"/>
      <c r="BC56" s="29"/>
      <c r="BD56" s="29">
        <v>1905</v>
      </c>
    </row>
    <row r="57" spans="1:56" x14ac:dyDescent="0.2">
      <c r="A57" s="30" t="s">
        <v>58</v>
      </c>
      <c r="B57" s="29">
        <v>2696</v>
      </c>
      <c r="C57" s="29">
        <v>4206</v>
      </c>
      <c r="D57" s="29"/>
      <c r="E57" s="29">
        <v>6902</v>
      </c>
      <c r="F57"/>
      <c r="G57"/>
      <c r="H57"/>
      <c r="L57" s="30" t="s">
        <v>58</v>
      </c>
      <c r="M57" s="29">
        <v>88</v>
      </c>
      <c r="N57" s="29">
        <v>415</v>
      </c>
      <c r="O57" s="29">
        <v>1340</v>
      </c>
      <c r="P57" s="29">
        <v>726</v>
      </c>
      <c r="Q57" s="29">
        <v>2181</v>
      </c>
      <c r="R57" s="29">
        <v>389</v>
      </c>
      <c r="S57" s="29">
        <v>385</v>
      </c>
      <c r="T57" s="29">
        <v>348</v>
      </c>
      <c r="U57" s="29">
        <v>276</v>
      </c>
      <c r="V57" s="29">
        <v>226</v>
      </c>
      <c r="W57" s="29">
        <v>204</v>
      </c>
      <c r="X57" s="29">
        <v>118</v>
      </c>
      <c r="Y57" s="29">
        <v>206</v>
      </c>
      <c r="Z57" s="29">
        <v>6902</v>
      </c>
      <c r="AA57" s="33">
        <f t="shared" si="0"/>
        <v>2907</v>
      </c>
      <c r="AB57" s="33">
        <f t="shared" si="1"/>
        <v>1122</v>
      </c>
      <c r="AC57" s="33">
        <f t="shared" si="2"/>
        <v>1030</v>
      </c>
      <c r="AF57" s="29"/>
      <c r="AG57" s="212" t="s">
        <v>83</v>
      </c>
      <c r="AH57" s="29"/>
      <c r="AI57" s="29">
        <v>1</v>
      </c>
      <c r="AJ57" s="29"/>
      <c r="AK57" s="29">
        <v>3</v>
      </c>
      <c r="AL57" s="29">
        <v>2977</v>
      </c>
      <c r="AM57" s="29"/>
      <c r="AN57" s="29">
        <v>249</v>
      </c>
      <c r="AO57" s="29">
        <v>4</v>
      </c>
      <c r="AP57" s="29">
        <v>2103</v>
      </c>
      <c r="AQ57" s="29"/>
      <c r="AR57" s="29"/>
      <c r="AS57" s="29"/>
      <c r="AT57" s="29">
        <v>3</v>
      </c>
      <c r="AU57" s="29">
        <v>1</v>
      </c>
      <c r="AV57" s="29">
        <v>1294</v>
      </c>
      <c r="AW57" s="29">
        <v>2</v>
      </c>
      <c r="AX57" s="29">
        <v>1</v>
      </c>
      <c r="AY57" s="29"/>
      <c r="AZ57" s="29">
        <v>2</v>
      </c>
      <c r="BA57" s="29"/>
      <c r="BB57" s="29"/>
      <c r="BC57" s="29"/>
      <c r="BD57" s="29">
        <v>6640</v>
      </c>
    </row>
    <row r="58" spans="1:56" x14ac:dyDescent="0.2">
      <c r="A58" s="30" t="s">
        <v>59</v>
      </c>
      <c r="B58" s="29">
        <v>1193</v>
      </c>
      <c r="C58" s="29">
        <v>3024</v>
      </c>
      <c r="D58" s="29"/>
      <c r="E58" s="29">
        <v>4217</v>
      </c>
      <c r="F58"/>
      <c r="G58"/>
      <c r="H58"/>
      <c r="L58" s="30" t="s">
        <v>59</v>
      </c>
      <c r="M58" s="29">
        <v>48</v>
      </c>
      <c r="N58" s="29">
        <v>232</v>
      </c>
      <c r="O58" s="29">
        <v>834</v>
      </c>
      <c r="P58" s="29">
        <v>417</v>
      </c>
      <c r="Q58" s="29">
        <v>1441</v>
      </c>
      <c r="R58" s="29">
        <v>223</v>
      </c>
      <c r="S58" s="29">
        <v>234</v>
      </c>
      <c r="T58" s="29">
        <v>207</v>
      </c>
      <c r="U58" s="29">
        <v>161</v>
      </c>
      <c r="V58" s="29">
        <v>158</v>
      </c>
      <c r="W58" s="29">
        <v>115</v>
      </c>
      <c r="X58" s="29">
        <v>71</v>
      </c>
      <c r="Y58" s="29">
        <v>76</v>
      </c>
      <c r="Z58" s="29">
        <v>4217</v>
      </c>
      <c r="AA58" s="33">
        <f t="shared" si="0"/>
        <v>1858</v>
      </c>
      <c r="AB58" s="33">
        <f t="shared" si="1"/>
        <v>664</v>
      </c>
      <c r="AC58" s="33">
        <f t="shared" si="2"/>
        <v>581</v>
      </c>
      <c r="AF58" s="29"/>
      <c r="AG58" s="212" t="s">
        <v>91</v>
      </c>
      <c r="AH58" s="29">
        <v>2</v>
      </c>
      <c r="AI58" s="29"/>
      <c r="AJ58" s="29">
        <v>1</v>
      </c>
      <c r="AK58" s="29">
        <v>11</v>
      </c>
      <c r="AL58" s="29">
        <v>6584</v>
      </c>
      <c r="AM58" s="29"/>
      <c r="AN58" s="29">
        <v>3</v>
      </c>
      <c r="AO58" s="29">
        <v>2</v>
      </c>
      <c r="AP58" s="29">
        <v>317</v>
      </c>
      <c r="AQ58" s="29"/>
      <c r="AR58" s="29"/>
      <c r="AS58" s="29"/>
      <c r="AT58" s="29"/>
      <c r="AU58" s="29"/>
      <c r="AV58" s="29">
        <v>428</v>
      </c>
      <c r="AW58" s="29"/>
      <c r="AX58" s="29">
        <v>1</v>
      </c>
      <c r="AY58" s="29"/>
      <c r="AZ58" s="29">
        <v>5</v>
      </c>
      <c r="BA58" s="29"/>
      <c r="BB58" s="29"/>
      <c r="BC58" s="29"/>
      <c r="BD58" s="29">
        <v>7354</v>
      </c>
    </row>
    <row r="59" spans="1:56" x14ac:dyDescent="0.2">
      <c r="A59" s="30" t="s">
        <v>60</v>
      </c>
      <c r="B59" s="29">
        <v>3363</v>
      </c>
      <c r="C59" s="29">
        <v>8792</v>
      </c>
      <c r="D59" s="29"/>
      <c r="E59" s="29">
        <v>12155</v>
      </c>
      <c r="F59"/>
      <c r="G59"/>
      <c r="H59"/>
      <c r="L59" s="30" t="s">
        <v>60</v>
      </c>
      <c r="M59" s="29">
        <v>93</v>
      </c>
      <c r="N59" s="29">
        <v>550</v>
      </c>
      <c r="O59" s="29">
        <v>1902</v>
      </c>
      <c r="P59" s="29">
        <v>1141</v>
      </c>
      <c r="Q59" s="29">
        <v>4282</v>
      </c>
      <c r="R59" s="29">
        <v>807</v>
      </c>
      <c r="S59" s="29">
        <v>804</v>
      </c>
      <c r="T59" s="29">
        <v>627</v>
      </c>
      <c r="U59" s="29">
        <v>498</v>
      </c>
      <c r="V59" s="29">
        <v>450</v>
      </c>
      <c r="W59" s="29">
        <v>359</v>
      </c>
      <c r="X59" s="29">
        <v>285</v>
      </c>
      <c r="Y59" s="29">
        <v>357</v>
      </c>
      <c r="Z59" s="29">
        <v>12155</v>
      </c>
      <c r="AA59" s="33">
        <f t="shared" si="0"/>
        <v>5423</v>
      </c>
      <c r="AB59" s="33">
        <f t="shared" si="1"/>
        <v>2238</v>
      </c>
      <c r="AC59" s="33">
        <f t="shared" si="2"/>
        <v>1949</v>
      </c>
      <c r="AF59" s="29"/>
      <c r="AG59" s="212" t="s">
        <v>97</v>
      </c>
      <c r="AH59" s="29">
        <v>3</v>
      </c>
      <c r="AI59" s="29">
        <v>9</v>
      </c>
      <c r="AJ59" s="29">
        <v>2</v>
      </c>
      <c r="AK59" s="29">
        <v>13</v>
      </c>
      <c r="AL59" s="29">
        <v>4727</v>
      </c>
      <c r="AM59" s="29">
        <v>3</v>
      </c>
      <c r="AN59" s="29">
        <v>22</v>
      </c>
      <c r="AO59" s="29">
        <v>2</v>
      </c>
      <c r="AP59" s="29">
        <v>183</v>
      </c>
      <c r="AQ59" s="29"/>
      <c r="AR59" s="29"/>
      <c r="AS59" s="29"/>
      <c r="AT59" s="29">
        <v>1</v>
      </c>
      <c r="AU59" s="29"/>
      <c r="AV59" s="29">
        <v>1465</v>
      </c>
      <c r="AW59" s="29"/>
      <c r="AX59" s="29"/>
      <c r="AY59" s="29"/>
      <c r="AZ59" s="29">
        <v>7</v>
      </c>
      <c r="BA59" s="29"/>
      <c r="BB59" s="29"/>
      <c r="BC59" s="29"/>
      <c r="BD59" s="29">
        <v>6437</v>
      </c>
    </row>
    <row r="60" spans="1:56" x14ac:dyDescent="0.2">
      <c r="A60" s="30" t="s">
        <v>61</v>
      </c>
      <c r="B60" s="29">
        <v>2021</v>
      </c>
      <c r="C60" s="29">
        <v>682</v>
      </c>
      <c r="D60" s="29"/>
      <c r="E60" s="29">
        <v>2703</v>
      </c>
      <c r="F60"/>
      <c r="G60"/>
      <c r="H60"/>
      <c r="L60" s="30" t="s">
        <v>61</v>
      </c>
      <c r="M60" s="29">
        <v>27</v>
      </c>
      <c r="N60" s="29">
        <v>120</v>
      </c>
      <c r="O60" s="29">
        <v>416</v>
      </c>
      <c r="P60" s="29">
        <v>236</v>
      </c>
      <c r="Q60" s="29">
        <v>963</v>
      </c>
      <c r="R60" s="29">
        <v>192</v>
      </c>
      <c r="S60" s="29">
        <v>181</v>
      </c>
      <c r="T60" s="29">
        <v>135</v>
      </c>
      <c r="U60" s="29">
        <v>98</v>
      </c>
      <c r="V60" s="29">
        <v>91</v>
      </c>
      <c r="W60" s="29">
        <v>82</v>
      </c>
      <c r="X60" s="29">
        <v>70</v>
      </c>
      <c r="Y60" s="29">
        <v>92</v>
      </c>
      <c r="Z60" s="29">
        <v>2703</v>
      </c>
      <c r="AA60" s="33">
        <f t="shared" si="0"/>
        <v>1199</v>
      </c>
      <c r="AB60" s="33">
        <f t="shared" si="1"/>
        <v>508</v>
      </c>
      <c r="AC60" s="33">
        <f t="shared" si="2"/>
        <v>433</v>
      </c>
      <c r="AF60" s="29"/>
      <c r="AG60" s="212" t="s">
        <v>112</v>
      </c>
      <c r="AH60" s="29">
        <v>7</v>
      </c>
      <c r="AI60" s="29">
        <v>46</v>
      </c>
      <c r="AJ60" s="29">
        <v>1</v>
      </c>
      <c r="AK60" s="29">
        <v>3</v>
      </c>
      <c r="AL60" s="29">
        <v>7619</v>
      </c>
      <c r="AM60" s="29"/>
      <c r="AN60" s="29">
        <v>34</v>
      </c>
      <c r="AO60" s="29">
        <v>8</v>
      </c>
      <c r="AP60" s="29">
        <v>183</v>
      </c>
      <c r="AQ60" s="29">
        <v>2</v>
      </c>
      <c r="AR60" s="29"/>
      <c r="AS60" s="29"/>
      <c r="AT60" s="29">
        <v>4</v>
      </c>
      <c r="AU60" s="29"/>
      <c r="AV60" s="29">
        <v>105</v>
      </c>
      <c r="AW60" s="29"/>
      <c r="AX60" s="29">
        <v>9</v>
      </c>
      <c r="AY60" s="29">
        <v>2</v>
      </c>
      <c r="AZ60" s="29">
        <v>23</v>
      </c>
      <c r="BA60" s="29"/>
      <c r="BB60" s="29"/>
      <c r="BC60" s="29">
        <v>2</v>
      </c>
      <c r="BD60" s="29">
        <v>8048</v>
      </c>
    </row>
    <row r="61" spans="1:56" x14ac:dyDescent="0.2">
      <c r="A61" s="30" t="s">
        <v>62</v>
      </c>
      <c r="B61" s="29">
        <v>2002</v>
      </c>
      <c r="C61" s="29">
        <v>2065</v>
      </c>
      <c r="D61" s="29"/>
      <c r="E61" s="29">
        <v>4067</v>
      </c>
      <c r="F61"/>
      <c r="G61"/>
      <c r="H61"/>
      <c r="L61" s="30" t="s">
        <v>62</v>
      </c>
      <c r="M61" s="29">
        <v>33</v>
      </c>
      <c r="N61" s="29">
        <v>151</v>
      </c>
      <c r="O61" s="29">
        <v>700</v>
      </c>
      <c r="P61" s="29">
        <v>343</v>
      </c>
      <c r="Q61" s="29">
        <v>1325</v>
      </c>
      <c r="R61" s="29">
        <v>287</v>
      </c>
      <c r="S61" s="29">
        <v>298</v>
      </c>
      <c r="T61" s="29">
        <v>242</v>
      </c>
      <c r="U61" s="29">
        <v>212</v>
      </c>
      <c r="V61" s="29">
        <v>134</v>
      </c>
      <c r="W61" s="29">
        <v>142</v>
      </c>
      <c r="X61" s="29">
        <v>89</v>
      </c>
      <c r="Y61" s="29">
        <v>111</v>
      </c>
      <c r="Z61" s="29">
        <v>4067</v>
      </c>
      <c r="AA61" s="33">
        <f t="shared" si="0"/>
        <v>1668</v>
      </c>
      <c r="AB61" s="33">
        <f t="shared" si="1"/>
        <v>827</v>
      </c>
      <c r="AC61" s="33">
        <f t="shared" si="2"/>
        <v>688</v>
      </c>
      <c r="AF61" s="29"/>
      <c r="AG61" s="212" t="s">
        <v>119</v>
      </c>
      <c r="AH61" s="29">
        <v>7</v>
      </c>
      <c r="AI61" s="29"/>
      <c r="AJ61" s="29">
        <v>1</v>
      </c>
      <c r="AK61" s="29">
        <v>16</v>
      </c>
      <c r="AL61" s="29">
        <v>3821</v>
      </c>
      <c r="AM61" s="29"/>
      <c r="AN61" s="29">
        <v>62</v>
      </c>
      <c r="AO61" s="29">
        <v>8</v>
      </c>
      <c r="AP61" s="29">
        <v>427</v>
      </c>
      <c r="AQ61" s="29"/>
      <c r="AR61" s="29"/>
      <c r="AS61" s="29"/>
      <c r="AT61" s="29"/>
      <c r="AU61" s="29"/>
      <c r="AV61" s="29">
        <v>1334</v>
      </c>
      <c r="AW61" s="29"/>
      <c r="AX61" s="29">
        <v>134</v>
      </c>
      <c r="AY61" s="29"/>
      <c r="AZ61" s="29">
        <v>3</v>
      </c>
      <c r="BA61" s="29"/>
      <c r="BB61" s="29"/>
      <c r="BC61" s="29"/>
      <c r="BD61" s="29">
        <v>5813</v>
      </c>
    </row>
    <row r="62" spans="1:56" x14ac:dyDescent="0.2">
      <c r="A62" s="30" t="s">
        <v>63</v>
      </c>
      <c r="B62" s="29">
        <v>1734</v>
      </c>
      <c r="C62" s="29">
        <v>1349</v>
      </c>
      <c r="D62" s="29"/>
      <c r="E62" s="29">
        <v>3083</v>
      </c>
      <c r="F62"/>
      <c r="G62"/>
      <c r="H62"/>
      <c r="L62" s="30" t="s">
        <v>63</v>
      </c>
      <c r="M62" s="29">
        <v>32</v>
      </c>
      <c r="N62" s="29">
        <v>128</v>
      </c>
      <c r="O62" s="29">
        <v>553</v>
      </c>
      <c r="P62" s="29">
        <v>245</v>
      </c>
      <c r="Q62" s="29">
        <v>1027</v>
      </c>
      <c r="R62" s="29">
        <v>202</v>
      </c>
      <c r="S62" s="29">
        <v>193</v>
      </c>
      <c r="T62" s="29">
        <v>149</v>
      </c>
      <c r="U62" s="29">
        <v>154</v>
      </c>
      <c r="V62" s="29">
        <v>150</v>
      </c>
      <c r="W62" s="29">
        <v>82</v>
      </c>
      <c r="X62" s="29">
        <v>69</v>
      </c>
      <c r="Y62" s="29">
        <v>99</v>
      </c>
      <c r="Z62" s="29">
        <v>3083</v>
      </c>
      <c r="AA62" s="33">
        <f t="shared" si="0"/>
        <v>1272</v>
      </c>
      <c r="AB62" s="33">
        <f t="shared" si="1"/>
        <v>544</v>
      </c>
      <c r="AC62" s="33">
        <f t="shared" si="2"/>
        <v>554</v>
      </c>
      <c r="AF62" s="29"/>
      <c r="AG62" s="30" t="s">
        <v>404</v>
      </c>
      <c r="AH62" s="29">
        <v>166</v>
      </c>
      <c r="AI62" s="29">
        <v>115</v>
      </c>
      <c r="AJ62" s="29">
        <v>64</v>
      </c>
      <c r="AK62" s="29">
        <v>337</v>
      </c>
      <c r="AL62" s="29">
        <v>128923</v>
      </c>
      <c r="AM62" s="29">
        <v>11</v>
      </c>
      <c r="AN62" s="29">
        <v>1287</v>
      </c>
      <c r="AO62" s="29">
        <v>46</v>
      </c>
      <c r="AP62" s="29">
        <v>3104</v>
      </c>
      <c r="AQ62" s="29">
        <v>23</v>
      </c>
      <c r="AR62" s="29"/>
      <c r="AS62" s="29">
        <v>2</v>
      </c>
      <c r="AT62" s="29">
        <v>11</v>
      </c>
      <c r="AU62" s="29">
        <v>5</v>
      </c>
      <c r="AV62" s="29">
        <v>13086</v>
      </c>
      <c r="AW62" s="29">
        <v>34</v>
      </c>
      <c r="AX62" s="29">
        <v>282</v>
      </c>
      <c r="AY62" s="29">
        <v>20</v>
      </c>
      <c r="AZ62" s="29">
        <v>107</v>
      </c>
      <c r="BA62" s="29"/>
      <c r="BB62" s="29">
        <v>3</v>
      </c>
      <c r="BC62" s="29">
        <v>2</v>
      </c>
      <c r="BD62" s="29">
        <v>147628</v>
      </c>
    </row>
    <row r="63" spans="1:56" x14ac:dyDescent="0.2">
      <c r="A63" s="30" t="s">
        <v>64</v>
      </c>
      <c r="B63" s="29">
        <v>45547</v>
      </c>
      <c r="C63" s="29">
        <v>1449</v>
      </c>
      <c r="D63" s="29"/>
      <c r="E63" s="29">
        <v>46996</v>
      </c>
      <c r="F63"/>
      <c r="G63"/>
      <c r="H63"/>
      <c r="L63" s="30" t="s">
        <v>64</v>
      </c>
      <c r="M63" s="29">
        <v>274</v>
      </c>
      <c r="N63" s="29">
        <v>1564</v>
      </c>
      <c r="O63" s="29">
        <v>7136</v>
      </c>
      <c r="P63" s="29">
        <v>4303</v>
      </c>
      <c r="Q63" s="29">
        <v>16440</v>
      </c>
      <c r="R63" s="29">
        <v>3446</v>
      </c>
      <c r="S63" s="29">
        <v>3576</v>
      </c>
      <c r="T63" s="29">
        <v>3056</v>
      </c>
      <c r="U63" s="29">
        <v>2233</v>
      </c>
      <c r="V63" s="29">
        <v>1622</v>
      </c>
      <c r="W63" s="29">
        <v>1217</v>
      </c>
      <c r="X63" s="29">
        <v>920</v>
      </c>
      <c r="Y63" s="29">
        <v>1209</v>
      </c>
      <c r="Z63" s="29">
        <v>46996</v>
      </c>
      <c r="AA63" s="33">
        <f t="shared" si="0"/>
        <v>20743</v>
      </c>
      <c r="AB63" s="33">
        <f t="shared" si="1"/>
        <v>10078</v>
      </c>
      <c r="AC63" s="33">
        <f t="shared" si="2"/>
        <v>7201</v>
      </c>
      <c r="AF63" s="29"/>
      <c r="AG63" s="212" t="s">
        <v>13</v>
      </c>
      <c r="AH63" s="29">
        <v>17</v>
      </c>
      <c r="AI63" s="29">
        <v>1</v>
      </c>
      <c r="AJ63" s="29"/>
      <c r="AK63" s="29">
        <v>69</v>
      </c>
      <c r="AL63" s="29">
        <v>6739</v>
      </c>
      <c r="AM63" s="29"/>
      <c r="AN63" s="29">
        <v>102</v>
      </c>
      <c r="AO63" s="29">
        <v>1</v>
      </c>
      <c r="AP63" s="29">
        <v>49</v>
      </c>
      <c r="AQ63" s="29"/>
      <c r="AR63" s="29"/>
      <c r="AS63" s="29"/>
      <c r="AT63" s="29">
        <v>3</v>
      </c>
      <c r="AU63" s="29"/>
      <c r="AV63" s="29">
        <v>2559</v>
      </c>
      <c r="AW63" s="29"/>
      <c r="AX63" s="29">
        <v>3</v>
      </c>
      <c r="AY63" s="29"/>
      <c r="AZ63" s="29">
        <v>8</v>
      </c>
      <c r="BA63" s="29"/>
      <c r="BB63" s="29"/>
      <c r="BC63" s="29"/>
      <c r="BD63" s="29">
        <v>9551</v>
      </c>
    </row>
    <row r="64" spans="1:56" x14ac:dyDescent="0.2">
      <c r="A64" s="30" t="s">
        <v>65</v>
      </c>
      <c r="B64" s="29">
        <v>4212</v>
      </c>
      <c r="C64" s="29">
        <v>15521</v>
      </c>
      <c r="D64" s="29"/>
      <c r="E64" s="29">
        <v>19733</v>
      </c>
      <c r="F64"/>
      <c r="G64"/>
      <c r="H64"/>
      <c r="L64" s="30" t="s">
        <v>65</v>
      </c>
      <c r="M64" s="29">
        <v>253</v>
      </c>
      <c r="N64" s="29">
        <v>1425</v>
      </c>
      <c r="O64" s="29">
        <v>4804</v>
      </c>
      <c r="P64" s="29">
        <v>2108</v>
      </c>
      <c r="Q64" s="29">
        <v>6520</v>
      </c>
      <c r="R64" s="29">
        <v>925</v>
      </c>
      <c r="S64" s="29">
        <v>852</v>
      </c>
      <c r="T64" s="29">
        <v>678</v>
      </c>
      <c r="U64" s="29">
        <v>560</v>
      </c>
      <c r="V64" s="29">
        <v>501</v>
      </c>
      <c r="W64" s="29">
        <v>413</v>
      </c>
      <c r="X64" s="29">
        <v>298</v>
      </c>
      <c r="Y64" s="29">
        <v>396</v>
      </c>
      <c r="Z64" s="29">
        <v>19733</v>
      </c>
      <c r="AA64" s="33">
        <f t="shared" si="0"/>
        <v>8628</v>
      </c>
      <c r="AB64" s="33">
        <f t="shared" si="1"/>
        <v>2455</v>
      </c>
      <c r="AC64" s="33">
        <f t="shared" si="2"/>
        <v>2168</v>
      </c>
      <c r="AF64" s="29"/>
      <c r="AG64" s="212" t="s">
        <v>23</v>
      </c>
      <c r="AH64" s="29"/>
      <c r="AI64" s="29"/>
      <c r="AJ64" s="29"/>
      <c r="AK64" s="29">
        <v>1</v>
      </c>
      <c r="AL64" s="29">
        <v>3437</v>
      </c>
      <c r="AM64" s="29"/>
      <c r="AN64" s="29"/>
      <c r="AO64" s="29">
        <v>1</v>
      </c>
      <c r="AP64" s="29">
        <v>54</v>
      </c>
      <c r="AQ64" s="29"/>
      <c r="AR64" s="29"/>
      <c r="AS64" s="29"/>
      <c r="AT64" s="29"/>
      <c r="AU64" s="29"/>
      <c r="AV64" s="29">
        <v>5</v>
      </c>
      <c r="AW64" s="29"/>
      <c r="AX64" s="29"/>
      <c r="AY64" s="29"/>
      <c r="AZ64" s="29"/>
      <c r="BA64" s="29"/>
      <c r="BB64" s="29"/>
      <c r="BC64" s="29"/>
      <c r="BD64" s="29">
        <v>3498</v>
      </c>
    </row>
    <row r="65" spans="1:56" x14ac:dyDescent="0.2">
      <c r="A65" s="30" t="s">
        <v>66</v>
      </c>
      <c r="B65" s="29">
        <v>3937</v>
      </c>
      <c r="C65" s="29">
        <v>6189</v>
      </c>
      <c r="D65" s="29"/>
      <c r="E65" s="29">
        <v>10126</v>
      </c>
      <c r="F65"/>
      <c r="G65"/>
      <c r="H65"/>
      <c r="L65" s="30" t="s">
        <v>66</v>
      </c>
      <c r="M65" s="29">
        <v>113</v>
      </c>
      <c r="N65" s="29">
        <v>521</v>
      </c>
      <c r="O65" s="29">
        <v>1821</v>
      </c>
      <c r="P65" s="29">
        <v>851</v>
      </c>
      <c r="Q65" s="29">
        <v>3625</v>
      </c>
      <c r="R65" s="29">
        <v>624</v>
      </c>
      <c r="S65" s="29">
        <v>585</v>
      </c>
      <c r="T65" s="29">
        <v>516</v>
      </c>
      <c r="U65" s="29">
        <v>448</v>
      </c>
      <c r="V65" s="29">
        <v>339</v>
      </c>
      <c r="W65" s="29">
        <v>260</v>
      </c>
      <c r="X65" s="29">
        <v>172</v>
      </c>
      <c r="Y65" s="29">
        <v>251</v>
      </c>
      <c r="Z65" s="29">
        <v>10126</v>
      </c>
      <c r="AA65" s="33">
        <f t="shared" si="0"/>
        <v>4476</v>
      </c>
      <c r="AB65" s="33">
        <f t="shared" si="1"/>
        <v>1725</v>
      </c>
      <c r="AC65" s="33">
        <f t="shared" si="2"/>
        <v>1470</v>
      </c>
      <c r="AF65" s="29"/>
      <c r="AG65" s="212" t="s">
        <v>28</v>
      </c>
      <c r="AH65" s="29">
        <v>24</v>
      </c>
      <c r="AI65" s="29">
        <v>1</v>
      </c>
      <c r="AJ65" s="29"/>
      <c r="AK65" s="29">
        <v>89</v>
      </c>
      <c r="AL65" s="29">
        <v>6064</v>
      </c>
      <c r="AM65" s="29"/>
      <c r="AN65" s="29">
        <v>29</v>
      </c>
      <c r="AO65" s="29">
        <v>1</v>
      </c>
      <c r="AP65" s="29">
        <v>178</v>
      </c>
      <c r="AQ65" s="29">
        <v>2</v>
      </c>
      <c r="AR65" s="29"/>
      <c r="AS65" s="29"/>
      <c r="AT65" s="29"/>
      <c r="AU65" s="29"/>
      <c r="AV65" s="29">
        <v>73</v>
      </c>
      <c r="AW65" s="29"/>
      <c r="AX65" s="29">
        <v>1</v>
      </c>
      <c r="AY65" s="29"/>
      <c r="AZ65" s="29">
        <v>3</v>
      </c>
      <c r="BA65" s="29"/>
      <c r="BB65" s="29"/>
      <c r="BC65" s="29"/>
      <c r="BD65" s="29">
        <v>6465</v>
      </c>
    </row>
    <row r="66" spans="1:56" x14ac:dyDescent="0.2">
      <c r="A66" s="30" t="s">
        <v>67</v>
      </c>
      <c r="B66" s="29">
        <v>3100</v>
      </c>
      <c r="C66" s="29">
        <v>3799</v>
      </c>
      <c r="D66" s="29"/>
      <c r="E66" s="29">
        <v>6899</v>
      </c>
      <c r="F66"/>
      <c r="G66"/>
      <c r="H66"/>
      <c r="L66" s="30" t="s">
        <v>67</v>
      </c>
      <c r="M66" s="29">
        <v>78</v>
      </c>
      <c r="N66" s="29">
        <v>332</v>
      </c>
      <c r="O66" s="29">
        <v>1067</v>
      </c>
      <c r="P66" s="29">
        <v>602</v>
      </c>
      <c r="Q66" s="29">
        <v>2221</v>
      </c>
      <c r="R66" s="29">
        <v>444</v>
      </c>
      <c r="S66" s="29">
        <v>418</v>
      </c>
      <c r="T66" s="29">
        <v>448</v>
      </c>
      <c r="U66" s="29">
        <v>387</v>
      </c>
      <c r="V66" s="29">
        <v>301</v>
      </c>
      <c r="W66" s="29">
        <v>225</v>
      </c>
      <c r="X66" s="29">
        <v>156</v>
      </c>
      <c r="Y66" s="29">
        <v>220</v>
      </c>
      <c r="Z66" s="29">
        <v>6899</v>
      </c>
      <c r="AA66" s="33">
        <f t="shared" si="0"/>
        <v>2823</v>
      </c>
      <c r="AB66" s="33">
        <f t="shared" si="1"/>
        <v>1310</v>
      </c>
      <c r="AC66" s="33">
        <f t="shared" si="2"/>
        <v>1289</v>
      </c>
      <c r="AF66" s="29"/>
      <c r="AG66" s="212" t="s">
        <v>33</v>
      </c>
      <c r="AH66" s="29">
        <v>4</v>
      </c>
      <c r="AI66" s="29">
        <v>4</v>
      </c>
      <c r="AJ66" s="29"/>
      <c r="AK66" s="29">
        <v>1</v>
      </c>
      <c r="AL66" s="29">
        <v>5102</v>
      </c>
      <c r="AM66" s="29"/>
      <c r="AN66" s="29">
        <v>66</v>
      </c>
      <c r="AO66" s="29">
        <v>4</v>
      </c>
      <c r="AP66" s="29">
        <v>48</v>
      </c>
      <c r="AQ66" s="29"/>
      <c r="AR66" s="29"/>
      <c r="AS66" s="29"/>
      <c r="AT66" s="29"/>
      <c r="AU66" s="29"/>
      <c r="AV66" s="29">
        <v>1260</v>
      </c>
      <c r="AW66" s="29">
        <v>5</v>
      </c>
      <c r="AX66" s="29"/>
      <c r="AY66" s="29"/>
      <c r="AZ66" s="29">
        <v>1</v>
      </c>
      <c r="BA66" s="29"/>
      <c r="BB66" s="29"/>
      <c r="BC66" s="29"/>
      <c r="BD66" s="29">
        <v>6495</v>
      </c>
    </row>
    <row r="67" spans="1:56" x14ac:dyDescent="0.2">
      <c r="A67" s="30" t="s">
        <v>68</v>
      </c>
      <c r="B67" s="29">
        <v>7667</v>
      </c>
      <c r="C67" s="29">
        <v>2949</v>
      </c>
      <c r="D67" s="29"/>
      <c r="E67" s="29">
        <v>10616</v>
      </c>
      <c r="F67"/>
      <c r="G67"/>
      <c r="H67"/>
      <c r="L67" s="30" t="s">
        <v>68</v>
      </c>
      <c r="M67" s="29">
        <v>118</v>
      </c>
      <c r="N67" s="29">
        <v>547</v>
      </c>
      <c r="O67" s="29">
        <v>1842</v>
      </c>
      <c r="P67" s="29">
        <v>947</v>
      </c>
      <c r="Q67" s="29">
        <v>3493</v>
      </c>
      <c r="R67" s="29">
        <v>635</v>
      </c>
      <c r="S67" s="29">
        <v>687</v>
      </c>
      <c r="T67" s="29">
        <v>600</v>
      </c>
      <c r="U67" s="29">
        <v>447</v>
      </c>
      <c r="V67" s="29">
        <v>392</v>
      </c>
      <c r="W67" s="29">
        <v>310</v>
      </c>
      <c r="X67" s="29">
        <v>256</v>
      </c>
      <c r="Y67" s="29">
        <v>342</v>
      </c>
      <c r="Z67" s="29">
        <v>10616</v>
      </c>
      <c r="AA67" s="33">
        <f t="shared" si="0"/>
        <v>4440</v>
      </c>
      <c r="AB67" s="33">
        <f t="shared" si="1"/>
        <v>1922</v>
      </c>
      <c r="AC67" s="33">
        <f t="shared" si="2"/>
        <v>1747</v>
      </c>
      <c r="AF67" s="29"/>
      <c r="AG67" s="212" t="s">
        <v>39</v>
      </c>
      <c r="AH67" s="29">
        <v>2</v>
      </c>
      <c r="AI67" s="29">
        <v>1</v>
      </c>
      <c r="AJ67" s="29"/>
      <c r="AK67" s="29">
        <v>1</v>
      </c>
      <c r="AL67" s="29">
        <v>1361</v>
      </c>
      <c r="AM67" s="29"/>
      <c r="AN67" s="29">
        <v>26</v>
      </c>
      <c r="AO67" s="29">
        <v>1</v>
      </c>
      <c r="AP67" s="29">
        <v>9</v>
      </c>
      <c r="AQ67" s="29"/>
      <c r="AR67" s="29"/>
      <c r="AS67" s="29"/>
      <c r="AT67" s="29"/>
      <c r="AU67" s="29"/>
      <c r="AV67" s="29">
        <v>269</v>
      </c>
      <c r="AW67" s="29">
        <v>2</v>
      </c>
      <c r="AX67" s="29">
        <v>1</v>
      </c>
      <c r="AY67" s="29"/>
      <c r="AZ67" s="29">
        <v>8</v>
      </c>
      <c r="BA67" s="29"/>
      <c r="BB67" s="29"/>
      <c r="BC67" s="29"/>
      <c r="BD67" s="29">
        <v>1681</v>
      </c>
    </row>
    <row r="68" spans="1:56" x14ac:dyDescent="0.2">
      <c r="A68" s="30" t="s">
        <v>69</v>
      </c>
      <c r="B68" s="29">
        <v>9474</v>
      </c>
      <c r="C68" s="29">
        <v>600</v>
      </c>
      <c r="D68" s="29"/>
      <c r="E68" s="29">
        <v>10074</v>
      </c>
      <c r="F68"/>
      <c r="G68"/>
      <c r="H68"/>
      <c r="L68" s="30" t="s">
        <v>69</v>
      </c>
      <c r="M68" s="29">
        <v>76</v>
      </c>
      <c r="N68" s="29">
        <v>352</v>
      </c>
      <c r="O68" s="29">
        <v>1374</v>
      </c>
      <c r="P68" s="29">
        <v>889</v>
      </c>
      <c r="Q68" s="29">
        <v>3400</v>
      </c>
      <c r="R68" s="29">
        <v>705</v>
      </c>
      <c r="S68" s="29">
        <v>737</v>
      </c>
      <c r="T68" s="29">
        <v>708</v>
      </c>
      <c r="U68" s="29">
        <v>500</v>
      </c>
      <c r="V68" s="29">
        <v>438</v>
      </c>
      <c r="W68" s="29">
        <v>334</v>
      </c>
      <c r="X68" s="29">
        <v>227</v>
      </c>
      <c r="Y68" s="29">
        <v>334</v>
      </c>
      <c r="Z68" s="29">
        <v>10074</v>
      </c>
      <c r="AA68" s="33">
        <f t="shared" si="0"/>
        <v>4289</v>
      </c>
      <c r="AB68" s="33">
        <f t="shared" si="1"/>
        <v>2150</v>
      </c>
      <c r="AC68" s="33">
        <f t="shared" si="2"/>
        <v>1833</v>
      </c>
      <c r="AF68" s="29"/>
      <c r="AG68" s="212" t="s">
        <v>48</v>
      </c>
      <c r="AH68" s="29">
        <v>53</v>
      </c>
      <c r="AI68" s="29"/>
      <c r="AJ68" s="29"/>
      <c r="AK68" s="29">
        <v>42</v>
      </c>
      <c r="AL68" s="29">
        <v>5120</v>
      </c>
      <c r="AM68" s="29">
        <v>1</v>
      </c>
      <c r="AN68" s="29">
        <v>63</v>
      </c>
      <c r="AO68" s="29">
        <v>3</v>
      </c>
      <c r="AP68" s="29">
        <v>194</v>
      </c>
      <c r="AQ68" s="29"/>
      <c r="AR68" s="29"/>
      <c r="AS68" s="29"/>
      <c r="AT68" s="29"/>
      <c r="AU68" s="29">
        <v>2</v>
      </c>
      <c r="AV68" s="29">
        <v>1225</v>
      </c>
      <c r="AW68" s="29">
        <v>3</v>
      </c>
      <c r="AX68" s="29"/>
      <c r="AY68" s="29">
        <v>5</v>
      </c>
      <c r="AZ68" s="29">
        <v>27</v>
      </c>
      <c r="BA68" s="29"/>
      <c r="BB68" s="29"/>
      <c r="BC68" s="29"/>
      <c r="BD68" s="29">
        <v>6738</v>
      </c>
    </row>
    <row r="69" spans="1:56" x14ac:dyDescent="0.2">
      <c r="A69" s="30" t="s">
        <v>70</v>
      </c>
      <c r="B69" s="29">
        <v>4308</v>
      </c>
      <c r="C69" s="29">
        <v>358</v>
      </c>
      <c r="D69" s="29"/>
      <c r="E69" s="29">
        <v>4666</v>
      </c>
      <c r="F69"/>
      <c r="G69"/>
      <c r="H69"/>
      <c r="L69" s="30" t="s">
        <v>70</v>
      </c>
      <c r="M69" s="29">
        <v>41</v>
      </c>
      <c r="N69" s="29">
        <v>238</v>
      </c>
      <c r="O69" s="29">
        <v>848</v>
      </c>
      <c r="P69" s="29">
        <v>473</v>
      </c>
      <c r="Q69" s="29">
        <v>1718</v>
      </c>
      <c r="R69" s="29">
        <v>301</v>
      </c>
      <c r="S69" s="29">
        <v>248</v>
      </c>
      <c r="T69" s="29">
        <v>214</v>
      </c>
      <c r="U69" s="29">
        <v>178</v>
      </c>
      <c r="V69" s="29">
        <v>130</v>
      </c>
      <c r="W69" s="29">
        <v>91</v>
      </c>
      <c r="X69" s="29">
        <v>76</v>
      </c>
      <c r="Y69" s="29">
        <v>110</v>
      </c>
      <c r="Z69" s="29">
        <v>4666</v>
      </c>
      <c r="AA69" s="33">
        <f t="shared" si="0"/>
        <v>2191</v>
      </c>
      <c r="AB69" s="33">
        <f t="shared" si="1"/>
        <v>763</v>
      </c>
      <c r="AC69" s="33">
        <f t="shared" si="2"/>
        <v>585</v>
      </c>
      <c r="AF69" s="29"/>
      <c r="AG69" s="212" t="s">
        <v>51</v>
      </c>
      <c r="AH69" s="29">
        <v>15</v>
      </c>
      <c r="AI69" s="29">
        <v>2</v>
      </c>
      <c r="AJ69" s="29"/>
      <c r="AK69" s="29">
        <v>2</v>
      </c>
      <c r="AL69" s="29">
        <v>2168</v>
      </c>
      <c r="AM69" s="29"/>
      <c r="AN69" s="29">
        <v>112</v>
      </c>
      <c r="AO69" s="29"/>
      <c r="AP69" s="29">
        <v>47</v>
      </c>
      <c r="AQ69" s="29"/>
      <c r="AR69" s="29"/>
      <c r="AS69" s="29"/>
      <c r="AT69" s="29"/>
      <c r="AU69" s="29">
        <v>1</v>
      </c>
      <c r="AV69" s="29">
        <v>328</v>
      </c>
      <c r="AW69" s="29"/>
      <c r="AX69" s="29">
        <v>1</v>
      </c>
      <c r="AY69" s="29">
        <v>1</v>
      </c>
      <c r="AZ69" s="29"/>
      <c r="BA69" s="29"/>
      <c r="BB69" s="29"/>
      <c r="BC69" s="29"/>
      <c r="BD69" s="29">
        <v>2677</v>
      </c>
    </row>
    <row r="70" spans="1:56" x14ac:dyDescent="0.2">
      <c r="A70" s="30" t="s">
        <v>71</v>
      </c>
      <c r="B70" s="29">
        <v>4204</v>
      </c>
      <c r="C70" s="29">
        <v>4729</v>
      </c>
      <c r="D70" s="29"/>
      <c r="E70" s="29">
        <v>8933</v>
      </c>
      <c r="F70"/>
      <c r="G70"/>
      <c r="H70"/>
      <c r="L70" s="30" t="s">
        <v>71</v>
      </c>
      <c r="M70" s="29">
        <v>103</v>
      </c>
      <c r="N70" s="29">
        <v>487</v>
      </c>
      <c r="O70" s="29">
        <v>1737</v>
      </c>
      <c r="P70" s="29">
        <v>792</v>
      </c>
      <c r="Q70" s="29">
        <v>3128</v>
      </c>
      <c r="R70" s="29">
        <v>565</v>
      </c>
      <c r="S70" s="29">
        <v>508</v>
      </c>
      <c r="T70" s="29">
        <v>473</v>
      </c>
      <c r="U70" s="29">
        <v>340</v>
      </c>
      <c r="V70" s="29">
        <v>270</v>
      </c>
      <c r="W70" s="29">
        <v>198</v>
      </c>
      <c r="X70" s="29">
        <v>148</v>
      </c>
      <c r="Y70" s="29">
        <v>184</v>
      </c>
      <c r="Z70" s="29">
        <v>8933</v>
      </c>
      <c r="AA70" s="33">
        <f t="shared" ref="AA70:AA130" si="3">SUM(P70:Q70)</f>
        <v>3920</v>
      </c>
      <c r="AB70" s="33">
        <f t="shared" ref="AB70:AB130" si="4">SUM(R70:T70)</f>
        <v>1546</v>
      </c>
      <c r="AC70" s="33">
        <f t="shared" ref="AC70:AC130" si="5">SUM(U70:Y70)</f>
        <v>1140</v>
      </c>
      <c r="AF70" s="29"/>
      <c r="AG70" s="212" t="s">
        <v>57</v>
      </c>
      <c r="AH70" s="29"/>
      <c r="AI70" s="29">
        <v>4</v>
      </c>
      <c r="AJ70" s="29"/>
      <c r="AK70" s="29">
        <v>9</v>
      </c>
      <c r="AL70" s="29">
        <v>5078</v>
      </c>
      <c r="AM70" s="29"/>
      <c r="AN70" s="29">
        <v>53</v>
      </c>
      <c r="AO70" s="29">
        <v>1</v>
      </c>
      <c r="AP70" s="29">
        <v>48</v>
      </c>
      <c r="AQ70" s="29"/>
      <c r="AR70" s="29"/>
      <c r="AS70" s="29"/>
      <c r="AT70" s="29"/>
      <c r="AU70" s="29">
        <v>1</v>
      </c>
      <c r="AV70" s="29">
        <v>23</v>
      </c>
      <c r="AW70" s="29"/>
      <c r="AX70" s="29">
        <v>1</v>
      </c>
      <c r="AY70" s="29"/>
      <c r="AZ70" s="29"/>
      <c r="BA70" s="29"/>
      <c r="BB70" s="29"/>
      <c r="BC70" s="29"/>
      <c r="BD70" s="29">
        <v>5218</v>
      </c>
    </row>
    <row r="71" spans="1:56" x14ac:dyDescent="0.2">
      <c r="A71" s="30" t="s">
        <v>72</v>
      </c>
      <c r="B71" s="29">
        <v>1964</v>
      </c>
      <c r="C71" s="29">
        <v>5532</v>
      </c>
      <c r="D71" s="29"/>
      <c r="E71" s="29">
        <v>7496</v>
      </c>
      <c r="F71"/>
      <c r="G71"/>
      <c r="H71"/>
      <c r="L71" s="30" t="s">
        <v>72</v>
      </c>
      <c r="M71" s="29">
        <v>65</v>
      </c>
      <c r="N71" s="29">
        <v>380</v>
      </c>
      <c r="O71" s="29">
        <v>1478</v>
      </c>
      <c r="P71" s="29">
        <v>651</v>
      </c>
      <c r="Q71" s="29">
        <v>2548</v>
      </c>
      <c r="R71" s="29">
        <v>448</v>
      </c>
      <c r="S71" s="29">
        <v>439</v>
      </c>
      <c r="T71" s="29">
        <v>376</v>
      </c>
      <c r="U71" s="29">
        <v>329</v>
      </c>
      <c r="V71" s="29">
        <v>236</v>
      </c>
      <c r="W71" s="29">
        <v>169</v>
      </c>
      <c r="X71" s="29">
        <v>128</v>
      </c>
      <c r="Y71" s="29">
        <v>249</v>
      </c>
      <c r="Z71" s="29">
        <v>7496</v>
      </c>
      <c r="AA71" s="33">
        <f t="shared" si="3"/>
        <v>3199</v>
      </c>
      <c r="AB71" s="33">
        <f t="shared" si="4"/>
        <v>1263</v>
      </c>
      <c r="AC71" s="33">
        <f t="shared" si="5"/>
        <v>1111</v>
      </c>
      <c r="AF71" s="29"/>
      <c r="AG71" s="212" t="s">
        <v>59</v>
      </c>
      <c r="AH71" s="29">
        <v>3</v>
      </c>
      <c r="AI71" s="29"/>
      <c r="AJ71" s="29"/>
      <c r="AK71" s="29">
        <v>1</v>
      </c>
      <c r="AL71" s="29">
        <v>3584</v>
      </c>
      <c r="AM71" s="29"/>
      <c r="AN71" s="29">
        <v>14</v>
      </c>
      <c r="AO71" s="29"/>
      <c r="AP71" s="29">
        <v>45</v>
      </c>
      <c r="AQ71" s="29"/>
      <c r="AR71" s="29"/>
      <c r="AS71" s="29"/>
      <c r="AT71" s="29"/>
      <c r="AU71" s="29"/>
      <c r="AV71" s="29">
        <v>566</v>
      </c>
      <c r="AW71" s="29">
        <v>1</v>
      </c>
      <c r="AX71" s="29"/>
      <c r="AY71" s="29">
        <v>2</v>
      </c>
      <c r="AZ71" s="29">
        <v>1</v>
      </c>
      <c r="BA71" s="29"/>
      <c r="BB71" s="29"/>
      <c r="BC71" s="29"/>
      <c r="BD71" s="29">
        <v>4217</v>
      </c>
    </row>
    <row r="72" spans="1:56" x14ac:dyDescent="0.2">
      <c r="A72" s="30" t="s">
        <v>73</v>
      </c>
      <c r="B72" s="29">
        <v>3322</v>
      </c>
      <c r="C72" s="29">
        <v>3030</v>
      </c>
      <c r="D72" s="29"/>
      <c r="E72" s="29">
        <v>6352</v>
      </c>
      <c r="F72"/>
      <c r="G72"/>
      <c r="H72"/>
      <c r="L72" s="30" t="s">
        <v>73</v>
      </c>
      <c r="M72" s="29">
        <v>67</v>
      </c>
      <c r="N72" s="29">
        <v>376</v>
      </c>
      <c r="O72" s="29">
        <v>1271</v>
      </c>
      <c r="P72" s="29">
        <v>546</v>
      </c>
      <c r="Q72" s="29">
        <v>2106</v>
      </c>
      <c r="R72" s="29">
        <v>386</v>
      </c>
      <c r="S72" s="29">
        <v>365</v>
      </c>
      <c r="T72" s="29">
        <v>315</v>
      </c>
      <c r="U72" s="29">
        <v>260</v>
      </c>
      <c r="V72" s="29">
        <v>204</v>
      </c>
      <c r="W72" s="29">
        <v>162</v>
      </c>
      <c r="X72" s="29">
        <v>131</v>
      </c>
      <c r="Y72" s="29">
        <v>163</v>
      </c>
      <c r="Z72" s="29">
        <v>6352</v>
      </c>
      <c r="AA72" s="33">
        <f t="shared" si="3"/>
        <v>2652</v>
      </c>
      <c r="AB72" s="33">
        <f t="shared" si="4"/>
        <v>1066</v>
      </c>
      <c r="AC72" s="33">
        <f t="shared" si="5"/>
        <v>920</v>
      </c>
      <c r="AF72" s="29"/>
      <c r="AG72" s="212" t="s">
        <v>65</v>
      </c>
      <c r="AH72" s="29">
        <v>12</v>
      </c>
      <c r="AI72" s="29">
        <v>5</v>
      </c>
      <c r="AJ72" s="29">
        <v>58</v>
      </c>
      <c r="AK72" s="29">
        <v>2</v>
      </c>
      <c r="AL72" s="29">
        <v>17725</v>
      </c>
      <c r="AM72" s="29">
        <v>4</v>
      </c>
      <c r="AN72" s="29">
        <v>280</v>
      </c>
      <c r="AO72" s="29">
        <v>1</v>
      </c>
      <c r="AP72" s="29">
        <v>784</v>
      </c>
      <c r="AQ72" s="29"/>
      <c r="AR72" s="29"/>
      <c r="AS72" s="29">
        <v>1</v>
      </c>
      <c r="AT72" s="29">
        <v>1</v>
      </c>
      <c r="AU72" s="29"/>
      <c r="AV72" s="29">
        <v>583</v>
      </c>
      <c r="AW72" s="29">
        <v>11</v>
      </c>
      <c r="AX72" s="29">
        <v>261</v>
      </c>
      <c r="AY72" s="29"/>
      <c r="AZ72" s="29">
        <v>5</v>
      </c>
      <c r="BA72" s="29"/>
      <c r="BB72" s="29"/>
      <c r="BC72" s="29"/>
      <c r="BD72" s="29">
        <v>19733</v>
      </c>
    </row>
    <row r="73" spans="1:56" x14ac:dyDescent="0.2">
      <c r="A73" s="30" t="s">
        <v>74</v>
      </c>
      <c r="B73" s="29">
        <v>8048</v>
      </c>
      <c r="C73" s="29">
        <v>8199</v>
      </c>
      <c r="D73" s="29"/>
      <c r="E73" s="29">
        <v>16247</v>
      </c>
      <c r="F73"/>
      <c r="G73"/>
      <c r="H73"/>
      <c r="L73" s="30" t="s">
        <v>74</v>
      </c>
      <c r="M73" s="29">
        <v>188</v>
      </c>
      <c r="N73" s="29">
        <v>887</v>
      </c>
      <c r="O73" s="29">
        <v>2935</v>
      </c>
      <c r="P73" s="29">
        <v>1553</v>
      </c>
      <c r="Q73" s="29">
        <v>5712</v>
      </c>
      <c r="R73" s="29">
        <v>1026</v>
      </c>
      <c r="S73" s="29">
        <v>954</v>
      </c>
      <c r="T73" s="29">
        <v>800</v>
      </c>
      <c r="U73" s="29">
        <v>580</v>
      </c>
      <c r="V73" s="29">
        <v>500</v>
      </c>
      <c r="W73" s="29">
        <v>411</v>
      </c>
      <c r="X73" s="29">
        <v>288</v>
      </c>
      <c r="Y73" s="29">
        <v>413</v>
      </c>
      <c r="Z73" s="29">
        <v>16247</v>
      </c>
      <c r="AA73" s="33">
        <f t="shared" si="3"/>
        <v>7265</v>
      </c>
      <c r="AB73" s="33">
        <f t="shared" si="4"/>
        <v>2780</v>
      </c>
      <c r="AC73" s="33">
        <f t="shared" si="5"/>
        <v>2192</v>
      </c>
      <c r="AF73" s="29"/>
      <c r="AG73" s="212" t="s">
        <v>94</v>
      </c>
      <c r="AH73" s="29">
        <v>2</v>
      </c>
      <c r="AI73" s="29">
        <v>1</v>
      </c>
      <c r="AJ73" s="29"/>
      <c r="AK73" s="29">
        <v>3</v>
      </c>
      <c r="AL73" s="29">
        <v>4098</v>
      </c>
      <c r="AM73" s="29"/>
      <c r="AN73" s="29">
        <v>14</v>
      </c>
      <c r="AO73" s="29">
        <v>2</v>
      </c>
      <c r="AP73" s="29">
        <v>63</v>
      </c>
      <c r="AQ73" s="29"/>
      <c r="AR73" s="29"/>
      <c r="AS73" s="29"/>
      <c r="AT73" s="29">
        <v>6</v>
      </c>
      <c r="AU73" s="29">
        <v>1</v>
      </c>
      <c r="AV73" s="29">
        <v>506</v>
      </c>
      <c r="AW73" s="29"/>
      <c r="AX73" s="29"/>
      <c r="AY73" s="29"/>
      <c r="AZ73" s="29">
        <v>4</v>
      </c>
      <c r="BA73" s="29"/>
      <c r="BB73" s="29"/>
      <c r="BC73" s="29"/>
      <c r="BD73" s="29">
        <v>4700</v>
      </c>
    </row>
    <row r="74" spans="1:56" x14ac:dyDescent="0.2">
      <c r="A74" s="30" t="s">
        <v>75</v>
      </c>
      <c r="B74" s="29">
        <v>1071</v>
      </c>
      <c r="C74" s="29">
        <v>3632</v>
      </c>
      <c r="D74" s="29"/>
      <c r="E74" s="29">
        <v>4703</v>
      </c>
      <c r="F74"/>
      <c r="G74"/>
      <c r="H74"/>
      <c r="L74" s="30" t="s">
        <v>75</v>
      </c>
      <c r="M74" s="29">
        <v>33</v>
      </c>
      <c r="N74" s="29">
        <v>210</v>
      </c>
      <c r="O74" s="29">
        <v>824</v>
      </c>
      <c r="P74" s="29">
        <v>383</v>
      </c>
      <c r="Q74" s="29">
        <v>1447</v>
      </c>
      <c r="R74" s="29">
        <v>300</v>
      </c>
      <c r="S74" s="29">
        <v>334</v>
      </c>
      <c r="T74" s="29">
        <v>315</v>
      </c>
      <c r="U74" s="29">
        <v>278</v>
      </c>
      <c r="V74" s="29">
        <v>206</v>
      </c>
      <c r="W74" s="29">
        <v>152</v>
      </c>
      <c r="X74" s="29">
        <v>88</v>
      </c>
      <c r="Y74" s="29">
        <v>133</v>
      </c>
      <c r="Z74" s="29">
        <v>4703</v>
      </c>
      <c r="AA74" s="33">
        <f t="shared" si="3"/>
        <v>1830</v>
      </c>
      <c r="AB74" s="33">
        <f t="shared" si="4"/>
        <v>949</v>
      </c>
      <c r="AC74" s="33">
        <f t="shared" si="5"/>
        <v>857</v>
      </c>
      <c r="AF74" s="29"/>
      <c r="AG74" s="212" t="s">
        <v>98</v>
      </c>
      <c r="AH74" s="29">
        <v>1</v>
      </c>
      <c r="AI74" s="29">
        <v>1</v>
      </c>
      <c r="AJ74" s="29"/>
      <c r="AK74" s="29"/>
      <c r="AL74" s="29">
        <v>2039</v>
      </c>
      <c r="AM74" s="29"/>
      <c r="AN74" s="29">
        <v>2</v>
      </c>
      <c r="AO74" s="29">
        <v>1</v>
      </c>
      <c r="AP74" s="29">
        <v>38</v>
      </c>
      <c r="AQ74" s="29"/>
      <c r="AR74" s="29"/>
      <c r="AS74" s="29"/>
      <c r="AT74" s="29"/>
      <c r="AU74" s="29"/>
      <c r="AV74" s="29">
        <v>30</v>
      </c>
      <c r="AW74" s="29"/>
      <c r="AX74" s="29"/>
      <c r="AY74" s="29"/>
      <c r="AZ74" s="29"/>
      <c r="BA74" s="29"/>
      <c r="BB74" s="29"/>
      <c r="BC74" s="29"/>
      <c r="BD74" s="29">
        <v>2112</v>
      </c>
    </row>
    <row r="75" spans="1:56" x14ac:dyDescent="0.2">
      <c r="A75" s="30" t="s">
        <v>76</v>
      </c>
      <c r="B75" s="29">
        <v>1040</v>
      </c>
      <c r="C75" s="29">
        <v>2791</v>
      </c>
      <c r="D75" s="29"/>
      <c r="E75" s="29">
        <v>3831</v>
      </c>
      <c r="F75"/>
      <c r="G75"/>
      <c r="H75"/>
      <c r="L75" s="30" t="s">
        <v>76</v>
      </c>
      <c r="M75" s="29">
        <v>72</v>
      </c>
      <c r="N75" s="29">
        <v>442</v>
      </c>
      <c r="O75" s="29">
        <v>1167</v>
      </c>
      <c r="P75" s="29">
        <v>351</v>
      </c>
      <c r="Q75" s="29">
        <v>1219</v>
      </c>
      <c r="R75" s="29">
        <v>129</v>
      </c>
      <c r="S75" s="29">
        <v>117</v>
      </c>
      <c r="T75" s="29">
        <v>101</v>
      </c>
      <c r="U75" s="29">
        <v>72</v>
      </c>
      <c r="V75" s="29">
        <v>44</v>
      </c>
      <c r="W75" s="29">
        <v>40</v>
      </c>
      <c r="X75" s="29">
        <v>43</v>
      </c>
      <c r="Y75" s="29">
        <v>34</v>
      </c>
      <c r="Z75" s="29">
        <v>3831</v>
      </c>
      <c r="AA75" s="33">
        <f t="shared" si="3"/>
        <v>1570</v>
      </c>
      <c r="AB75" s="33">
        <f t="shared" si="4"/>
        <v>347</v>
      </c>
      <c r="AC75" s="33">
        <f t="shared" si="5"/>
        <v>233</v>
      </c>
      <c r="AF75" s="29"/>
      <c r="AG75" s="212" t="s">
        <v>101</v>
      </c>
      <c r="AH75" s="29">
        <v>3</v>
      </c>
      <c r="AI75" s="29">
        <v>15</v>
      </c>
      <c r="AJ75" s="29">
        <v>4</v>
      </c>
      <c r="AK75" s="29">
        <v>8</v>
      </c>
      <c r="AL75" s="29">
        <v>8858</v>
      </c>
      <c r="AM75" s="29">
        <v>2</v>
      </c>
      <c r="AN75" s="29">
        <v>129</v>
      </c>
      <c r="AO75" s="29">
        <v>5</v>
      </c>
      <c r="AP75" s="29">
        <v>237</v>
      </c>
      <c r="AQ75" s="29">
        <v>21</v>
      </c>
      <c r="AR75" s="29"/>
      <c r="AS75" s="29">
        <v>1</v>
      </c>
      <c r="AT75" s="29"/>
      <c r="AU75" s="29"/>
      <c r="AV75" s="29">
        <v>277</v>
      </c>
      <c r="AW75" s="29">
        <v>8</v>
      </c>
      <c r="AX75" s="29">
        <v>1</v>
      </c>
      <c r="AY75" s="29">
        <v>6</v>
      </c>
      <c r="AZ75" s="29">
        <v>24</v>
      </c>
      <c r="BA75" s="29"/>
      <c r="BB75" s="29"/>
      <c r="BC75" s="29"/>
      <c r="BD75" s="29">
        <v>9599</v>
      </c>
    </row>
    <row r="76" spans="1:56" x14ac:dyDescent="0.2">
      <c r="A76" s="30" t="s">
        <v>77</v>
      </c>
      <c r="B76" s="29">
        <v>9729</v>
      </c>
      <c r="C76" s="29">
        <v>7958</v>
      </c>
      <c r="D76" s="29"/>
      <c r="E76" s="29">
        <v>17687</v>
      </c>
      <c r="F76"/>
      <c r="G76"/>
      <c r="H76"/>
      <c r="L76" s="30" t="s">
        <v>77</v>
      </c>
      <c r="M76" s="29">
        <v>220</v>
      </c>
      <c r="N76" s="29">
        <v>1745</v>
      </c>
      <c r="O76" s="29">
        <v>4640</v>
      </c>
      <c r="P76" s="29">
        <v>1724</v>
      </c>
      <c r="Q76" s="29">
        <v>6280</v>
      </c>
      <c r="R76" s="29">
        <v>753</v>
      </c>
      <c r="S76" s="29">
        <v>641</v>
      </c>
      <c r="T76" s="29">
        <v>488</v>
      </c>
      <c r="U76" s="29">
        <v>396</v>
      </c>
      <c r="V76" s="29">
        <v>246</v>
      </c>
      <c r="W76" s="29">
        <v>194</v>
      </c>
      <c r="X76" s="29">
        <v>172</v>
      </c>
      <c r="Y76" s="29">
        <v>188</v>
      </c>
      <c r="Z76" s="29">
        <v>17687</v>
      </c>
      <c r="AA76" s="33">
        <f t="shared" si="3"/>
        <v>8004</v>
      </c>
      <c r="AB76" s="33">
        <f t="shared" si="4"/>
        <v>1882</v>
      </c>
      <c r="AC76" s="33">
        <f t="shared" si="5"/>
        <v>1196</v>
      </c>
      <c r="AF76" s="29"/>
      <c r="AG76" s="212" t="s">
        <v>107</v>
      </c>
      <c r="AH76" s="29">
        <v>7</v>
      </c>
      <c r="AI76" s="29">
        <v>1</v>
      </c>
      <c r="AJ76" s="29"/>
      <c r="AK76" s="29">
        <v>15</v>
      </c>
      <c r="AL76" s="29">
        <v>14039</v>
      </c>
      <c r="AM76" s="29">
        <v>4</v>
      </c>
      <c r="AN76" s="29">
        <v>209</v>
      </c>
      <c r="AO76" s="29">
        <v>5</v>
      </c>
      <c r="AP76" s="29">
        <v>267</v>
      </c>
      <c r="AQ76" s="29"/>
      <c r="AR76" s="29"/>
      <c r="AS76" s="29"/>
      <c r="AT76" s="29"/>
      <c r="AU76" s="29"/>
      <c r="AV76" s="29">
        <v>1789</v>
      </c>
      <c r="AW76" s="29">
        <v>4</v>
      </c>
      <c r="AX76" s="29">
        <v>6</v>
      </c>
      <c r="AY76" s="29">
        <v>4</v>
      </c>
      <c r="AZ76" s="29">
        <v>16</v>
      </c>
      <c r="BA76" s="29"/>
      <c r="BB76" s="29">
        <v>2</v>
      </c>
      <c r="BC76" s="29"/>
      <c r="BD76" s="29">
        <v>16368</v>
      </c>
    </row>
    <row r="77" spans="1:56" x14ac:dyDescent="0.2">
      <c r="A77" s="30" t="s">
        <v>78</v>
      </c>
      <c r="B77" s="29">
        <v>2217</v>
      </c>
      <c r="C77" s="29">
        <v>6797</v>
      </c>
      <c r="D77" s="29"/>
      <c r="E77" s="29">
        <v>9014</v>
      </c>
      <c r="F77"/>
      <c r="G77"/>
      <c r="H77"/>
      <c r="L77" s="30" t="s">
        <v>78</v>
      </c>
      <c r="M77" s="29">
        <v>86</v>
      </c>
      <c r="N77" s="29">
        <v>541</v>
      </c>
      <c r="O77" s="29">
        <v>2004</v>
      </c>
      <c r="P77" s="29">
        <v>867</v>
      </c>
      <c r="Q77" s="29">
        <v>2759</v>
      </c>
      <c r="R77" s="29">
        <v>500</v>
      </c>
      <c r="S77" s="29">
        <v>474</v>
      </c>
      <c r="T77" s="29">
        <v>493</v>
      </c>
      <c r="U77" s="29">
        <v>408</v>
      </c>
      <c r="V77" s="29">
        <v>283</v>
      </c>
      <c r="W77" s="29">
        <v>228</v>
      </c>
      <c r="X77" s="29">
        <v>148</v>
      </c>
      <c r="Y77" s="29">
        <v>223</v>
      </c>
      <c r="Z77" s="29">
        <v>9014</v>
      </c>
      <c r="AA77" s="33">
        <f t="shared" si="3"/>
        <v>3626</v>
      </c>
      <c r="AB77" s="33">
        <f t="shared" si="4"/>
        <v>1467</v>
      </c>
      <c r="AC77" s="33">
        <f t="shared" si="5"/>
        <v>1290</v>
      </c>
      <c r="AF77" s="29"/>
      <c r="AG77" s="212" t="s">
        <v>117</v>
      </c>
      <c r="AH77" s="29">
        <v>3</v>
      </c>
      <c r="AI77" s="29"/>
      <c r="AJ77" s="29">
        <v>1</v>
      </c>
      <c r="AK77" s="29">
        <v>3</v>
      </c>
      <c r="AL77" s="29">
        <v>3915</v>
      </c>
      <c r="AM77" s="29"/>
      <c r="AN77" s="29">
        <v>7</v>
      </c>
      <c r="AO77" s="29"/>
      <c r="AP77" s="29">
        <v>353</v>
      </c>
      <c r="AQ77" s="29"/>
      <c r="AR77" s="29"/>
      <c r="AS77" s="29"/>
      <c r="AT77" s="29"/>
      <c r="AU77" s="29"/>
      <c r="AV77" s="29">
        <v>50</v>
      </c>
      <c r="AW77" s="29"/>
      <c r="AX77" s="29"/>
      <c r="AY77" s="29"/>
      <c r="AZ77" s="29">
        <v>1</v>
      </c>
      <c r="BA77" s="29"/>
      <c r="BB77" s="29"/>
      <c r="BC77" s="29">
        <v>1</v>
      </c>
      <c r="BD77" s="29">
        <v>4334</v>
      </c>
    </row>
    <row r="78" spans="1:56" x14ac:dyDescent="0.2">
      <c r="A78" s="30" t="s">
        <v>79</v>
      </c>
      <c r="B78" s="29">
        <v>14492</v>
      </c>
      <c r="C78" s="29">
        <v>34345</v>
      </c>
      <c r="D78" s="29"/>
      <c r="E78" s="29">
        <v>48837</v>
      </c>
      <c r="F78"/>
      <c r="G78"/>
      <c r="H78"/>
      <c r="L78" s="30" t="s">
        <v>79</v>
      </c>
      <c r="M78" s="29">
        <v>518</v>
      </c>
      <c r="N78" s="29">
        <v>4057</v>
      </c>
      <c r="O78" s="29">
        <v>13209</v>
      </c>
      <c r="P78" s="29">
        <v>4793</v>
      </c>
      <c r="Q78" s="29">
        <v>17345</v>
      </c>
      <c r="R78" s="29">
        <v>1935</v>
      </c>
      <c r="S78" s="29">
        <v>1693</v>
      </c>
      <c r="T78" s="29">
        <v>1443</v>
      </c>
      <c r="U78" s="29">
        <v>1153</v>
      </c>
      <c r="V78" s="29">
        <v>794</v>
      </c>
      <c r="W78" s="29">
        <v>605</v>
      </c>
      <c r="X78" s="29">
        <v>606</v>
      </c>
      <c r="Y78" s="29">
        <v>686</v>
      </c>
      <c r="Z78" s="29">
        <v>48837</v>
      </c>
      <c r="AA78" s="33">
        <f t="shared" si="3"/>
        <v>22138</v>
      </c>
      <c r="AB78" s="33">
        <f t="shared" si="4"/>
        <v>5071</v>
      </c>
      <c r="AC78" s="33">
        <f t="shared" si="5"/>
        <v>3844</v>
      </c>
      <c r="AF78" s="29"/>
      <c r="AG78" s="212" t="s">
        <v>121</v>
      </c>
      <c r="AH78" s="29">
        <v>8</v>
      </c>
      <c r="AI78" s="29">
        <v>1</v>
      </c>
      <c r="AJ78" s="29"/>
      <c r="AK78" s="29">
        <v>41</v>
      </c>
      <c r="AL78" s="29">
        <v>10537</v>
      </c>
      <c r="AM78" s="29"/>
      <c r="AN78" s="29">
        <v>52</v>
      </c>
      <c r="AO78" s="29">
        <v>5</v>
      </c>
      <c r="AP78" s="29">
        <v>283</v>
      </c>
      <c r="AQ78" s="29"/>
      <c r="AR78" s="29"/>
      <c r="AS78" s="29"/>
      <c r="AT78" s="29"/>
      <c r="AU78" s="29"/>
      <c r="AV78" s="29">
        <v>2756</v>
      </c>
      <c r="AW78" s="29"/>
      <c r="AX78" s="29">
        <v>2</v>
      </c>
      <c r="AY78" s="29"/>
      <c r="AZ78" s="29">
        <v>1</v>
      </c>
      <c r="BA78" s="29"/>
      <c r="BB78" s="29"/>
      <c r="BC78" s="29"/>
      <c r="BD78" s="29">
        <v>13686</v>
      </c>
    </row>
    <row r="79" spans="1:56" x14ac:dyDescent="0.2">
      <c r="A79" s="30" t="s">
        <v>80</v>
      </c>
      <c r="B79" s="29">
        <v>14721</v>
      </c>
      <c r="C79" s="29">
        <v>8553</v>
      </c>
      <c r="D79" s="29"/>
      <c r="E79" s="29">
        <v>23274</v>
      </c>
      <c r="F79"/>
      <c r="G79"/>
      <c r="H79"/>
      <c r="L79" s="30" t="s">
        <v>80</v>
      </c>
      <c r="M79" s="29">
        <v>328</v>
      </c>
      <c r="N79" s="29">
        <v>2094</v>
      </c>
      <c r="O79" s="29">
        <v>6027</v>
      </c>
      <c r="P79" s="29">
        <v>2006</v>
      </c>
      <c r="Q79" s="29">
        <v>7919</v>
      </c>
      <c r="R79" s="29">
        <v>1084</v>
      </c>
      <c r="S79" s="29">
        <v>1010</v>
      </c>
      <c r="T79" s="29">
        <v>777</v>
      </c>
      <c r="U79" s="29">
        <v>601</v>
      </c>
      <c r="V79" s="29">
        <v>467</v>
      </c>
      <c r="W79" s="29">
        <v>353</v>
      </c>
      <c r="X79" s="29">
        <v>276</v>
      </c>
      <c r="Y79" s="29">
        <v>332</v>
      </c>
      <c r="Z79" s="29">
        <v>23274</v>
      </c>
      <c r="AA79" s="33">
        <f t="shared" si="3"/>
        <v>9925</v>
      </c>
      <c r="AB79" s="33">
        <f t="shared" si="4"/>
        <v>2871</v>
      </c>
      <c r="AC79" s="33">
        <f t="shared" si="5"/>
        <v>2029</v>
      </c>
      <c r="AF79" s="29"/>
      <c r="AG79" s="212" t="s">
        <v>127</v>
      </c>
      <c r="AH79" s="29">
        <v>12</v>
      </c>
      <c r="AI79" s="29">
        <v>78</v>
      </c>
      <c r="AJ79" s="29">
        <v>1</v>
      </c>
      <c r="AK79" s="29">
        <v>50</v>
      </c>
      <c r="AL79" s="29">
        <v>29059</v>
      </c>
      <c r="AM79" s="29"/>
      <c r="AN79" s="29">
        <v>129</v>
      </c>
      <c r="AO79" s="29">
        <v>15</v>
      </c>
      <c r="AP79" s="29">
        <v>407</v>
      </c>
      <c r="AQ79" s="29"/>
      <c r="AR79" s="29"/>
      <c r="AS79" s="29"/>
      <c r="AT79" s="29">
        <v>1</v>
      </c>
      <c r="AU79" s="29"/>
      <c r="AV79" s="29">
        <v>787</v>
      </c>
      <c r="AW79" s="29"/>
      <c r="AX79" s="29">
        <v>5</v>
      </c>
      <c r="AY79" s="29">
        <v>2</v>
      </c>
      <c r="AZ79" s="29">
        <v>8</v>
      </c>
      <c r="BA79" s="29"/>
      <c r="BB79" s="29">
        <v>1</v>
      </c>
      <c r="BC79" s="29">
        <v>1</v>
      </c>
      <c r="BD79" s="29">
        <v>30556</v>
      </c>
    </row>
    <row r="80" spans="1:56" x14ac:dyDescent="0.2">
      <c r="A80" s="30" t="s">
        <v>81</v>
      </c>
      <c r="B80" s="29">
        <v>587</v>
      </c>
      <c r="C80" s="29">
        <v>1318</v>
      </c>
      <c r="D80" s="29"/>
      <c r="E80" s="29">
        <v>1905</v>
      </c>
      <c r="F80"/>
      <c r="G80"/>
      <c r="H80"/>
      <c r="L80" s="30" t="s">
        <v>81</v>
      </c>
      <c r="M80" s="29">
        <v>18</v>
      </c>
      <c r="N80" s="29">
        <v>85</v>
      </c>
      <c r="O80" s="29">
        <v>353</v>
      </c>
      <c r="P80" s="29">
        <v>179</v>
      </c>
      <c r="Q80" s="29">
        <v>593</v>
      </c>
      <c r="R80" s="29">
        <v>120</v>
      </c>
      <c r="S80" s="29">
        <v>119</v>
      </c>
      <c r="T80" s="29">
        <v>98</v>
      </c>
      <c r="U80" s="29">
        <v>78</v>
      </c>
      <c r="V80" s="29">
        <v>71</v>
      </c>
      <c r="W80" s="29">
        <v>68</v>
      </c>
      <c r="X80" s="29">
        <v>53</v>
      </c>
      <c r="Y80" s="29">
        <v>70</v>
      </c>
      <c r="Z80" s="29">
        <v>1905</v>
      </c>
      <c r="AA80" s="33">
        <f t="shared" si="3"/>
        <v>772</v>
      </c>
      <c r="AB80" s="33">
        <f t="shared" si="4"/>
        <v>337</v>
      </c>
      <c r="AC80" s="33">
        <f t="shared" si="5"/>
        <v>340</v>
      </c>
      <c r="AF80" s="29"/>
      <c r="AG80" s="30" t="s">
        <v>405</v>
      </c>
      <c r="AH80" s="29">
        <v>442</v>
      </c>
      <c r="AI80" s="29">
        <v>546</v>
      </c>
      <c r="AJ80" s="29">
        <v>142</v>
      </c>
      <c r="AK80" s="29">
        <v>261</v>
      </c>
      <c r="AL80" s="29">
        <v>167347</v>
      </c>
      <c r="AM80" s="29">
        <v>176</v>
      </c>
      <c r="AN80" s="29">
        <v>3165</v>
      </c>
      <c r="AO80" s="29">
        <v>194</v>
      </c>
      <c r="AP80" s="29">
        <v>41151</v>
      </c>
      <c r="AQ80" s="29">
        <v>47</v>
      </c>
      <c r="AR80" s="29">
        <v>3</v>
      </c>
      <c r="AS80" s="29">
        <v>10</v>
      </c>
      <c r="AT80" s="29">
        <v>15</v>
      </c>
      <c r="AU80" s="29">
        <v>38</v>
      </c>
      <c r="AV80" s="29">
        <v>27237</v>
      </c>
      <c r="AW80" s="29">
        <v>98</v>
      </c>
      <c r="AX80" s="29">
        <v>39</v>
      </c>
      <c r="AY80" s="29">
        <v>58</v>
      </c>
      <c r="AZ80" s="29">
        <v>359</v>
      </c>
      <c r="BA80" s="29"/>
      <c r="BB80" s="29">
        <v>11</v>
      </c>
      <c r="BC80" s="29">
        <v>3</v>
      </c>
      <c r="BD80" s="29">
        <v>241342</v>
      </c>
    </row>
    <row r="81" spans="1:56" x14ac:dyDescent="0.2">
      <c r="A81" s="30" t="s">
        <v>82</v>
      </c>
      <c r="B81" s="29">
        <v>5092</v>
      </c>
      <c r="C81" s="29">
        <v>6236</v>
      </c>
      <c r="D81" s="29"/>
      <c r="E81" s="29">
        <v>11328</v>
      </c>
      <c r="F81"/>
      <c r="G81"/>
      <c r="H81"/>
      <c r="L81" s="30" t="s">
        <v>82</v>
      </c>
      <c r="M81" s="29">
        <v>131</v>
      </c>
      <c r="N81" s="29">
        <v>625</v>
      </c>
      <c r="O81" s="29">
        <v>1962</v>
      </c>
      <c r="P81" s="29">
        <v>987</v>
      </c>
      <c r="Q81" s="29">
        <v>4015</v>
      </c>
      <c r="R81" s="29">
        <v>715</v>
      </c>
      <c r="S81" s="29">
        <v>669</v>
      </c>
      <c r="T81" s="29">
        <v>578</v>
      </c>
      <c r="U81" s="29">
        <v>446</v>
      </c>
      <c r="V81" s="29">
        <v>355</v>
      </c>
      <c r="W81" s="29">
        <v>281</v>
      </c>
      <c r="X81" s="29">
        <v>225</v>
      </c>
      <c r="Y81" s="29">
        <v>339</v>
      </c>
      <c r="Z81" s="29">
        <v>11328</v>
      </c>
      <c r="AA81" s="33">
        <f t="shared" si="3"/>
        <v>5002</v>
      </c>
      <c r="AB81" s="33">
        <f t="shared" si="4"/>
        <v>1962</v>
      </c>
      <c r="AC81" s="33">
        <f t="shared" si="5"/>
        <v>1646</v>
      </c>
      <c r="AF81" s="29"/>
      <c r="AG81" s="212" t="s">
        <v>4</v>
      </c>
      <c r="AH81" s="29">
        <v>18</v>
      </c>
      <c r="AI81" s="29">
        <v>1</v>
      </c>
      <c r="AJ81" s="29"/>
      <c r="AK81" s="29">
        <v>8</v>
      </c>
      <c r="AL81" s="29">
        <v>11363</v>
      </c>
      <c r="AM81" s="29"/>
      <c r="AN81" s="29">
        <v>58</v>
      </c>
      <c r="AO81" s="29">
        <v>1</v>
      </c>
      <c r="AP81" s="29">
        <v>1033</v>
      </c>
      <c r="AQ81" s="29">
        <v>1</v>
      </c>
      <c r="AR81" s="29"/>
      <c r="AS81" s="29"/>
      <c r="AT81" s="29"/>
      <c r="AU81" s="29">
        <v>1</v>
      </c>
      <c r="AV81" s="29">
        <v>1708</v>
      </c>
      <c r="AW81" s="29">
        <v>2</v>
      </c>
      <c r="AX81" s="29"/>
      <c r="AY81" s="29"/>
      <c r="AZ81" s="29">
        <v>15</v>
      </c>
      <c r="BA81" s="29"/>
      <c r="BB81" s="29"/>
      <c r="BC81" s="29"/>
      <c r="BD81" s="29">
        <v>14209</v>
      </c>
    </row>
    <row r="82" spans="1:56" x14ac:dyDescent="0.2">
      <c r="A82" s="30" t="s">
        <v>83</v>
      </c>
      <c r="B82" s="29">
        <v>1746</v>
      </c>
      <c r="C82" s="29">
        <v>4894</v>
      </c>
      <c r="D82" s="29"/>
      <c r="E82" s="29">
        <v>6640</v>
      </c>
      <c r="F82"/>
      <c r="G82"/>
      <c r="H82"/>
      <c r="L82" s="30" t="s">
        <v>83</v>
      </c>
      <c r="M82" s="29">
        <v>89</v>
      </c>
      <c r="N82" s="29">
        <v>475</v>
      </c>
      <c r="O82" s="29">
        <v>1462</v>
      </c>
      <c r="P82" s="29">
        <v>685</v>
      </c>
      <c r="Q82" s="29">
        <v>2241</v>
      </c>
      <c r="R82" s="29">
        <v>317</v>
      </c>
      <c r="S82" s="29">
        <v>291</v>
      </c>
      <c r="T82" s="29">
        <v>212</v>
      </c>
      <c r="U82" s="29">
        <v>186</v>
      </c>
      <c r="V82" s="29">
        <v>162</v>
      </c>
      <c r="W82" s="29">
        <v>186</v>
      </c>
      <c r="X82" s="29">
        <v>161</v>
      </c>
      <c r="Y82" s="29">
        <v>173</v>
      </c>
      <c r="Z82" s="29">
        <v>6640</v>
      </c>
      <c r="AA82" s="33">
        <f t="shared" si="3"/>
        <v>2926</v>
      </c>
      <c r="AB82" s="33">
        <f t="shared" si="4"/>
        <v>820</v>
      </c>
      <c r="AC82" s="33">
        <f t="shared" si="5"/>
        <v>868</v>
      </c>
      <c r="AF82" s="29"/>
      <c r="AG82" s="212" t="s">
        <v>7</v>
      </c>
      <c r="AH82" s="29">
        <v>1</v>
      </c>
      <c r="AI82" s="29"/>
      <c r="AJ82" s="29">
        <v>2</v>
      </c>
      <c r="AK82" s="29"/>
      <c r="AL82" s="29">
        <v>2201</v>
      </c>
      <c r="AM82" s="29"/>
      <c r="AN82" s="29">
        <v>11</v>
      </c>
      <c r="AO82" s="29">
        <v>8</v>
      </c>
      <c r="AP82" s="29">
        <v>440</v>
      </c>
      <c r="AQ82" s="29"/>
      <c r="AR82" s="29"/>
      <c r="AS82" s="29"/>
      <c r="AT82" s="29"/>
      <c r="AU82" s="29"/>
      <c r="AV82" s="29">
        <v>322</v>
      </c>
      <c r="AW82" s="29">
        <v>2</v>
      </c>
      <c r="AX82" s="29"/>
      <c r="AY82" s="29"/>
      <c r="AZ82" s="29"/>
      <c r="BA82" s="29"/>
      <c r="BB82" s="29"/>
      <c r="BC82" s="29"/>
      <c r="BD82" s="29">
        <v>2987</v>
      </c>
    </row>
    <row r="83" spans="1:56" x14ac:dyDescent="0.2">
      <c r="A83" s="30" t="s">
        <v>84</v>
      </c>
      <c r="B83" s="29">
        <v>2243</v>
      </c>
      <c r="C83" s="29">
        <v>3861</v>
      </c>
      <c r="D83" s="29"/>
      <c r="E83" s="29">
        <v>6104</v>
      </c>
      <c r="F83"/>
      <c r="G83"/>
      <c r="H83"/>
      <c r="L83" s="30" t="s">
        <v>84</v>
      </c>
      <c r="M83" s="29">
        <v>65</v>
      </c>
      <c r="N83" s="29">
        <v>332</v>
      </c>
      <c r="O83" s="29">
        <v>1163</v>
      </c>
      <c r="P83" s="29">
        <v>545</v>
      </c>
      <c r="Q83" s="29">
        <v>2054</v>
      </c>
      <c r="R83" s="29">
        <v>351</v>
      </c>
      <c r="S83" s="29">
        <v>372</v>
      </c>
      <c r="T83" s="29">
        <v>354</v>
      </c>
      <c r="U83" s="29">
        <v>273</v>
      </c>
      <c r="V83" s="29">
        <v>202</v>
      </c>
      <c r="W83" s="29">
        <v>139</v>
      </c>
      <c r="X83" s="29">
        <v>99</v>
      </c>
      <c r="Y83" s="29">
        <v>155</v>
      </c>
      <c r="Z83" s="29">
        <v>6104</v>
      </c>
      <c r="AA83" s="33">
        <f t="shared" si="3"/>
        <v>2599</v>
      </c>
      <c r="AB83" s="33">
        <f t="shared" si="4"/>
        <v>1077</v>
      </c>
      <c r="AC83" s="33">
        <f t="shared" si="5"/>
        <v>868</v>
      </c>
      <c r="AF83" s="29"/>
      <c r="AG83" s="212" t="s">
        <v>20</v>
      </c>
      <c r="AH83" s="29">
        <v>4</v>
      </c>
      <c r="AI83" s="29">
        <v>2</v>
      </c>
      <c r="AJ83" s="29"/>
      <c r="AK83" s="29"/>
      <c r="AL83" s="29">
        <v>2233</v>
      </c>
      <c r="AM83" s="29">
        <v>1</v>
      </c>
      <c r="AN83" s="29">
        <v>14</v>
      </c>
      <c r="AO83" s="29">
        <v>3</v>
      </c>
      <c r="AP83" s="29">
        <v>4393</v>
      </c>
      <c r="AQ83" s="29"/>
      <c r="AR83" s="29"/>
      <c r="AS83" s="29"/>
      <c r="AT83" s="29"/>
      <c r="AU83" s="29"/>
      <c r="AV83" s="29">
        <v>245</v>
      </c>
      <c r="AW83" s="29"/>
      <c r="AX83" s="29"/>
      <c r="AY83" s="29">
        <v>4</v>
      </c>
      <c r="AZ83" s="29">
        <v>1</v>
      </c>
      <c r="BA83" s="29"/>
      <c r="BB83" s="29"/>
      <c r="BC83" s="29"/>
      <c r="BD83" s="29">
        <v>6900</v>
      </c>
    </row>
    <row r="84" spans="1:56" x14ac:dyDescent="0.2">
      <c r="A84" s="30" t="s">
        <v>85</v>
      </c>
      <c r="B84" s="29">
        <v>25096</v>
      </c>
      <c r="C84" s="29">
        <v>2853</v>
      </c>
      <c r="D84" s="29"/>
      <c r="E84" s="29">
        <v>27949</v>
      </c>
      <c r="F84"/>
      <c r="G84"/>
      <c r="H84"/>
      <c r="L84" s="30" t="s">
        <v>85</v>
      </c>
      <c r="M84" s="29">
        <v>304</v>
      </c>
      <c r="N84" s="29">
        <v>1868</v>
      </c>
      <c r="O84" s="29">
        <v>5756</v>
      </c>
      <c r="P84" s="29">
        <v>2314</v>
      </c>
      <c r="Q84" s="29">
        <v>9769</v>
      </c>
      <c r="R84" s="29">
        <v>1537</v>
      </c>
      <c r="S84" s="29">
        <v>1540</v>
      </c>
      <c r="T84" s="29">
        <v>1320</v>
      </c>
      <c r="U84" s="29">
        <v>1030</v>
      </c>
      <c r="V84" s="29">
        <v>827</v>
      </c>
      <c r="W84" s="29">
        <v>648</v>
      </c>
      <c r="X84" s="29">
        <v>509</v>
      </c>
      <c r="Y84" s="29">
        <v>527</v>
      </c>
      <c r="Z84" s="29">
        <v>27949</v>
      </c>
      <c r="AA84" s="33">
        <f t="shared" si="3"/>
        <v>12083</v>
      </c>
      <c r="AB84" s="33">
        <f t="shared" si="4"/>
        <v>4397</v>
      </c>
      <c r="AC84" s="33">
        <f t="shared" si="5"/>
        <v>3541</v>
      </c>
      <c r="AF84" s="29"/>
      <c r="AG84" s="212" t="s">
        <v>38</v>
      </c>
      <c r="AH84" s="29">
        <v>13</v>
      </c>
      <c r="AI84" s="29">
        <v>5</v>
      </c>
      <c r="AJ84" s="29">
        <v>9</v>
      </c>
      <c r="AK84" s="29">
        <v>3</v>
      </c>
      <c r="AL84" s="29">
        <v>12347</v>
      </c>
      <c r="AM84" s="29">
        <v>2</v>
      </c>
      <c r="AN84" s="29">
        <v>211</v>
      </c>
      <c r="AO84" s="29">
        <v>7</v>
      </c>
      <c r="AP84" s="29">
        <v>277</v>
      </c>
      <c r="AQ84" s="29"/>
      <c r="AR84" s="29"/>
      <c r="AS84" s="29"/>
      <c r="AT84" s="29">
        <v>1</v>
      </c>
      <c r="AU84" s="29">
        <v>1</v>
      </c>
      <c r="AV84" s="29">
        <v>1114</v>
      </c>
      <c r="AW84" s="29">
        <v>9</v>
      </c>
      <c r="AX84" s="29">
        <v>1</v>
      </c>
      <c r="AY84" s="29">
        <v>1</v>
      </c>
      <c r="AZ84" s="29">
        <v>26</v>
      </c>
      <c r="BA84" s="29"/>
      <c r="BB84" s="29"/>
      <c r="BC84" s="29"/>
      <c r="BD84" s="29">
        <v>14027</v>
      </c>
    </row>
    <row r="85" spans="1:56" x14ac:dyDescent="0.2">
      <c r="A85" s="30" t="s">
        <v>86</v>
      </c>
      <c r="B85" s="29">
        <v>4869</v>
      </c>
      <c r="C85" s="29">
        <v>3240</v>
      </c>
      <c r="D85" s="29"/>
      <c r="E85" s="29">
        <v>8109</v>
      </c>
      <c r="F85"/>
      <c r="G85"/>
      <c r="H85"/>
      <c r="L85" s="30" t="s">
        <v>86</v>
      </c>
      <c r="M85" s="29">
        <v>82</v>
      </c>
      <c r="N85" s="29">
        <v>493</v>
      </c>
      <c r="O85" s="29">
        <v>1704</v>
      </c>
      <c r="P85" s="29">
        <v>720</v>
      </c>
      <c r="Q85" s="29">
        <v>2640</v>
      </c>
      <c r="R85" s="29">
        <v>461</v>
      </c>
      <c r="S85" s="29">
        <v>457</v>
      </c>
      <c r="T85" s="29">
        <v>399</v>
      </c>
      <c r="U85" s="29">
        <v>332</v>
      </c>
      <c r="V85" s="29">
        <v>264</v>
      </c>
      <c r="W85" s="29">
        <v>219</v>
      </c>
      <c r="X85" s="29">
        <v>151</v>
      </c>
      <c r="Y85" s="29">
        <v>187</v>
      </c>
      <c r="Z85" s="29">
        <v>8109</v>
      </c>
      <c r="AA85" s="33">
        <f t="shared" si="3"/>
        <v>3360</v>
      </c>
      <c r="AB85" s="33">
        <f t="shared" si="4"/>
        <v>1317</v>
      </c>
      <c r="AC85" s="33">
        <f t="shared" si="5"/>
        <v>1153</v>
      </c>
      <c r="AF85" s="29"/>
      <c r="AG85" s="212" t="s">
        <v>43</v>
      </c>
      <c r="AH85" s="29">
        <v>104</v>
      </c>
      <c r="AI85" s="29">
        <v>5</v>
      </c>
      <c r="AJ85" s="29">
        <v>46</v>
      </c>
      <c r="AK85" s="29">
        <v>14</v>
      </c>
      <c r="AL85" s="29">
        <v>6583</v>
      </c>
      <c r="AM85" s="29">
        <v>13</v>
      </c>
      <c r="AN85" s="29">
        <v>125</v>
      </c>
      <c r="AO85" s="29">
        <v>5</v>
      </c>
      <c r="AP85" s="29">
        <v>3584</v>
      </c>
      <c r="AQ85" s="29"/>
      <c r="AR85" s="29"/>
      <c r="AS85" s="29"/>
      <c r="AT85" s="29"/>
      <c r="AU85" s="29"/>
      <c r="AV85" s="29">
        <v>462</v>
      </c>
      <c r="AW85" s="29">
        <v>4</v>
      </c>
      <c r="AX85" s="29"/>
      <c r="AY85" s="29"/>
      <c r="AZ85" s="29">
        <v>1</v>
      </c>
      <c r="BA85" s="29"/>
      <c r="BB85" s="29"/>
      <c r="BC85" s="29"/>
      <c r="BD85" s="29">
        <v>10946</v>
      </c>
    </row>
    <row r="86" spans="1:56" x14ac:dyDescent="0.2">
      <c r="A86" s="30" t="s">
        <v>87</v>
      </c>
      <c r="B86" s="29">
        <v>3912</v>
      </c>
      <c r="C86" s="29">
        <v>5250</v>
      </c>
      <c r="D86" s="29"/>
      <c r="E86" s="29">
        <v>9162</v>
      </c>
      <c r="F86"/>
      <c r="G86"/>
      <c r="H86"/>
      <c r="L86" s="30" t="s">
        <v>87</v>
      </c>
      <c r="M86" s="29">
        <v>111</v>
      </c>
      <c r="N86" s="29">
        <v>656</v>
      </c>
      <c r="O86" s="29">
        <v>2041</v>
      </c>
      <c r="P86" s="29">
        <v>890</v>
      </c>
      <c r="Q86" s="29">
        <v>3157</v>
      </c>
      <c r="R86" s="29">
        <v>432</v>
      </c>
      <c r="S86" s="29">
        <v>417</v>
      </c>
      <c r="T86" s="29">
        <v>379</v>
      </c>
      <c r="U86" s="29">
        <v>319</v>
      </c>
      <c r="V86" s="29">
        <v>256</v>
      </c>
      <c r="W86" s="29">
        <v>208</v>
      </c>
      <c r="X86" s="29">
        <v>133</v>
      </c>
      <c r="Y86" s="29">
        <v>163</v>
      </c>
      <c r="Z86" s="29">
        <v>9162</v>
      </c>
      <c r="AA86" s="33">
        <f t="shared" si="3"/>
        <v>4047</v>
      </c>
      <c r="AB86" s="33">
        <f t="shared" si="4"/>
        <v>1228</v>
      </c>
      <c r="AC86" s="33">
        <f t="shared" si="5"/>
        <v>1079</v>
      </c>
      <c r="AF86" s="29"/>
      <c r="AG86" s="212" t="s">
        <v>44</v>
      </c>
      <c r="AH86" s="29">
        <v>1</v>
      </c>
      <c r="AI86" s="29"/>
      <c r="AJ86" s="29"/>
      <c r="AK86" s="29">
        <v>1</v>
      </c>
      <c r="AL86" s="29">
        <v>2452</v>
      </c>
      <c r="AM86" s="29">
        <v>3</v>
      </c>
      <c r="AN86" s="29">
        <v>10</v>
      </c>
      <c r="AO86" s="29"/>
      <c r="AP86" s="29">
        <v>162</v>
      </c>
      <c r="AQ86" s="29"/>
      <c r="AR86" s="29"/>
      <c r="AS86" s="29"/>
      <c r="AT86" s="29"/>
      <c r="AU86" s="29">
        <v>2</v>
      </c>
      <c r="AV86" s="29">
        <v>470</v>
      </c>
      <c r="AW86" s="29">
        <v>1</v>
      </c>
      <c r="AX86" s="29">
        <v>1</v>
      </c>
      <c r="AY86" s="29"/>
      <c r="AZ86" s="29"/>
      <c r="BA86" s="29"/>
      <c r="BB86" s="29"/>
      <c r="BC86" s="29"/>
      <c r="BD86" s="29">
        <v>3103</v>
      </c>
    </row>
    <row r="87" spans="1:56" x14ac:dyDescent="0.2">
      <c r="A87" s="30" t="s">
        <v>88</v>
      </c>
      <c r="B87" s="29">
        <v>11527</v>
      </c>
      <c r="C87" s="29">
        <v>6553</v>
      </c>
      <c r="D87" s="29"/>
      <c r="E87" s="29">
        <v>18080</v>
      </c>
      <c r="F87"/>
      <c r="G87"/>
      <c r="H87"/>
      <c r="L87" s="30" t="s">
        <v>88</v>
      </c>
      <c r="M87" s="29">
        <v>277</v>
      </c>
      <c r="N87" s="29">
        <v>1283</v>
      </c>
      <c r="O87" s="29">
        <v>4316</v>
      </c>
      <c r="P87" s="29">
        <v>1744</v>
      </c>
      <c r="Q87" s="29">
        <v>6319</v>
      </c>
      <c r="R87" s="29">
        <v>988</v>
      </c>
      <c r="S87" s="29">
        <v>902</v>
      </c>
      <c r="T87" s="29">
        <v>645</v>
      </c>
      <c r="U87" s="29">
        <v>523</v>
      </c>
      <c r="V87" s="29">
        <v>338</v>
      </c>
      <c r="W87" s="29">
        <v>310</v>
      </c>
      <c r="X87" s="29">
        <v>196</v>
      </c>
      <c r="Y87" s="29">
        <v>239</v>
      </c>
      <c r="Z87" s="29">
        <v>18080</v>
      </c>
      <c r="AA87" s="33">
        <f t="shared" si="3"/>
        <v>8063</v>
      </c>
      <c r="AB87" s="33">
        <f t="shared" si="4"/>
        <v>2535</v>
      </c>
      <c r="AC87" s="33">
        <f t="shared" si="5"/>
        <v>1606</v>
      </c>
      <c r="AF87" s="29"/>
      <c r="AG87" s="212" t="s">
        <v>58</v>
      </c>
      <c r="AH87" s="29">
        <v>9</v>
      </c>
      <c r="AI87" s="29">
        <v>1</v>
      </c>
      <c r="AJ87" s="29"/>
      <c r="AK87" s="29">
        <v>5</v>
      </c>
      <c r="AL87" s="29">
        <v>2523</v>
      </c>
      <c r="AM87" s="29">
        <v>9</v>
      </c>
      <c r="AN87" s="29">
        <v>67</v>
      </c>
      <c r="AO87" s="29">
        <v>7</v>
      </c>
      <c r="AP87" s="29">
        <v>3845</v>
      </c>
      <c r="AQ87" s="29">
        <v>1</v>
      </c>
      <c r="AR87" s="29"/>
      <c r="AS87" s="29"/>
      <c r="AT87" s="29"/>
      <c r="AU87" s="29"/>
      <c r="AV87" s="29">
        <v>412</v>
      </c>
      <c r="AW87" s="29">
        <v>10</v>
      </c>
      <c r="AX87" s="29">
        <v>1</v>
      </c>
      <c r="AY87" s="29"/>
      <c r="AZ87" s="29">
        <v>12</v>
      </c>
      <c r="BA87" s="29"/>
      <c r="BB87" s="29"/>
      <c r="BC87" s="29"/>
      <c r="BD87" s="29">
        <v>6902</v>
      </c>
    </row>
    <row r="88" spans="1:56" x14ac:dyDescent="0.2">
      <c r="A88" s="30" t="s">
        <v>89</v>
      </c>
      <c r="B88" s="29">
        <v>1751</v>
      </c>
      <c r="C88" s="29">
        <v>2349</v>
      </c>
      <c r="D88" s="29"/>
      <c r="E88" s="29">
        <v>4100</v>
      </c>
      <c r="F88"/>
      <c r="G88"/>
      <c r="H88"/>
      <c r="L88" s="30" t="s">
        <v>89</v>
      </c>
      <c r="M88" s="29">
        <v>39</v>
      </c>
      <c r="N88" s="29">
        <v>193</v>
      </c>
      <c r="O88" s="29">
        <v>673</v>
      </c>
      <c r="P88" s="29">
        <v>358</v>
      </c>
      <c r="Q88" s="29">
        <v>1411</v>
      </c>
      <c r="R88" s="29">
        <v>251</v>
      </c>
      <c r="S88" s="29">
        <v>289</v>
      </c>
      <c r="T88" s="29">
        <v>241</v>
      </c>
      <c r="U88" s="29">
        <v>199</v>
      </c>
      <c r="V88" s="29">
        <v>167</v>
      </c>
      <c r="W88" s="29">
        <v>102</v>
      </c>
      <c r="X88" s="29">
        <v>77</v>
      </c>
      <c r="Y88" s="29">
        <v>100</v>
      </c>
      <c r="Z88" s="29">
        <v>4100</v>
      </c>
      <c r="AA88" s="33">
        <f t="shared" si="3"/>
        <v>1769</v>
      </c>
      <c r="AB88" s="33">
        <f t="shared" si="4"/>
        <v>781</v>
      </c>
      <c r="AC88" s="33">
        <f t="shared" si="5"/>
        <v>645</v>
      </c>
      <c r="AF88" s="29"/>
      <c r="AG88" s="212" t="s">
        <v>60</v>
      </c>
      <c r="AH88" s="29">
        <v>20</v>
      </c>
      <c r="AI88" s="29">
        <v>15</v>
      </c>
      <c r="AJ88" s="29">
        <v>7</v>
      </c>
      <c r="AK88" s="29">
        <v>2</v>
      </c>
      <c r="AL88" s="29">
        <v>9667</v>
      </c>
      <c r="AM88" s="29"/>
      <c r="AN88" s="29">
        <v>56</v>
      </c>
      <c r="AO88" s="29">
        <v>3</v>
      </c>
      <c r="AP88" s="29">
        <v>577</v>
      </c>
      <c r="AQ88" s="29"/>
      <c r="AR88" s="29"/>
      <c r="AS88" s="29"/>
      <c r="AT88" s="29">
        <v>2</v>
      </c>
      <c r="AU88" s="29"/>
      <c r="AV88" s="29">
        <v>1770</v>
      </c>
      <c r="AW88" s="29">
        <v>5</v>
      </c>
      <c r="AX88" s="29">
        <v>12</v>
      </c>
      <c r="AY88" s="29">
        <v>5</v>
      </c>
      <c r="AZ88" s="29">
        <v>14</v>
      </c>
      <c r="BA88" s="29"/>
      <c r="BB88" s="29"/>
      <c r="BC88" s="29"/>
      <c r="BD88" s="29">
        <v>12155</v>
      </c>
    </row>
    <row r="89" spans="1:56" x14ac:dyDescent="0.2">
      <c r="A89" s="30" t="s">
        <v>90</v>
      </c>
      <c r="B89" s="29">
        <v>12300</v>
      </c>
      <c r="C89" s="29">
        <v>6722</v>
      </c>
      <c r="D89" s="29"/>
      <c r="E89" s="29">
        <v>19022</v>
      </c>
      <c r="F89"/>
      <c r="G89"/>
      <c r="H89"/>
      <c r="L89" s="30" t="s">
        <v>90</v>
      </c>
      <c r="M89" s="29">
        <v>152</v>
      </c>
      <c r="N89" s="29">
        <v>811</v>
      </c>
      <c r="O89" s="29">
        <v>2991</v>
      </c>
      <c r="P89" s="29">
        <v>1602</v>
      </c>
      <c r="Q89" s="29">
        <v>6288</v>
      </c>
      <c r="R89" s="29">
        <v>1291</v>
      </c>
      <c r="S89" s="29">
        <v>1304</v>
      </c>
      <c r="T89" s="29">
        <v>1143</v>
      </c>
      <c r="U89" s="29">
        <v>884</v>
      </c>
      <c r="V89" s="29">
        <v>731</v>
      </c>
      <c r="W89" s="29">
        <v>635</v>
      </c>
      <c r="X89" s="29">
        <v>492</v>
      </c>
      <c r="Y89" s="29">
        <v>698</v>
      </c>
      <c r="Z89" s="29">
        <v>19022</v>
      </c>
      <c r="AA89" s="33">
        <f t="shared" si="3"/>
        <v>7890</v>
      </c>
      <c r="AB89" s="33">
        <f t="shared" si="4"/>
        <v>3738</v>
      </c>
      <c r="AC89" s="33">
        <f t="shared" si="5"/>
        <v>3440</v>
      </c>
      <c r="AF89" s="29"/>
      <c r="AG89" s="212" t="s">
        <v>61</v>
      </c>
      <c r="AH89" s="29"/>
      <c r="AI89" s="29"/>
      <c r="AJ89" s="29"/>
      <c r="AK89" s="29">
        <v>3</v>
      </c>
      <c r="AL89" s="29">
        <v>2466</v>
      </c>
      <c r="AM89" s="29"/>
      <c r="AN89" s="29">
        <v>50</v>
      </c>
      <c r="AO89" s="29"/>
      <c r="AP89" s="29">
        <v>179</v>
      </c>
      <c r="AQ89" s="29"/>
      <c r="AR89" s="29"/>
      <c r="AS89" s="29"/>
      <c r="AT89" s="29"/>
      <c r="AU89" s="29"/>
      <c r="AV89" s="29">
        <v>3</v>
      </c>
      <c r="AW89" s="29">
        <v>1</v>
      </c>
      <c r="AX89" s="29"/>
      <c r="AY89" s="29"/>
      <c r="AZ89" s="29">
        <v>1</v>
      </c>
      <c r="BA89" s="29"/>
      <c r="BB89" s="29"/>
      <c r="BC89" s="29"/>
      <c r="BD89" s="29">
        <v>2703</v>
      </c>
    </row>
    <row r="90" spans="1:56" x14ac:dyDescent="0.2">
      <c r="A90" s="30" t="s">
        <v>91</v>
      </c>
      <c r="B90" s="29">
        <v>2482</v>
      </c>
      <c r="C90" s="29">
        <v>4872</v>
      </c>
      <c r="D90" s="29"/>
      <c r="E90" s="29">
        <v>7354</v>
      </c>
      <c r="F90"/>
      <c r="G90"/>
      <c r="H90"/>
      <c r="L90" s="30" t="s">
        <v>91</v>
      </c>
      <c r="M90" s="29">
        <v>117</v>
      </c>
      <c r="N90" s="29">
        <v>603</v>
      </c>
      <c r="O90" s="29">
        <v>1558</v>
      </c>
      <c r="P90" s="29">
        <v>743</v>
      </c>
      <c r="Q90" s="29">
        <v>2523</v>
      </c>
      <c r="R90" s="29">
        <v>397</v>
      </c>
      <c r="S90" s="29">
        <v>324</v>
      </c>
      <c r="T90" s="29">
        <v>275</v>
      </c>
      <c r="U90" s="29">
        <v>226</v>
      </c>
      <c r="V90" s="29">
        <v>193</v>
      </c>
      <c r="W90" s="29">
        <v>160</v>
      </c>
      <c r="X90" s="29">
        <v>90</v>
      </c>
      <c r="Y90" s="29">
        <v>145</v>
      </c>
      <c r="Z90" s="29">
        <v>7354</v>
      </c>
      <c r="AA90" s="33">
        <f t="shared" si="3"/>
        <v>3266</v>
      </c>
      <c r="AB90" s="33">
        <f t="shared" si="4"/>
        <v>996</v>
      </c>
      <c r="AC90" s="33">
        <f t="shared" si="5"/>
        <v>814</v>
      </c>
      <c r="AF90" s="29"/>
      <c r="AG90" s="212" t="s">
        <v>68</v>
      </c>
      <c r="AH90" s="29">
        <v>17</v>
      </c>
      <c r="AI90" s="29">
        <v>230</v>
      </c>
      <c r="AJ90" s="29">
        <v>3</v>
      </c>
      <c r="AK90" s="29">
        <v>61</v>
      </c>
      <c r="AL90" s="29">
        <v>8704</v>
      </c>
      <c r="AM90" s="29">
        <v>2</v>
      </c>
      <c r="AN90" s="29">
        <v>95</v>
      </c>
      <c r="AO90" s="29">
        <v>12</v>
      </c>
      <c r="AP90" s="29">
        <v>762</v>
      </c>
      <c r="AQ90" s="29">
        <v>7</v>
      </c>
      <c r="AR90" s="29"/>
      <c r="AS90" s="29"/>
      <c r="AT90" s="29">
        <v>1</v>
      </c>
      <c r="AU90" s="29">
        <v>1</v>
      </c>
      <c r="AV90" s="29">
        <v>688</v>
      </c>
      <c r="AW90" s="29">
        <v>1</v>
      </c>
      <c r="AX90" s="29">
        <v>5</v>
      </c>
      <c r="AY90" s="29"/>
      <c r="AZ90" s="29">
        <v>26</v>
      </c>
      <c r="BA90" s="29"/>
      <c r="BB90" s="29">
        <v>1</v>
      </c>
      <c r="BC90" s="29"/>
      <c r="BD90" s="29">
        <v>10616</v>
      </c>
    </row>
    <row r="91" spans="1:56" x14ac:dyDescent="0.2">
      <c r="A91" s="30" t="s">
        <v>92</v>
      </c>
      <c r="B91" s="29">
        <v>4962</v>
      </c>
      <c r="C91" s="29">
        <v>95</v>
      </c>
      <c r="D91" s="29"/>
      <c r="E91" s="29">
        <v>5057</v>
      </c>
      <c r="F91"/>
      <c r="G91"/>
      <c r="H91"/>
      <c r="L91" s="30" t="s">
        <v>92</v>
      </c>
      <c r="M91" s="29">
        <v>32</v>
      </c>
      <c r="N91" s="29">
        <v>170</v>
      </c>
      <c r="O91" s="29">
        <v>623</v>
      </c>
      <c r="P91" s="29">
        <v>419</v>
      </c>
      <c r="Q91" s="29">
        <v>1705</v>
      </c>
      <c r="R91" s="29">
        <v>365</v>
      </c>
      <c r="S91" s="29">
        <v>452</v>
      </c>
      <c r="T91" s="29">
        <v>413</v>
      </c>
      <c r="U91" s="29">
        <v>266</v>
      </c>
      <c r="V91" s="29">
        <v>209</v>
      </c>
      <c r="W91" s="29">
        <v>146</v>
      </c>
      <c r="X91" s="29">
        <v>100</v>
      </c>
      <c r="Y91" s="29">
        <v>157</v>
      </c>
      <c r="Z91" s="29">
        <v>5057</v>
      </c>
      <c r="AA91" s="33">
        <f t="shared" si="3"/>
        <v>2124</v>
      </c>
      <c r="AB91" s="33">
        <f t="shared" si="4"/>
        <v>1230</v>
      </c>
      <c r="AC91" s="33">
        <f t="shared" si="5"/>
        <v>878</v>
      </c>
      <c r="AF91" s="29"/>
      <c r="AG91" s="212" t="s">
        <v>71</v>
      </c>
      <c r="AH91" s="29">
        <v>8</v>
      </c>
      <c r="AI91" s="29">
        <v>5</v>
      </c>
      <c r="AJ91" s="29"/>
      <c r="AK91" s="29">
        <v>13</v>
      </c>
      <c r="AL91" s="29">
        <v>5304</v>
      </c>
      <c r="AM91" s="29">
        <v>2</v>
      </c>
      <c r="AN91" s="29">
        <v>67</v>
      </c>
      <c r="AO91" s="29">
        <v>3</v>
      </c>
      <c r="AP91" s="29">
        <v>1756</v>
      </c>
      <c r="AQ91" s="29">
        <v>1</v>
      </c>
      <c r="AR91" s="29"/>
      <c r="AS91" s="29"/>
      <c r="AT91" s="29"/>
      <c r="AU91" s="29">
        <v>1</v>
      </c>
      <c r="AV91" s="29">
        <v>1743</v>
      </c>
      <c r="AW91" s="29">
        <v>3</v>
      </c>
      <c r="AX91" s="29">
        <v>2</v>
      </c>
      <c r="AY91" s="29"/>
      <c r="AZ91" s="29">
        <v>25</v>
      </c>
      <c r="BA91" s="29"/>
      <c r="BB91" s="29"/>
      <c r="BC91" s="29"/>
      <c r="BD91" s="29">
        <v>8933</v>
      </c>
    </row>
    <row r="92" spans="1:56" x14ac:dyDescent="0.2">
      <c r="A92" s="30" t="s">
        <v>93</v>
      </c>
      <c r="B92" s="29">
        <v>5532</v>
      </c>
      <c r="C92" s="29">
        <v>8199</v>
      </c>
      <c r="D92" s="29"/>
      <c r="E92" s="29">
        <v>13731</v>
      </c>
      <c r="F92"/>
      <c r="G92"/>
      <c r="H92"/>
      <c r="L92" s="30" t="s">
        <v>93</v>
      </c>
      <c r="M92" s="29">
        <v>125</v>
      </c>
      <c r="N92" s="29">
        <v>864</v>
      </c>
      <c r="O92" s="29">
        <v>2792</v>
      </c>
      <c r="P92" s="29">
        <v>1185</v>
      </c>
      <c r="Q92" s="29">
        <v>4752</v>
      </c>
      <c r="R92" s="29">
        <v>853</v>
      </c>
      <c r="S92" s="29">
        <v>805</v>
      </c>
      <c r="T92" s="29">
        <v>660</v>
      </c>
      <c r="U92" s="29">
        <v>540</v>
      </c>
      <c r="V92" s="29">
        <v>414</v>
      </c>
      <c r="W92" s="29">
        <v>298</v>
      </c>
      <c r="X92" s="29">
        <v>221</v>
      </c>
      <c r="Y92" s="29">
        <v>222</v>
      </c>
      <c r="Z92" s="29">
        <v>13731</v>
      </c>
      <c r="AA92" s="33">
        <f t="shared" si="3"/>
        <v>5937</v>
      </c>
      <c r="AB92" s="33">
        <f t="shared" si="4"/>
        <v>2318</v>
      </c>
      <c r="AC92" s="33">
        <f t="shared" si="5"/>
        <v>1695</v>
      </c>
      <c r="AF92" s="29"/>
      <c r="AG92" s="212" t="s">
        <v>74</v>
      </c>
      <c r="AH92" s="29">
        <v>18</v>
      </c>
      <c r="AI92" s="29">
        <v>11</v>
      </c>
      <c r="AJ92" s="29">
        <v>9</v>
      </c>
      <c r="AK92" s="29">
        <v>10</v>
      </c>
      <c r="AL92" s="29">
        <v>13215</v>
      </c>
      <c r="AM92" s="29"/>
      <c r="AN92" s="29">
        <v>112</v>
      </c>
      <c r="AO92" s="29">
        <v>13</v>
      </c>
      <c r="AP92" s="29">
        <v>2777</v>
      </c>
      <c r="AQ92" s="29">
        <v>2</v>
      </c>
      <c r="AR92" s="29"/>
      <c r="AS92" s="29"/>
      <c r="AT92" s="29">
        <v>4</v>
      </c>
      <c r="AU92" s="29">
        <v>2</v>
      </c>
      <c r="AV92" s="29">
        <v>62</v>
      </c>
      <c r="AW92" s="29">
        <v>4</v>
      </c>
      <c r="AX92" s="29">
        <v>4</v>
      </c>
      <c r="AY92" s="29"/>
      <c r="AZ92" s="29">
        <v>3</v>
      </c>
      <c r="BA92" s="29"/>
      <c r="BB92" s="29"/>
      <c r="BC92" s="29">
        <v>1</v>
      </c>
      <c r="BD92" s="29">
        <v>16247</v>
      </c>
    </row>
    <row r="93" spans="1:56" x14ac:dyDescent="0.2">
      <c r="A93" s="30" t="s">
        <v>94</v>
      </c>
      <c r="B93" s="29">
        <v>1388</v>
      </c>
      <c r="C93" s="29">
        <v>3312</v>
      </c>
      <c r="D93" s="29"/>
      <c r="E93" s="29">
        <v>4700</v>
      </c>
      <c r="F93"/>
      <c r="G93"/>
      <c r="H93"/>
      <c r="L93" s="30" t="s">
        <v>94</v>
      </c>
      <c r="M93" s="29">
        <v>62</v>
      </c>
      <c r="N93" s="29">
        <v>323</v>
      </c>
      <c r="O93" s="29">
        <v>1020</v>
      </c>
      <c r="P93" s="29">
        <v>448</v>
      </c>
      <c r="Q93" s="29">
        <v>1562</v>
      </c>
      <c r="R93" s="29">
        <v>250</v>
      </c>
      <c r="S93" s="29">
        <v>271</v>
      </c>
      <c r="T93" s="29">
        <v>219</v>
      </c>
      <c r="U93" s="29">
        <v>159</v>
      </c>
      <c r="V93" s="29">
        <v>113</v>
      </c>
      <c r="W93" s="29">
        <v>101</v>
      </c>
      <c r="X93" s="29">
        <v>74</v>
      </c>
      <c r="Y93" s="29">
        <v>98</v>
      </c>
      <c r="Z93" s="29">
        <v>4700</v>
      </c>
      <c r="AA93" s="33">
        <f t="shared" si="3"/>
        <v>2010</v>
      </c>
      <c r="AB93" s="33">
        <f t="shared" si="4"/>
        <v>740</v>
      </c>
      <c r="AC93" s="33">
        <f t="shared" si="5"/>
        <v>545</v>
      </c>
      <c r="AF93" s="29"/>
      <c r="AG93" s="212" t="s">
        <v>78</v>
      </c>
      <c r="AH93" s="29">
        <v>2</v>
      </c>
      <c r="AI93" s="29">
        <v>2</v>
      </c>
      <c r="AJ93" s="29"/>
      <c r="AK93" s="29"/>
      <c r="AL93" s="29">
        <v>5917</v>
      </c>
      <c r="AM93" s="29">
        <v>8</v>
      </c>
      <c r="AN93" s="29">
        <v>10</v>
      </c>
      <c r="AO93" s="29">
        <v>5</v>
      </c>
      <c r="AP93" s="29">
        <v>2990</v>
      </c>
      <c r="AQ93" s="29"/>
      <c r="AR93" s="29"/>
      <c r="AS93" s="29"/>
      <c r="AT93" s="29"/>
      <c r="AU93" s="29"/>
      <c r="AV93" s="29">
        <v>77</v>
      </c>
      <c r="AW93" s="29"/>
      <c r="AX93" s="29"/>
      <c r="AY93" s="29"/>
      <c r="AZ93" s="29">
        <v>3</v>
      </c>
      <c r="BA93" s="29"/>
      <c r="BB93" s="29"/>
      <c r="BC93" s="29"/>
      <c r="BD93" s="29">
        <v>9014</v>
      </c>
    </row>
    <row r="94" spans="1:56" x14ac:dyDescent="0.2">
      <c r="A94" s="30" t="s">
        <v>95</v>
      </c>
      <c r="B94" s="29">
        <v>5714</v>
      </c>
      <c r="C94" s="29">
        <v>4239</v>
      </c>
      <c r="D94" s="29"/>
      <c r="E94" s="29">
        <v>9953</v>
      </c>
      <c r="F94"/>
      <c r="G94"/>
      <c r="H94"/>
      <c r="L94" s="30" t="s">
        <v>95</v>
      </c>
      <c r="M94" s="29">
        <v>123</v>
      </c>
      <c r="N94" s="29">
        <v>582</v>
      </c>
      <c r="O94" s="29">
        <v>1927</v>
      </c>
      <c r="P94" s="29">
        <v>897</v>
      </c>
      <c r="Q94" s="29">
        <v>3180</v>
      </c>
      <c r="R94" s="29">
        <v>571</v>
      </c>
      <c r="S94" s="29">
        <v>611</v>
      </c>
      <c r="T94" s="29">
        <v>523</v>
      </c>
      <c r="U94" s="29">
        <v>428</v>
      </c>
      <c r="V94" s="29">
        <v>330</v>
      </c>
      <c r="W94" s="29">
        <v>278</v>
      </c>
      <c r="X94" s="29">
        <v>215</v>
      </c>
      <c r="Y94" s="29">
        <v>288</v>
      </c>
      <c r="Z94" s="29">
        <v>9953</v>
      </c>
      <c r="AA94" s="33">
        <f t="shared" si="3"/>
        <v>4077</v>
      </c>
      <c r="AB94" s="33">
        <f t="shared" si="4"/>
        <v>1705</v>
      </c>
      <c r="AC94" s="33">
        <f t="shared" si="5"/>
        <v>1539</v>
      </c>
      <c r="AF94" s="29"/>
      <c r="AG94" s="212" t="s">
        <v>82</v>
      </c>
      <c r="AH94" s="29">
        <v>45</v>
      </c>
      <c r="AI94" s="29">
        <v>2</v>
      </c>
      <c r="AJ94" s="29"/>
      <c r="AK94" s="29">
        <v>19</v>
      </c>
      <c r="AL94" s="29">
        <v>8117</v>
      </c>
      <c r="AM94" s="29">
        <v>30</v>
      </c>
      <c r="AN94" s="29">
        <v>131</v>
      </c>
      <c r="AO94" s="29">
        <v>4</v>
      </c>
      <c r="AP94" s="29">
        <v>1231</v>
      </c>
      <c r="AQ94" s="29"/>
      <c r="AR94" s="29"/>
      <c r="AS94" s="29"/>
      <c r="AT94" s="29">
        <v>1</v>
      </c>
      <c r="AU94" s="29">
        <v>2</v>
      </c>
      <c r="AV94" s="29">
        <v>1716</v>
      </c>
      <c r="AW94" s="29">
        <v>3</v>
      </c>
      <c r="AX94" s="29"/>
      <c r="AY94" s="29">
        <v>26</v>
      </c>
      <c r="AZ94" s="29">
        <v>1</v>
      </c>
      <c r="BA94" s="29"/>
      <c r="BB94" s="29"/>
      <c r="BC94" s="29"/>
      <c r="BD94" s="29">
        <v>11328</v>
      </c>
    </row>
    <row r="95" spans="1:56" x14ac:dyDescent="0.2">
      <c r="A95" s="30" t="s">
        <v>96</v>
      </c>
      <c r="B95" s="29">
        <v>2270</v>
      </c>
      <c r="C95" s="29">
        <v>2789</v>
      </c>
      <c r="D95" s="29"/>
      <c r="E95" s="29">
        <v>5059</v>
      </c>
      <c r="F95"/>
      <c r="G95"/>
      <c r="H95"/>
      <c r="L95" s="30" t="s">
        <v>96</v>
      </c>
      <c r="M95" s="29">
        <v>79</v>
      </c>
      <c r="N95" s="29">
        <v>307</v>
      </c>
      <c r="O95" s="29">
        <v>1009</v>
      </c>
      <c r="P95" s="29">
        <v>490</v>
      </c>
      <c r="Q95" s="29">
        <v>1658</v>
      </c>
      <c r="R95" s="29">
        <v>251</v>
      </c>
      <c r="S95" s="29">
        <v>255</v>
      </c>
      <c r="T95" s="29">
        <v>242</v>
      </c>
      <c r="U95" s="29">
        <v>198</v>
      </c>
      <c r="V95" s="29">
        <v>182</v>
      </c>
      <c r="W95" s="29">
        <v>139</v>
      </c>
      <c r="X95" s="29">
        <v>118</v>
      </c>
      <c r="Y95" s="29">
        <v>131</v>
      </c>
      <c r="Z95" s="29">
        <v>5059</v>
      </c>
      <c r="AA95" s="33">
        <f t="shared" si="3"/>
        <v>2148</v>
      </c>
      <c r="AB95" s="33">
        <f t="shared" si="4"/>
        <v>748</v>
      </c>
      <c r="AC95" s="33">
        <f t="shared" si="5"/>
        <v>768</v>
      </c>
      <c r="AF95" s="29"/>
      <c r="AG95" s="212" t="s">
        <v>89</v>
      </c>
      <c r="AH95" s="29">
        <v>5</v>
      </c>
      <c r="AI95" s="29">
        <v>5</v>
      </c>
      <c r="AJ95" s="29">
        <v>28</v>
      </c>
      <c r="AK95" s="29">
        <v>25</v>
      </c>
      <c r="AL95" s="29">
        <v>3536</v>
      </c>
      <c r="AM95" s="29">
        <v>2</v>
      </c>
      <c r="AN95" s="29">
        <v>24</v>
      </c>
      <c r="AO95" s="29">
        <v>1</v>
      </c>
      <c r="AP95" s="29">
        <v>273</v>
      </c>
      <c r="AQ95" s="29">
        <v>1</v>
      </c>
      <c r="AR95" s="29"/>
      <c r="AS95" s="29"/>
      <c r="AT95" s="29"/>
      <c r="AU95" s="29"/>
      <c r="AV95" s="29">
        <v>191</v>
      </c>
      <c r="AW95" s="29">
        <v>6</v>
      </c>
      <c r="AX95" s="29"/>
      <c r="AY95" s="29"/>
      <c r="AZ95" s="29">
        <v>3</v>
      </c>
      <c r="BA95" s="29"/>
      <c r="BB95" s="29"/>
      <c r="BC95" s="29"/>
      <c r="BD95" s="29">
        <v>4100</v>
      </c>
    </row>
    <row r="96" spans="1:56" x14ac:dyDescent="0.2">
      <c r="A96" s="30" t="s">
        <v>97</v>
      </c>
      <c r="B96" s="29">
        <v>2754</v>
      </c>
      <c r="C96" s="29">
        <v>3683</v>
      </c>
      <c r="D96" s="29"/>
      <c r="E96" s="29">
        <v>6437</v>
      </c>
      <c r="F96"/>
      <c r="G96"/>
      <c r="H96"/>
      <c r="L96" s="30" t="s">
        <v>97</v>
      </c>
      <c r="M96" s="29">
        <v>78</v>
      </c>
      <c r="N96" s="29">
        <v>327</v>
      </c>
      <c r="O96" s="29">
        <v>1193</v>
      </c>
      <c r="P96" s="29">
        <v>529</v>
      </c>
      <c r="Q96" s="29">
        <v>2325</v>
      </c>
      <c r="R96" s="29">
        <v>388</v>
      </c>
      <c r="S96" s="29">
        <v>358</v>
      </c>
      <c r="T96" s="29">
        <v>343</v>
      </c>
      <c r="U96" s="29">
        <v>259</v>
      </c>
      <c r="V96" s="29">
        <v>208</v>
      </c>
      <c r="W96" s="29">
        <v>150</v>
      </c>
      <c r="X96" s="29">
        <v>105</v>
      </c>
      <c r="Y96" s="29">
        <v>174</v>
      </c>
      <c r="Z96" s="29">
        <v>6437</v>
      </c>
      <c r="AA96" s="33">
        <f t="shared" si="3"/>
        <v>2854</v>
      </c>
      <c r="AB96" s="33">
        <f t="shared" si="4"/>
        <v>1089</v>
      </c>
      <c r="AC96" s="33">
        <f t="shared" si="5"/>
        <v>896</v>
      </c>
      <c r="AF96" s="29"/>
      <c r="AG96" s="212" t="s">
        <v>90</v>
      </c>
      <c r="AH96" s="29">
        <v>66</v>
      </c>
      <c r="AI96" s="29">
        <v>198</v>
      </c>
      <c r="AJ96" s="29">
        <v>23</v>
      </c>
      <c r="AK96" s="29">
        <v>9</v>
      </c>
      <c r="AL96" s="29">
        <v>15288</v>
      </c>
      <c r="AM96" s="29">
        <v>1</v>
      </c>
      <c r="AN96" s="29">
        <v>449</v>
      </c>
      <c r="AO96" s="29">
        <v>20</v>
      </c>
      <c r="AP96" s="29">
        <v>1356</v>
      </c>
      <c r="AQ96" s="29">
        <v>31</v>
      </c>
      <c r="AR96" s="29"/>
      <c r="AS96" s="29">
        <v>10</v>
      </c>
      <c r="AT96" s="29">
        <v>1</v>
      </c>
      <c r="AU96" s="29">
        <v>25</v>
      </c>
      <c r="AV96" s="29">
        <v>1452</v>
      </c>
      <c r="AW96" s="29">
        <v>18</v>
      </c>
      <c r="AX96" s="29">
        <v>2</v>
      </c>
      <c r="AY96" s="29"/>
      <c r="AZ96" s="29">
        <v>73</v>
      </c>
      <c r="BA96" s="29"/>
      <c r="BB96" s="29"/>
      <c r="BC96" s="29"/>
      <c r="BD96" s="29">
        <v>19022</v>
      </c>
    </row>
    <row r="97" spans="1:56" x14ac:dyDescent="0.2">
      <c r="A97" s="30" t="s">
        <v>98</v>
      </c>
      <c r="B97" s="29">
        <v>1267</v>
      </c>
      <c r="C97" s="29">
        <v>845</v>
      </c>
      <c r="D97" s="29"/>
      <c r="E97" s="29">
        <v>2112</v>
      </c>
      <c r="F97"/>
      <c r="G97"/>
      <c r="H97"/>
      <c r="L97" s="30" t="s">
        <v>98</v>
      </c>
      <c r="M97" s="29">
        <v>24</v>
      </c>
      <c r="N97" s="29">
        <v>149</v>
      </c>
      <c r="O97" s="29">
        <v>513</v>
      </c>
      <c r="P97" s="29">
        <v>204</v>
      </c>
      <c r="Q97" s="29">
        <v>757</v>
      </c>
      <c r="R97" s="29">
        <v>95</v>
      </c>
      <c r="S97" s="29">
        <v>102</v>
      </c>
      <c r="T97" s="29">
        <v>69</v>
      </c>
      <c r="U97" s="29">
        <v>71</v>
      </c>
      <c r="V97" s="29">
        <v>46</v>
      </c>
      <c r="W97" s="29">
        <v>33</v>
      </c>
      <c r="X97" s="29">
        <v>20</v>
      </c>
      <c r="Y97" s="29">
        <v>29</v>
      </c>
      <c r="Z97" s="29">
        <v>2112</v>
      </c>
      <c r="AA97" s="33">
        <f t="shared" si="3"/>
        <v>961</v>
      </c>
      <c r="AB97" s="33">
        <f t="shared" si="4"/>
        <v>266</v>
      </c>
      <c r="AC97" s="33">
        <f t="shared" si="5"/>
        <v>199</v>
      </c>
      <c r="AF97" s="29"/>
      <c r="AG97" s="212" t="s">
        <v>95</v>
      </c>
      <c r="AH97" s="29">
        <v>26</v>
      </c>
      <c r="AI97" s="29">
        <v>7</v>
      </c>
      <c r="AJ97" s="29">
        <v>2</v>
      </c>
      <c r="AK97" s="29">
        <v>13</v>
      </c>
      <c r="AL97" s="29">
        <v>3722</v>
      </c>
      <c r="AM97" s="29">
        <v>76</v>
      </c>
      <c r="AN97" s="29">
        <v>147</v>
      </c>
      <c r="AO97" s="29">
        <v>29</v>
      </c>
      <c r="AP97" s="29">
        <v>4872</v>
      </c>
      <c r="AQ97" s="29"/>
      <c r="AR97" s="29">
        <v>3</v>
      </c>
      <c r="AS97" s="29"/>
      <c r="AT97" s="29">
        <v>2</v>
      </c>
      <c r="AU97" s="29"/>
      <c r="AV97" s="29">
        <v>1052</v>
      </c>
      <c r="AW97" s="29">
        <v>1</v>
      </c>
      <c r="AX97" s="29"/>
      <c r="AY97" s="29">
        <v>1</v>
      </c>
      <c r="AZ97" s="29"/>
      <c r="BA97" s="29"/>
      <c r="BB97" s="29"/>
      <c r="BC97" s="29"/>
      <c r="BD97" s="29">
        <v>9953</v>
      </c>
    </row>
    <row r="98" spans="1:56" x14ac:dyDescent="0.2">
      <c r="A98" s="30" t="s">
        <v>99</v>
      </c>
      <c r="B98" s="29">
        <v>11053</v>
      </c>
      <c r="C98" s="29">
        <v>9787</v>
      </c>
      <c r="D98" s="29"/>
      <c r="E98" s="29">
        <v>20840</v>
      </c>
      <c r="F98"/>
      <c r="G98"/>
      <c r="H98"/>
      <c r="L98" s="30" t="s">
        <v>99</v>
      </c>
      <c r="M98" s="29">
        <v>232</v>
      </c>
      <c r="N98" s="29">
        <v>1824</v>
      </c>
      <c r="O98" s="29">
        <v>5509</v>
      </c>
      <c r="P98" s="29">
        <v>1950</v>
      </c>
      <c r="Q98" s="29">
        <v>7444</v>
      </c>
      <c r="R98" s="29">
        <v>842</v>
      </c>
      <c r="S98" s="29">
        <v>713</v>
      </c>
      <c r="T98" s="29">
        <v>613</v>
      </c>
      <c r="U98" s="29">
        <v>499</v>
      </c>
      <c r="V98" s="29">
        <v>351</v>
      </c>
      <c r="W98" s="29">
        <v>287</v>
      </c>
      <c r="X98" s="29">
        <v>266</v>
      </c>
      <c r="Y98" s="29">
        <v>310</v>
      </c>
      <c r="Z98" s="29">
        <v>20840</v>
      </c>
      <c r="AA98" s="33">
        <f t="shared" si="3"/>
        <v>9394</v>
      </c>
      <c r="AB98" s="33">
        <f t="shared" si="4"/>
        <v>2168</v>
      </c>
      <c r="AC98" s="33">
        <f t="shared" si="5"/>
        <v>1713</v>
      </c>
      <c r="AF98" s="29"/>
      <c r="AG98" s="212" t="s">
        <v>96</v>
      </c>
      <c r="AH98" s="29">
        <v>5</v>
      </c>
      <c r="AI98" s="29">
        <v>4</v>
      </c>
      <c r="AJ98" s="29"/>
      <c r="AK98" s="29"/>
      <c r="AL98" s="29">
        <v>2619</v>
      </c>
      <c r="AM98" s="29"/>
      <c r="AN98" s="29">
        <v>124</v>
      </c>
      <c r="AO98" s="29">
        <v>15</v>
      </c>
      <c r="AP98" s="29">
        <v>872</v>
      </c>
      <c r="AQ98" s="29"/>
      <c r="AR98" s="29"/>
      <c r="AS98" s="29"/>
      <c r="AT98" s="29"/>
      <c r="AU98" s="29"/>
      <c r="AV98" s="29">
        <v>1359</v>
      </c>
      <c r="AW98" s="29"/>
      <c r="AX98" s="29"/>
      <c r="AY98" s="29">
        <v>16</v>
      </c>
      <c r="AZ98" s="29">
        <v>44</v>
      </c>
      <c r="BA98" s="29"/>
      <c r="BB98" s="29">
        <v>1</v>
      </c>
      <c r="BC98" s="29"/>
      <c r="BD98" s="29">
        <v>5059</v>
      </c>
    </row>
    <row r="99" spans="1:56" x14ac:dyDescent="0.2">
      <c r="A99" s="30" t="s">
        <v>100</v>
      </c>
      <c r="B99" s="29">
        <v>4568</v>
      </c>
      <c r="C99" s="29">
        <v>5240</v>
      </c>
      <c r="D99" s="29"/>
      <c r="E99" s="29">
        <v>9808</v>
      </c>
      <c r="F99"/>
      <c r="G99"/>
      <c r="H99"/>
      <c r="L99" s="30" t="s">
        <v>100</v>
      </c>
      <c r="M99" s="29">
        <v>117</v>
      </c>
      <c r="N99" s="29">
        <v>630</v>
      </c>
      <c r="O99" s="29">
        <v>2027</v>
      </c>
      <c r="P99" s="29">
        <v>871</v>
      </c>
      <c r="Q99" s="29">
        <v>3522</v>
      </c>
      <c r="R99" s="29">
        <v>536</v>
      </c>
      <c r="S99" s="29">
        <v>504</v>
      </c>
      <c r="T99" s="29">
        <v>394</v>
      </c>
      <c r="U99" s="29">
        <v>354</v>
      </c>
      <c r="V99" s="29">
        <v>257</v>
      </c>
      <c r="W99" s="29">
        <v>206</v>
      </c>
      <c r="X99" s="29">
        <v>188</v>
      </c>
      <c r="Y99" s="29">
        <v>202</v>
      </c>
      <c r="Z99" s="29">
        <v>9808</v>
      </c>
      <c r="AA99" s="33">
        <f t="shared" si="3"/>
        <v>4393</v>
      </c>
      <c r="AB99" s="33">
        <f t="shared" si="4"/>
        <v>1434</v>
      </c>
      <c r="AC99" s="33">
        <f t="shared" si="5"/>
        <v>1207</v>
      </c>
      <c r="AF99" s="29"/>
      <c r="AG99" s="212" t="s">
        <v>100</v>
      </c>
      <c r="AH99" s="29">
        <v>24</v>
      </c>
      <c r="AI99" s="29"/>
      <c r="AJ99" s="29">
        <v>10</v>
      </c>
      <c r="AK99" s="29">
        <v>5</v>
      </c>
      <c r="AL99" s="29">
        <v>5938</v>
      </c>
      <c r="AM99" s="29"/>
      <c r="AN99" s="29">
        <v>440</v>
      </c>
      <c r="AO99" s="29">
        <v>16</v>
      </c>
      <c r="AP99" s="29">
        <v>1838</v>
      </c>
      <c r="AQ99" s="29"/>
      <c r="AR99" s="29"/>
      <c r="AS99" s="29"/>
      <c r="AT99" s="29"/>
      <c r="AU99" s="29">
        <v>2</v>
      </c>
      <c r="AV99" s="29">
        <v>1508</v>
      </c>
      <c r="AW99" s="29"/>
      <c r="AX99" s="29"/>
      <c r="AY99" s="29"/>
      <c r="AZ99" s="29">
        <v>18</v>
      </c>
      <c r="BA99" s="29"/>
      <c r="BB99" s="29">
        <v>9</v>
      </c>
      <c r="BC99" s="29"/>
      <c r="BD99" s="29">
        <v>9808</v>
      </c>
    </row>
    <row r="100" spans="1:56" x14ac:dyDescent="0.2">
      <c r="A100" s="30" t="s">
        <v>101</v>
      </c>
      <c r="B100" s="29">
        <v>3460</v>
      </c>
      <c r="C100" s="29">
        <v>6139</v>
      </c>
      <c r="D100" s="29"/>
      <c r="E100" s="29">
        <v>9599</v>
      </c>
      <c r="F100"/>
      <c r="G100"/>
      <c r="H100"/>
      <c r="L100" s="30" t="s">
        <v>101</v>
      </c>
      <c r="M100" s="29">
        <v>121</v>
      </c>
      <c r="N100" s="29">
        <v>523</v>
      </c>
      <c r="O100" s="29">
        <v>1973</v>
      </c>
      <c r="P100" s="29">
        <v>919</v>
      </c>
      <c r="Q100" s="29">
        <v>3492</v>
      </c>
      <c r="R100" s="29">
        <v>617</v>
      </c>
      <c r="S100" s="29">
        <v>511</v>
      </c>
      <c r="T100" s="29">
        <v>389</v>
      </c>
      <c r="U100" s="29">
        <v>314</v>
      </c>
      <c r="V100" s="29">
        <v>263</v>
      </c>
      <c r="W100" s="29">
        <v>215</v>
      </c>
      <c r="X100" s="29">
        <v>131</v>
      </c>
      <c r="Y100" s="29">
        <v>131</v>
      </c>
      <c r="Z100" s="29">
        <v>9599</v>
      </c>
      <c r="AA100" s="33">
        <f t="shared" si="3"/>
        <v>4411</v>
      </c>
      <c r="AB100" s="33">
        <f t="shared" si="4"/>
        <v>1517</v>
      </c>
      <c r="AC100" s="33">
        <f t="shared" si="5"/>
        <v>1054</v>
      </c>
      <c r="AF100" s="29"/>
      <c r="AG100" s="212" t="s">
        <v>103</v>
      </c>
      <c r="AH100" s="29">
        <v>11</v>
      </c>
      <c r="AI100" s="29">
        <v>4</v>
      </c>
      <c r="AJ100" s="29"/>
      <c r="AK100" s="29">
        <v>4</v>
      </c>
      <c r="AL100" s="29">
        <v>4955</v>
      </c>
      <c r="AM100" s="29">
        <v>17</v>
      </c>
      <c r="AN100" s="29">
        <v>47</v>
      </c>
      <c r="AO100" s="29">
        <v>13</v>
      </c>
      <c r="AP100" s="29">
        <v>3478</v>
      </c>
      <c r="AQ100" s="29"/>
      <c r="AR100" s="29"/>
      <c r="AS100" s="29"/>
      <c r="AT100" s="29"/>
      <c r="AU100" s="29"/>
      <c r="AV100" s="29">
        <v>963</v>
      </c>
      <c r="AW100" s="29"/>
      <c r="AX100" s="29">
        <v>1</v>
      </c>
      <c r="AY100" s="29">
        <v>1</v>
      </c>
      <c r="AZ100" s="29">
        <v>7</v>
      </c>
      <c r="BA100" s="29"/>
      <c r="BB100" s="29"/>
      <c r="BC100" s="29"/>
      <c r="BD100" s="29">
        <v>9501</v>
      </c>
    </row>
    <row r="101" spans="1:56" x14ac:dyDescent="0.2">
      <c r="A101" s="30" t="s">
        <v>102</v>
      </c>
      <c r="B101" s="29">
        <v>11761</v>
      </c>
      <c r="C101" s="29">
        <v>18369</v>
      </c>
      <c r="D101" s="29"/>
      <c r="E101" s="29">
        <v>30130</v>
      </c>
      <c r="F101"/>
      <c r="G101"/>
      <c r="H101"/>
      <c r="L101" s="30" t="s">
        <v>102</v>
      </c>
      <c r="M101" s="29">
        <v>267</v>
      </c>
      <c r="N101" s="29">
        <v>2439</v>
      </c>
      <c r="O101" s="29">
        <v>7661</v>
      </c>
      <c r="P101" s="29">
        <v>2696</v>
      </c>
      <c r="Q101" s="29">
        <v>10828</v>
      </c>
      <c r="R101" s="29">
        <v>1454</v>
      </c>
      <c r="S101" s="29">
        <v>1188</v>
      </c>
      <c r="T101" s="29">
        <v>927</v>
      </c>
      <c r="U101" s="29">
        <v>807</v>
      </c>
      <c r="V101" s="29">
        <v>596</v>
      </c>
      <c r="W101" s="29">
        <v>431</v>
      </c>
      <c r="X101" s="29">
        <v>383</v>
      </c>
      <c r="Y101" s="29">
        <v>453</v>
      </c>
      <c r="Z101" s="29">
        <v>30130</v>
      </c>
      <c r="AA101" s="33">
        <f t="shared" si="3"/>
        <v>13524</v>
      </c>
      <c r="AB101" s="33">
        <f t="shared" si="4"/>
        <v>3569</v>
      </c>
      <c r="AC101" s="33">
        <f t="shared" si="5"/>
        <v>2670</v>
      </c>
      <c r="AF101" s="29"/>
      <c r="AG101" s="212" t="s">
        <v>105</v>
      </c>
      <c r="AH101" s="29">
        <v>3</v>
      </c>
      <c r="AI101" s="29">
        <v>2</v>
      </c>
      <c r="AJ101" s="29">
        <v>2</v>
      </c>
      <c r="AK101" s="29">
        <v>10</v>
      </c>
      <c r="AL101" s="29">
        <v>8619</v>
      </c>
      <c r="AM101" s="29">
        <v>1</v>
      </c>
      <c r="AN101" s="29">
        <v>187</v>
      </c>
      <c r="AO101" s="29">
        <v>1</v>
      </c>
      <c r="AP101" s="29">
        <v>419</v>
      </c>
      <c r="AQ101" s="29"/>
      <c r="AR101" s="29"/>
      <c r="AS101" s="29"/>
      <c r="AT101" s="29"/>
      <c r="AU101" s="29"/>
      <c r="AV101" s="29">
        <v>4261</v>
      </c>
      <c r="AW101" s="29"/>
      <c r="AX101" s="29"/>
      <c r="AY101" s="29"/>
      <c r="AZ101" s="29">
        <v>9</v>
      </c>
      <c r="BA101" s="29"/>
      <c r="BB101" s="29"/>
      <c r="BC101" s="29"/>
      <c r="BD101" s="29">
        <v>13514</v>
      </c>
    </row>
    <row r="102" spans="1:56" x14ac:dyDescent="0.2">
      <c r="A102" s="30" t="s">
        <v>103</v>
      </c>
      <c r="B102" s="29">
        <v>3983</v>
      </c>
      <c r="C102" s="29">
        <v>5518</v>
      </c>
      <c r="D102" s="29"/>
      <c r="E102" s="29">
        <v>9501</v>
      </c>
      <c r="F102"/>
      <c r="G102"/>
      <c r="H102"/>
      <c r="L102" s="30" t="s">
        <v>103</v>
      </c>
      <c r="M102" s="29">
        <v>122</v>
      </c>
      <c r="N102" s="29">
        <v>445</v>
      </c>
      <c r="O102" s="29">
        <v>1693</v>
      </c>
      <c r="P102" s="29">
        <v>859</v>
      </c>
      <c r="Q102" s="29">
        <v>3368</v>
      </c>
      <c r="R102" s="29">
        <v>546</v>
      </c>
      <c r="S102" s="29">
        <v>521</v>
      </c>
      <c r="T102" s="29">
        <v>466</v>
      </c>
      <c r="U102" s="29">
        <v>397</v>
      </c>
      <c r="V102" s="29">
        <v>282</v>
      </c>
      <c r="W102" s="29">
        <v>292</v>
      </c>
      <c r="X102" s="29">
        <v>194</v>
      </c>
      <c r="Y102" s="29">
        <v>316</v>
      </c>
      <c r="Z102" s="29">
        <v>9501</v>
      </c>
      <c r="AA102" s="33">
        <f t="shared" si="3"/>
        <v>4227</v>
      </c>
      <c r="AB102" s="33">
        <f t="shared" si="4"/>
        <v>1533</v>
      </c>
      <c r="AC102" s="33">
        <f t="shared" si="5"/>
        <v>1481</v>
      </c>
      <c r="AF102" s="29"/>
      <c r="AG102" s="212" t="s">
        <v>109</v>
      </c>
      <c r="AH102" s="29">
        <v>19</v>
      </c>
      <c r="AI102" s="29">
        <v>43</v>
      </c>
      <c r="AJ102" s="29">
        <v>1</v>
      </c>
      <c r="AK102" s="29">
        <v>47</v>
      </c>
      <c r="AL102" s="29">
        <v>9608</v>
      </c>
      <c r="AM102" s="29">
        <v>6</v>
      </c>
      <c r="AN102" s="29">
        <v>237</v>
      </c>
      <c r="AO102" s="29">
        <v>6</v>
      </c>
      <c r="AP102" s="29">
        <v>1375</v>
      </c>
      <c r="AQ102" s="29">
        <v>2</v>
      </c>
      <c r="AR102" s="29"/>
      <c r="AS102" s="29"/>
      <c r="AT102" s="29">
        <v>2</v>
      </c>
      <c r="AU102" s="29"/>
      <c r="AV102" s="29">
        <v>3812</v>
      </c>
      <c r="AW102" s="29">
        <v>2</v>
      </c>
      <c r="AX102" s="29">
        <v>2</v>
      </c>
      <c r="AY102" s="29">
        <v>2</v>
      </c>
      <c r="AZ102" s="29">
        <v>41</v>
      </c>
      <c r="BA102" s="29"/>
      <c r="BB102" s="29"/>
      <c r="BC102" s="29"/>
      <c r="BD102" s="29">
        <v>15205</v>
      </c>
    </row>
    <row r="103" spans="1:56" x14ac:dyDescent="0.2">
      <c r="A103" s="30" t="s">
        <v>104</v>
      </c>
      <c r="B103" s="29">
        <v>4886</v>
      </c>
      <c r="C103" s="29">
        <v>8681</v>
      </c>
      <c r="D103" s="29"/>
      <c r="E103" s="29">
        <v>13567</v>
      </c>
      <c r="F103"/>
      <c r="G103"/>
      <c r="H103"/>
      <c r="L103" s="30" t="s">
        <v>104</v>
      </c>
      <c r="M103" s="29">
        <v>137</v>
      </c>
      <c r="N103" s="29">
        <v>814</v>
      </c>
      <c r="O103" s="29">
        <v>2715</v>
      </c>
      <c r="P103" s="29">
        <v>1212</v>
      </c>
      <c r="Q103" s="29">
        <v>4719</v>
      </c>
      <c r="R103" s="29">
        <v>759</v>
      </c>
      <c r="S103" s="29">
        <v>704</v>
      </c>
      <c r="T103" s="29">
        <v>639</v>
      </c>
      <c r="U103" s="29">
        <v>540</v>
      </c>
      <c r="V103" s="29">
        <v>439</v>
      </c>
      <c r="W103" s="29">
        <v>359</v>
      </c>
      <c r="X103" s="29">
        <v>228</v>
      </c>
      <c r="Y103" s="29">
        <v>302</v>
      </c>
      <c r="Z103" s="29">
        <v>13567</v>
      </c>
      <c r="AA103" s="33">
        <f t="shared" si="3"/>
        <v>5931</v>
      </c>
      <c r="AB103" s="33">
        <f t="shared" si="4"/>
        <v>2102</v>
      </c>
      <c r="AC103" s="33">
        <f t="shared" si="5"/>
        <v>1868</v>
      </c>
      <c r="AF103" s="29"/>
      <c r="AG103" s="212" t="s">
        <v>111</v>
      </c>
      <c r="AH103" s="29">
        <v>23</v>
      </c>
      <c r="AI103" s="29">
        <v>4</v>
      </c>
      <c r="AJ103" s="29"/>
      <c r="AK103" s="29">
        <v>9</v>
      </c>
      <c r="AL103" s="29">
        <v>19970</v>
      </c>
      <c r="AM103" s="29">
        <v>3</v>
      </c>
      <c r="AN103" s="29">
        <v>493</v>
      </c>
      <c r="AO103" s="29">
        <v>22</v>
      </c>
      <c r="AP103" s="29">
        <v>2662</v>
      </c>
      <c r="AQ103" s="29">
        <v>1</v>
      </c>
      <c r="AR103" s="29"/>
      <c r="AS103" s="29"/>
      <c r="AT103" s="29">
        <v>1</v>
      </c>
      <c r="AU103" s="29">
        <v>1</v>
      </c>
      <c r="AV103" s="29">
        <v>1847</v>
      </c>
      <c r="AW103" s="29">
        <v>26</v>
      </c>
      <c r="AX103" s="29">
        <v>8</v>
      </c>
      <c r="AY103" s="29">
        <v>2</v>
      </c>
      <c r="AZ103" s="29">
        <v>36</v>
      </c>
      <c r="BA103" s="29"/>
      <c r="BB103" s="29"/>
      <c r="BC103" s="29">
        <v>2</v>
      </c>
      <c r="BD103" s="29">
        <v>25110</v>
      </c>
    </row>
    <row r="104" spans="1:56" x14ac:dyDescent="0.2">
      <c r="A104" s="30" t="s">
        <v>105</v>
      </c>
      <c r="B104" s="29">
        <v>2371</v>
      </c>
      <c r="C104" s="29">
        <v>11143</v>
      </c>
      <c r="D104" s="29"/>
      <c r="E104" s="29">
        <v>13514</v>
      </c>
      <c r="F104"/>
      <c r="G104"/>
      <c r="H104"/>
      <c r="L104" s="30" t="s">
        <v>105</v>
      </c>
      <c r="M104" s="29">
        <v>154</v>
      </c>
      <c r="N104" s="29">
        <v>650</v>
      </c>
      <c r="O104" s="29">
        <v>2348</v>
      </c>
      <c r="P104" s="29">
        <v>1314</v>
      </c>
      <c r="Q104" s="29">
        <v>5030</v>
      </c>
      <c r="R104" s="29">
        <v>852</v>
      </c>
      <c r="S104" s="29">
        <v>708</v>
      </c>
      <c r="T104" s="29">
        <v>616</v>
      </c>
      <c r="U104" s="29">
        <v>545</v>
      </c>
      <c r="V104" s="29">
        <v>430</v>
      </c>
      <c r="W104" s="29">
        <v>369</v>
      </c>
      <c r="X104" s="29">
        <v>236</v>
      </c>
      <c r="Y104" s="29">
        <v>262</v>
      </c>
      <c r="Z104" s="29">
        <v>13514</v>
      </c>
      <c r="AA104" s="33">
        <f t="shared" si="3"/>
        <v>6344</v>
      </c>
      <c r="AB104" s="33">
        <f t="shared" si="4"/>
        <v>2176</v>
      </c>
      <c r="AC104" s="33">
        <f t="shared" si="5"/>
        <v>1842</v>
      </c>
      <c r="AF104" s="29"/>
      <c r="AG104" s="30" t="s">
        <v>380</v>
      </c>
      <c r="AH104" s="29">
        <v>771</v>
      </c>
      <c r="AI104" s="29">
        <v>162</v>
      </c>
      <c r="AJ104" s="29">
        <v>65</v>
      </c>
      <c r="AK104" s="29">
        <v>373</v>
      </c>
      <c r="AL104" s="29">
        <v>188290</v>
      </c>
      <c r="AM104" s="29">
        <v>54</v>
      </c>
      <c r="AN104" s="29">
        <v>3353</v>
      </c>
      <c r="AO104" s="29">
        <v>139</v>
      </c>
      <c r="AP104" s="29">
        <v>15634</v>
      </c>
      <c r="AQ104" s="29">
        <v>26</v>
      </c>
      <c r="AR104" s="29"/>
      <c r="AS104" s="29">
        <v>26</v>
      </c>
      <c r="AT104" s="29">
        <v>772</v>
      </c>
      <c r="AU104" s="29">
        <v>10</v>
      </c>
      <c r="AV104" s="29">
        <v>14258</v>
      </c>
      <c r="AW104" s="29">
        <v>129</v>
      </c>
      <c r="AX104" s="29">
        <v>3761</v>
      </c>
      <c r="AY104" s="29">
        <v>391</v>
      </c>
      <c r="AZ104" s="29">
        <v>328</v>
      </c>
      <c r="BA104" s="29">
        <v>1</v>
      </c>
      <c r="BB104" s="29">
        <v>9</v>
      </c>
      <c r="BC104" s="29">
        <v>11</v>
      </c>
      <c r="BD104" s="29">
        <v>228563</v>
      </c>
    </row>
    <row r="105" spans="1:56" x14ac:dyDescent="0.2">
      <c r="A105" s="30" t="s">
        <v>106</v>
      </c>
      <c r="B105" s="29">
        <v>5828</v>
      </c>
      <c r="C105" s="29">
        <v>8377</v>
      </c>
      <c r="D105" s="29"/>
      <c r="E105" s="29">
        <v>14205</v>
      </c>
      <c r="F105"/>
      <c r="G105"/>
      <c r="H105"/>
      <c r="L105" s="30" t="s">
        <v>106</v>
      </c>
      <c r="M105" s="29">
        <v>115</v>
      </c>
      <c r="N105" s="29">
        <v>648</v>
      </c>
      <c r="O105" s="29">
        <v>2401</v>
      </c>
      <c r="P105" s="29">
        <v>1137</v>
      </c>
      <c r="Q105" s="29">
        <v>4530</v>
      </c>
      <c r="R105" s="29">
        <v>905</v>
      </c>
      <c r="S105" s="29">
        <v>915</v>
      </c>
      <c r="T105" s="29">
        <v>957</v>
      </c>
      <c r="U105" s="29">
        <v>784</v>
      </c>
      <c r="V105" s="29">
        <v>609</v>
      </c>
      <c r="W105" s="29">
        <v>434</v>
      </c>
      <c r="X105" s="29">
        <v>352</v>
      </c>
      <c r="Y105" s="29">
        <v>418</v>
      </c>
      <c r="Z105" s="29">
        <v>14205</v>
      </c>
      <c r="AA105" s="33">
        <f t="shared" si="3"/>
        <v>5667</v>
      </c>
      <c r="AB105" s="33">
        <f t="shared" si="4"/>
        <v>2777</v>
      </c>
      <c r="AC105" s="33">
        <f t="shared" si="5"/>
        <v>2597</v>
      </c>
      <c r="AF105" s="29"/>
      <c r="AG105" s="212" t="s">
        <v>8</v>
      </c>
      <c r="AH105" s="29">
        <v>4</v>
      </c>
      <c r="AI105" s="29">
        <v>5</v>
      </c>
      <c r="AJ105" s="29"/>
      <c r="AK105" s="29">
        <v>23</v>
      </c>
      <c r="AL105" s="29">
        <v>10086</v>
      </c>
      <c r="AM105" s="29">
        <v>1</v>
      </c>
      <c r="AN105" s="29">
        <v>123</v>
      </c>
      <c r="AO105" s="29"/>
      <c r="AP105" s="29">
        <v>65</v>
      </c>
      <c r="AQ105" s="29"/>
      <c r="AR105" s="29"/>
      <c r="AS105" s="29"/>
      <c r="AT105" s="29">
        <v>2</v>
      </c>
      <c r="AU105" s="29">
        <v>1</v>
      </c>
      <c r="AV105" s="29">
        <v>419</v>
      </c>
      <c r="AW105" s="29"/>
      <c r="AX105" s="29"/>
      <c r="AY105" s="29"/>
      <c r="AZ105" s="29">
        <v>28</v>
      </c>
      <c r="BA105" s="29"/>
      <c r="BB105" s="29"/>
      <c r="BC105" s="29"/>
      <c r="BD105" s="29">
        <v>10757</v>
      </c>
    </row>
    <row r="106" spans="1:56" x14ac:dyDescent="0.2">
      <c r="A106" s="30" t="s">
        <v>107</v>
      </c>
      <c r="B106" s="29">
        <v>6545</v>
      </c>
      <c r="C106" s="29">
        <v>9823</v>
      </c>
      <c r="D106" s="29"/>
      <c r="E106" s="29">
        <v>16368</v>
      </c>
      <c r="F106"/>
      <c r="G106"/>
      <c r="H106"/>
      <c r="L106" s="30" t="s">
        <v>107</v>
      </c>
      <c r="M106" s="29">
        <v>185</v>
      </c>
      <c r="N106" s="29">
        <v>915</v>
      </c>
      <c r="O106" s="29">
        <v>3177</v>
      </c>
      <c r="P106" s="29">
        <v>1586</v>
      </c>
      <c r="Q106" s="29">
        <v>5893</v>
      </c>
      <c r="R106" s="29">
        <v>1019</v>
      </c>
      <c r="S106" s="29">
        <v>935</v>
      </c>
      <c r="T106" s="29">
        <v>723</v>
      </c>
      <c r="U106" s="29">
        <v>571</v>
      </c>
      <c r="V106" s="29">
        <v>444</v>
      </c>
      <c r="W106" s="29">
        <v>380</v>
      </c>
      <c r="X106" s="29">
        <v>260</v>
      </c>
      <c r="Y106" s="29">
        <v>280</v>
      </c>
      <c r="Z106" s="29">
        <v>16368</v>
      </c>
      <c r="AA106" s="33">
        <f t="shared" si="3"/>
        <v>7479</v>
      </c>
      <c r="AB106" s="33">
        <f t="shared" si="4"/>
        <v>2677</v>
      </c>
      <c r="AC106" s="33">
        <f t="shared" si="5"/>
        <v>1935</v>
      </c>
      <c r="AF106" s="29"/>
      <c r="AG106" s="212" t="s">
        <v>10</v>
      </c>
      <c r="AH106" s="29">
        <v>103</v>
      </c>
      <c r="AI106" s="29">
        <v>23</v>
      </c>
      <c r="AJ106" s="29">
        <v>13</v>
      </c>
      <c r="AK106" s="29">
        <v>49</v>
      </c>
      <c r="AL106" s="29">
        <v>25513</v>
      </c>
      <c r="AM106" s="29">
        <v>3</v>
      </c>
      <c r="AN106" s="29">
        <v>232</v>
      </c>
      <c r="AO106" s="29">
        <v>22</v>
      </c>
      <c r="AP106" s="29">
        <v>773</v>
      </c>
      <c r="AQ106" s="29">
        <v>4</v>
      </c>
      <c r="AR106" s="29"/>
      <c r="AS106" s="29">
        <v>26</v>
      </c>
      <c r="AT106" s="29">
        <v>14</v>
      </c>
      <c r="AU106" s="29">
        <v>1</v>
      </c>
      <c r="AV106" s="29">
        <v>2598</v>
      </c>
      <c r="AW106" s="29">
        <v>12</v>
      </c>
      <c r="AX106" s="29">
        <v>124</v>
      </c>
      <c r="AY106" s="29">
        <v>10</v>
      </c>
      <c r="AZ106" s="29">
        <v>35</v>
      </c>
      <c r="BA106" s="29"/>
      <c r="BB106" s="29">
        <v>3</v>
      </c>
      <c r="BC106" s="29">
        <v>2</v>
      </c>
      <c r="BD106" s="29">
        <v>29560</v>
      </c>
    </row>
    <row r="107" spans="1:56" x14ac:dyDescent="0.2">
      <c r="A107" s="30" t="s">
        <v>108</v>
      </c>
      <c r="B107" s="29">
        <v>2917</v>
      </c>
      <c r="C107" s="29">
        <v>3939</v>
      </c>
      <c r="D107" s="29"/>
      <c r="E107" s="29">
        <v>6856</v>
      </c>
      <c r="F107"/>
      <c r="G107"/>
      <c r="H107"/>
      <c r="L107" s="30" t="s">
        <v>108</v>
      </c>
      <c r="M107" s="29">
        <v>49</v>
      </c>
      <c r="N107" s="29">
        <v>298</v>
      </c>
      <c r="O107" s="29">
        <v>1240</v>
      </c>
      <c r="P107" s="29">
        <v>625</v>
      </c>
      <c r="Q107" s="29">
        <v>2234</v>
      </c>
      <c r="R107" s="29">
        <v>455</v>
      </c>
      <c r="S107" s="29">
        <v>478</v>
      </c>
      <c r="T107" s="29">
        <v>382</v>
      </c>
      <c r="U107" s="29">
        <v>304</v>
      </c>
      <c r="V107" s="29">
        <v>282</v>
      </c>
      <c r="W107" s="29">
        <v>165</v>
      </c>
      <c r="X107" s="29">
        <v>135</v>
      </c>
      <c r="Y107" s="29">
        <v>209</v>
      </c>
      <c r="Z107" s="29">
        <v>6856</v>
      </c>
      <c r="AA107" s="33">
        <f t="shared" si="3"/>
        <v>2859</v>
      </c>
      <c r="AB107" s="33">
        <f t="shared" si="4"/>
        <v>1315</v>
      </c>
      <c r="AC107" s="33">
        <f t="shared" si="5"/>
        <v>1095</v>
      </c>
      <c r="AF107" s="29"/>
      <c r="AG107" s="212" t="s">
        <v>12</v>
      </c>
      <c r="AH107" s="29">
        <v>5</v>
      </c>
      <c r="AI107" s="29"/>
      <c r="AJ107" s="29"/>
      <c r="AK107" s="29">
        <v>47</v>
      </c>
      <c r="AL107" s="29">
        <v>2225</v>
      </c>
      <c r="AM107" s="29">
        <v>1</v>
      </c>
      <c r="AN107" s="29">
        <v>72</v>
      </c>
      <c r="AO107" s="29">
        <v>1</v>
      </c>
      <c r="AP107" s="29">
        <v>29</v>
      </c>
      <c r="AQ107" s="29"/>
      <c r="AR107" s="29"/>
      <c r="AS107" s="29"/>
      <c r="AT107" s="29"/>
      <c r="AU107" s="29"/>
      <c r="AV107" s="29">
        <v>936</v>
      </c>
      <c r="AW107" s="29"/>
      <c r="AX107" s="29">
        <v>1</v>
      </c>
      <c r="AY107" s="29"/>
      <c r="AZ107" s="29">
        <v>1</v>
      </c>
      <c r="BA107" s="29"/>
      <c r="BB107" s="29"/>
      <c r="BC107" s="29"/>
      <c r="BD107" s="29">
        <v>3318</v>
      </c>
    </row>
    <row r="108" spans="1:56" x14ac:dyDescent="0.2">
      <c r="A108" s="30" t="s">
        <v>109</v>
      </c>
      <c r="B108" s="29">
        <v>8874</v>
      </c>
      <c r="C108" s="29">
        <v>6331</v>
      </c>
      <c r="D108" s="29"/>
      <c r="E108" s="29">
        <v>15205</v>
      </c>
      <c r="F108"/>
      <c r="G108"/>
      <c r="H108"/>
      <c r="L108" s="30" t="s">
        <v>109</v>
      </c>
      <c r="M108" s="29">
        <v>198</v>
      </c>
      <c r="N108" s="29">
        <v>913</v>
      </c>
      <c r="O108" s="29">
        <v>3060</v>
      </c>
      <c r="P108" s="29">
        <v>1528</v>
      </c>
      <c r="Q108" s="29">
        <v>5315</v>
      </c>
      <c r="R108" s="29">
        <v>888</v>
      </c>
      <c r="S108" s="29">
        <v>810</v>
      </c>
      <c r="T108" s="29">
        <v>656</v>
      </c>
      <c r="U108" s="29">
        <v>536</v>
      </c>
      <c r="V108" s="29">
        <v>394</v>
      </c>
      <c r="W108" s="29">
        <v>330</v>
      </c>
      <c r="X108" s="29">
        <v>273</v>
      </c>
      <c r="Y108" s="29">
        <v>304</v>
      </c>
      <c r="Z108" s="29">
        <v>15205</v>
      </c>
      <c r="AA108" s="33">
        <f t="shared" si="3"/>
        <v>6843</v>
      </c>
      <c r="AB108" s="33">
        <f t="shared" si="4"/>
        <v>2354</v>
      </c>
      <c r="AC108" s="33">
        <f t="shared" si="5"/>
        <v>1837</v>
      </c>
      <c r="AF108" s="29"/>
      <c r="AG108" s="212" t="s">
        <v>25</v>
      </c>
      <c r="AH108" s="29">
        <v>5</v>
      </c>
      <c r="AI108" s="29">
        <v>6</v>
      </c>
      <c r="AJ108" s="29"/>
      <c r="AK108" s="29">
        <v>47</v>
      </c>
      <c r="AL108" s="29">
        <v>5793</v>
      </c>
      <c r="AM108" s="29">
        <v>7</v>
      </c>
      <c r="AN108" s="29">
        <v>296</v>
      </c>
      <c r="AO108" s="29"/>
      <c r="AP108" s="29">
        <v>238</v>
      </c>
      <c r="AQ108" s="29">
        <v>1</v>
      </c>
      <c r="AR108" s="29"/>
      <c r="AS108" s="29"/>
      <c r="AT108" s="29">
        <v>2</v>
      </c>
      <c r="AU108" s="29"/>
      <c r="AV108" s="29">
        <v>799</v>
      </c>
      <c r="AW108" s="29">
        <v>2</v>
      </c>
      <c r="AX108" s="29">
        <v>1</v>
      </c>
      <c r="AY108" s="29">
        <v>2</v>
      </c>
      <c r="AZ108" s="29">
        <v>5</v>
      </c>
      <c r="BA108" s="29"/>
      <c r="BB108" s="29"/>
      <c r="BC108" s="29"/>
      <c r="BD108" s="29">
        <v>7204</v>
      </c>
    </row>
    <row r="109" spans="1:56" x14ac:dyDescent="0.2">
      <c r="A109" s="30" t="s">
        <v>110</v>
      </c>
      <c r="B109" s="29">
        <v>19952</v>
      </c>
      <c r="C109" s="29">
        <v>3921</v>
      </c>
      <c r="D109" s="29"/>
      <c r="E109" s="29">
        <v>23873</v>
      </c>
      <c r="F109"/>
      <c r="G109"/>
      <c r="H109"/>
      <c r="L109" s="30" t="s">
        <v>110</v>
      </c>
      <c r="M109" s="29">
        <v>279</v>
      </c>
      <c r="N109" s="29">
        <v>1806</v>
      </c>
      <c r="O109" s="29">
        <v>5707</v>
      </c>
      <c r="P109" s="29">
        <v>2273</v>
      </c>
      <c r="Q109" s="29">
        <v>8519</v>
      </c>
      <c r="R109" s="29">
        <v>1270</v>
      </c>
      <c r="S109" s="29">
        <v>1177</v>
      </c>
      <c r="T109" s="29">
        <v>928</v>
      </c>
      <c r="U109" s="29">
        <v>625</v>
      </c>
      <c r="V109" s="29">
        <v>466</v>
      </c>
      <c r="W109" s="29">
        <v>351</v>
      </c>
      <c r="X109" s="29">
        <v>217</v>
      </c>
      <c r="Y109" s="29">
        <v>255</v>
      </c>
      <c r="Z109" s="29">
        <v>23873</v>
      </c>
      <c r="AA109" s="33">
        <f t="shared" si="3"/>
        <v>10792</v>
      </c>
      <c r="AB109" s="33">
        <f t="shared" si="4"/>
        <v>3375</v>
      </c>
      <c r="AC109" s="33">
        <f t="shared" si="5"/>
        <v>1914</v>
      </c>
      <c r="AF109" s="29"/>
      <c r="AG109" s="212" t="s">
        <v>26</v>
      </c>
      <c r="AH109" s="29">
        <v>75</v>
      </c>
      <c r="AI109" s="29">
        <v>5</v>
      </c>
      <c r="AJ109" s="29"/>
      <c r="AK109" s="29">
        <v>11</v>
      </c>
      <c r="AL109" s="29">
        <v>10549</v>
      </c>
      <c r="AM109" s="29">
        <v>3</v>
      </c>
      <c r="AN109" s="29">
        <v>451</v>
      </c>
      <c r="AO109" s="29">
        <v>6</v>
      </c>
      <c r="AP109" s="29">
        <v>3169</v>
      </c>
      <c r="AQ109" s="29"/>
      <c r="AR109" s="29"/>
      <c r="AS109" s="29"/>
      <c r="AT109" s="29">
        <v>29</v>
      </c>
      <c r="AU109" s="29">
        <v>1</v>
      </c>
      <c r="AV109" s="29">
        <v>104</v>
      </c>
      <c r="AW109" s="29">
        <v>4</v>
      </c>
      <c r="AX109" s="29">
        <v>14</v>
      </c>
      <c r="AY109" s="29"/>
      <c r="AZ109" s="29">
        <v>4</v>
      </c>
      <c r="BA109" s="29"/>
      <c r="BB109" s="29"/>
      <c r="BC109" s="29"/>
      <c r="BD109" s="29">
        <v>14425</v>
      </c>
    </row>
    <row r="110" spans="1:56" x14ac:dyDescent="0.2">
      <c r="A110" s="30" t="s">
        <v>111</v>
      </c>
      <c r="B110" s="29">
        <v>10607</v>
      </c>
      <c r="C110" s="29">
        <v>14503</v>
      </c>
      <c r="D110" s="29"/>
      <c r="E110" s="29">
        <v>25110</v>
      </c>
      <c r="F110"/>
      <c r="G110"/>
      <c r="H110"/>
      <c r="L110" s="30" t="s">
        <v>111</v>
      </c>
      <c r="M110" s="29">
        <v>247</v>
      </c>
      <c r="N110" s="29">
        <v>1388</v>
      </c>
      <c r="O110" s="29">
        <v>4988</v>
      </c>
      <c r="P110" s="29">
        <v>2301</v>
      </c>
      <c r="Q110" s="29">
        <v>8646</v>
      </c>
      <c r="R110" s="29">
        <v>1417</v>
      </c>
      <c r="S110" s="29">
        <v>1415</v>
      </c>
      <c r="T110" s="29">
        <v>1203</v>
      </c>
      <c r="U110" s="29">
        <v>1012</v>
      </c>
      <c r="V110" s="29">
        <v>788</v>
      </c>
      <c r="W110" s="29">
        <v>618</v>
      </c>
      <c r="X110" s="29">
        <v>497</v>
      </c>
      <c r="Y110" s="29">
        <v>590</v>
      </c>
      <c r="Z110" s="29">
        <v>25110</v>
      </c>
      <c r="AA110" s="33">
        <f t="shared" si="3"/>
        <v>10947</v>
      </c>
      <c r="AB110" s="33">
        <f t="shared" si="4"/>
        <v>4035</v>
      </c>
      <c r="AC110" s="33">
        <f t="shared" si="5"/>
        <v>3505</v>
      </c>
      <c r="AF110" s="29"/>
      <c r="AG110" s="212" t="s">
        <v>27</v>
      </c>
      <c r="AH110" s="29">
        <v>60</v>
      </c>
      <c r="AI110" s="29">
        <v>10</v>
      </c>
      <c r="AJ110" s="29">
        <v>8</v>
      </c>
      <c r="AK110" s="29">
        <v>6</v>
      </c>
      <c r="AL110" s="29">
        <v>16839</v>
      </c>
      <c r="AM110" s="29">
        <v>5</v>
      </c>
      <c r="AN110" s="29">
        <v>427</v>
      </c>
      <c r="AO110" s="29">
        <v>29</v>
      </c>
      <c r="AP110" s="29">
        <v>863</v>
      </c>
      <c r="AQ110" s="29">
        <v>2</v>
      </c>
      <c r="AR110" s="29"/>
      <c r="AS110" s="29"/>
      <c r="AT110" s="29">
        <v>3</v>
      </c>
      <c r="AU110" s="29"/>
      <c r="AV110" s="29">
        <v>1751</v>
      </c>
      <c r="AW110" s="29">
        <v>8</v>
      </c>
      <c r="AX110" s="29">
        <v>107</v>
      </c>
      <c r="AY110" s="29">
        <v>22</v>
      </c>
      <c r="AZ110" s="29">
        <v>89</v>
      </c>
      <c r="BA110" s="29"/>
      <c r="BB110" s="29"/>
      <c r="BC110" s="29">
        <v>1</v>
      </c>
      <c r="BD110" s="29">
        <v>20230</v>
      </c>
    </row>
    <row r="111" spans="1:56" x14ac:dyDescent="0.2">
      <c r="A111" s="30" t="s">
        <v>112</v>
      </c>
      <c r="B111" s="29">
        <v>3654</v>
      </c>
      <c r="C111" s="29">
        <v>4394</v>
      </c>
      <c r="D111" s="29"/>
      <c r="E111" s="29">
        <v>8048</v>
      </c>
      <c r="F111"/>
      <c r="G111"/>
      <c r="H111"/>
      <c r="L111" s="30" t="s">
        <v>112</v>
      </c>
      <c r="M111" s="29">
        <v>64</v>
      </c>
      <c r="N111" s="29">
        <v>390</v>
      </c>
      <c r="O111" s="29">
        <v>1491</v>
      </c>
      <c r="P111" s="29">
        <v>775</v>
      </c>
      <c r="Q111" s="29">
        <v>2715</v>
      </c>
      <c r="R111" s="29">
        <v>526</v>
      </c>
      <c r="S111" s="29">
        <v>503</v>
      </c>
      <c r="T111" s="29">
        <v>409</v>
      </c>
      <c r="U111" s="29">
        <v>319</v>
      </c>
      <c r="V111" s="29">
        <v>267</v>
      </c>
      <c r="W111" s="29">
        <v>214</v>
      </c>
      <c r="X111" s="29">
        <v>148</v>
      </c>
      <c r="Y111" s="29">
        <v>227</v>
      </c>
      <c r="Z111" s="29">
        <v>8048</v>
      </c>
      <c r="AA111" s="33">
        <f t="shared" si="3"/>
        <v>3490</v>
      </c>
      <c r="AB111" s="33">
        <f t="shared" si="4"/>
        <v>1438</v>
      </c>
      <c r="AC111" s="33">
        <f t="shared" si="5"/>
        <v>1175</v>
      </c>
      <c r="AF111" s="29"/>
      <c r="AG111" s="212" t="s">
        <v>36</v>
      </c>
      <c r="AH111" s="29"/>
      <c r="AI111" s="29">
        <v>2</v>
      </c>
      <c r="AJ111" s="29"/>
      <c r="AK111" s="29">
        <v>5</v>
      </c>
      <c r="AL111" s="29">
        <v>3543</v>
      </c>
      <c r="AM111" s="29"/>
      <c r="AN111" s="29">
        <v>39</v>
      </c>
      <c r="AO111" s="29"/>
      <c r="AP111" s="29">
        <v>51</v>
      </c>
      <c r="AQ111" s="29"/>
      <c r="AR111" s="29"/>
      <c r="AS111" s="29"/>
      <c r="AT111" s="29">
        <v>6</v>
      </c>
      <c r="AU111" s="29"/>
      <c r="AV111" s="29">
        <v>7</v>
      </c>
      <c r="AW111" s="29">
        <v>10</v>
      </c>
      <c r="AX111" s="29"/>
      <c r="AY111" s="29"/>
      <c r="AZ111" s="29">
        <v>1</v>
      </c>
      <c r="BA111" s="29"/>
      <c r="BB111" s="29"/>
      <c r="BC111" s="29"/>
      <c r="BD111" s="29">
        <v>3664</v>
      </c>
    </row>
    <row r="112" spans="1:56" x14ac:dyDescent="0.2">
      <c r="A112" s="30" t="s">
        <v>113</v>
      </c>
      <c r="B112" s="29">
        <v>4185</v>
      </c>
      <c r="C112" s="29">
        <v>5446</v>
      </c>
      <c r="D112" s="29"/>
      <c r="E112" s="29">
        <v>9631</v>
      </c>
      <c r="F112"/>
      <c r="G112"/>
      <c r="H112"/>
      <c r="L112" s="30" t="s">
        <v>113</v>
      </c>
      <c r="M112" s="29">
        <v>86</v>
      </c>
      <c r="N112" s="29">
        <v>400</v>
      </c>
      <c r="O112" s="29">
        <v>1568</v>
      </c>
      <c r="P112" s="29">
        <v>821</v>
      </c>
      <c r="Q112" s="29">
        <v>3045</v>
      </c>
      <c r="R112" s="29">
        <v>638</v>
      </c>
      <c r="S112" s="29">
        <v>640</v>
      </c>
      <c r="T112" s="29">
        <v>571</v>
      </c>
      <c r="U112" s="29">
        <v>517</v>
      </c>
      <c r="V112" s="29">
        <v>398</v>
      </c>
      <c r="W112" s="29">
        <v>335</v>
      </c>
      <c r="X112" s="29">
        <v>259</v>
      </c>
      <c r="Y112" s="29">
        <v>353</v>
      </c>
      <c r="Z112" s="29">
        <v>9631</v>
      </c>
      <c r="AA112" s="33">
        <f t="shared" si="3"/>
        <v>3866</v>
      </c>
      <c r="AB112" s="33">
        <f t="shared" si="4"/>
        <v>1849</v>
      </c>
      <c r="AC112" s="33">
        <f t="shared" si="5"/>
        <v>1862</v>
      </c>
      <c r="AF112" s="29"/>
      <c r="AG112" s="212" t="s">
        <v>45</v>
      </c>
      <c r="AH112" s="29">
        <v>12</v>
      </c>
      <c r="AI112" s="29">
        <v>1</v>
      </c>
      <c r="AJ112" s="29">
        <v>2</v>
      </c>
      <c r="AK112" s="29">
        <v>24</v>
      </c>
      <c r="AL112" s="29">
        <v>13473</v>
      </c>
      <c r="AM112" s="29"/>
      <c r="AN112" s="29">
        <v>208</v>
      </c>
      <c r="AO112" s="29">
        <v>12</v>
      </c>
      <c r="AP112" s="29">
        <v>239</v>
      </c>
      <c r="AQ112" s="29"/>
      <c r="AR112" s="29"/>
      <c r="AS112" s="29"/>
      <c r="AT112" s="29">
        <v>180</v>
      </c>
      <c r="AU112" s="29">
        <v>1</v>
      </c>
      <c r="AV112" s="29">
        <v>96</v>
      </c>
      <c r="AW112" s="29">
        <v>16</v>
      </c>
      <c r="AX112" s="29">
        <v>18</v>
      </c>
      <c r="AY112" s="29">
        <v>1</v>
      </c>
      <c r="AZ112" s="29">
        <v>1</v>
      </c>
      <c r="BA112" s="29"/>
      <c r="BB112" s="29"/>
      <c r="BC112" s="29"/>
      <c r="BD112" s="29">
        <v>14284</v>
      </c>
    </row>
    <row r="113" spans="1:56" x14ac:dyDescent="0.2">
      <c r="A113" s="30" t="s">
        <v>114</v>
      </c>
      <c r="B113" s="29">
        <v>21855</v>
      </c>
      <c r="C113" s="29">
        <v>10020</v>
      </c>
      <c r="D113" s="29"/>
      <c r="E113" s="29">
        <v>31875</v>
      </c>
      <c r="F113"/>
      <c r="G113"/>
      <c r="H113"/>
      <c r="L113" s="30" t="s">
        <v>114</v>
      </c>
      <c r="M113" s="29">
        <v>439</v>
      </c>
      <c r="N113" s="29">
        <v>2391</v>
      </c>
      <c r="O113" s="29">
        <v>8539</v>
      </c>
      <c r="P113" s="29">
        <v>3040</v>
      </c>
      <c r="Q113" s="29">
        <v>11562</v>
      </c>
      <c r="R113" s="29">
        <v>1419</v>
      </c>
      <c r="S113" s="29">
        <v>1213</v>
      </c>
      <c r="T113" s="29">
        <v>955</v>
      </c>
      <c r="U113" s="29">
        <v>716</v>
      </c>
      <c r="V113" s="29">
        <v>517</v>
      </c>
      <c r="W113" s="29">
        <v>421</v>
      </c>
      <c r="X113" s="29">
        <v>283</v>
      </c>
      <c r="Y113" s="29">
        <v>380</v>
      </c>
      <c r="Z113" s="29">
        <v>31875</v>
      </c>
      <c r="AA113" s="33">
        <f t="shared" si="3"/>
        <v>14602</v>
      </c>
      <c r="AB113" s="33">
        <f t="shared" si="4"/>
        <v>3587</v>
      </c>
      <c r="AC113" s="33">
        <f t="shared" si="5"/>
        <v>2317</v>
      </c>
      <c r="AF113" s="29"/>
      <c r="AG113" s="212" t="s">
        <v>53</v>
      </c>
      <c r="AH113" s="29">
        <v>29</v>
      </c>
      <c r="AI113" s="29">
        <v>1</v>
      </c>
      <c r="AJ113" s="29"/>
      <c r="AK113" s="29">
        <v>5</v>
      </c>
      <c r="AL113" s="29">
        <v>7948</v>
      </c>
      <c r="AM113" s="29">
        <v>1</v>
      </c>
      <c r="AN113" s="29">
        <v>87</v>
      </c>
      <c r="AO113" s="29">
        <v>14</v>
      </c>
      <c r="AP113" s="29">
        <v>118</v>
      </c>
      <c r="AQ113" s="29"/>
      <c r="AR113" s="29"/>
      <c r="AS113" s="29"/>
      <c r="AT113" s="29">
        <v>20</v>
      </c>
      <c r="AU113" s="29"/>
      <c r="AV113" s="29">
        <v>488</v>
      </c>
      <c r="AW113" s="29">
        <v>9</v>
      </c>
      <c r="AX113" s="29"/>
      <c r="AY113" s="29">
        <v>5</v>
      </c>
      <c r="AZ113" s="29">
        <v>3</v>
      </c>
      <c r="BA113" s="29"/>
      <c r="BB113" s="29"/>
      <c r="BC113" s="29"/>
      <c r="BD113" s="29">
        <v>8728</v>
      </c>
    </row>
    <row r="114" spans="1:56" x14ac:dyDescent="0.2">
      <c r="A114" s="30" t="s">
        <v>115</v>
      </c>
      <c r="B114" s="29">
        <v>1700</v>
      </c>
      <c r="C114" s="29">
        <v>1839</v>
      </c>
      <c r="D114" s="29"/>
      <c r="E114" s="29">
        <v>3539</v>
      </c>
      <c r="F114"/>
      <c r="G114"/>
      <c r="H114"/>
      <c r="L114" s="30" t="s">
        <v>115</v>
      </c>
      <c r="M114" s="29">
        <v>20</v>
      </c>
      <c r="N114" s="29">
        <v>148</v>
      </c>
      <c r="O114" s="29">
        <v>635</v>
      </c>
      <c r="P114" s="29">
        <v>342</v>
      </c>
      <c r="Q114" s="29">
        <v>1233</v>
      </c>
      <c r="R114" s="29">
        <v>213</v>
      </c>
      <c r="S114" s="29">
        <v>204</v>
      </c>
      <c r="T114" s="29">
        <v>172</v>
      </c>
      <c r="U114" s="29">
        <v>170</v>
      </c>
      <c r="V114" s="29">
        <v>125</v>
      </c>
      <c r="W114" s="29">
        <v>102</v>
      </c>
      <c r="X114" s="29">
        <v>76</v>
      </c>
      <c r="Y114" s="29">
        <v>99</v>
      </c>
      <c r="Z114" s="29">
        <v>3539</v>
      </c>
      <c r="AA114" s="33">
        <f t="shared" si="3"/>
        <v>1575</v>
      </c>
      <c r="AB114" s="33">
        <f t="shared" si="4"/>
        <v>589</v>
      </c>
      <c r="AC114" s="33">
        <f t="shared" si="5"/>
        <v>572</v>
      </c>
      <c r="AF114" s="29"/>
      <c r="AG114" s="212" t="s">
        <v>63</v>
      </c>
      <c r="AH114" s="29"/>
      <c r="AI114" s="29"/>
      <c r="AJ114" s="29"/>
      <c r="AK114" s="29">
        <v>8</v>
      </c>
      <c r="AL114" s="29">
        <v>2252</v>
      </c>
      <c r="AM114" s="29"/>
      <c r="AN114" s="29">
        <v>37</v>
      </c>
      <c r="AO114" s="29">
        <v>1</v>
      </c>
      <c r="AP114" s="29">
        <v>83</v>
      </c>
      <c r="AQ114" s="29"/>
      <c r="AR114" s="29"/>
      <c r="AS114" s="29"/>
      <c r="AT114" s="29">
        <v>4</v>
      </c>
      <c r="AU114" s="29"/>
      <c r="AV114" s="29">
        <v>693</v>
      </c>
      <c r="AW114" s="29"/>
      <c r="AX114" s="29">
        <v>1</v>
      </c>
      <c r="AY114" s="29"/>
      <c r="AZ114" s="29">
        <v>3</v>
      </c>
      <c r="BA114" s="29"/>
      <c r="BB114" s="29">
        <v>1</v>
      </c>
      <c r="BC114" s="29"/>
      <c r="BD114" s="29">
        <v>3083</v>
      </c>
    </row>
    <row r="115" spans="1:56" x14ac:dyDescent="0.2">
      <c r="A115" s="30" t="s">
        <v>116</v>
      </c>
      <c r="B115" s="29">
        <v>1716</v>
      </c>
      <c r="C115" s="29">
        <v>2298</v>
      </c>
      <c r="D115" s="29"/>
      <c r="E115" s="29">
        <v>4014</v>
      </c>
      <c r="F115"/>
      <c r="G115"/>
      <c r="H115"/>
      <c r="L115" s="30" t="s">
        <v>116</v>
      </c>
      <c r="M115" s="29">
        <v>15</v>
      </c>
      <c r="N115" s="29">
        <v>145</v>
      </c>
      <c r="O115" s="29">
        <v>572</v>
      </c>
      <c r="P115" s="29">
        <v>318</v>
      </c>
      <c r="Q115" s="29">
        <v>1181</v>
      </c>
      <c r="R115" s="29">
        <v>290</v>
      </c>
      <c r="S115" s="29">
        <v>282</v>
      </c>
      <c r="T115" s="29">
        <v>296</v>
      </c>
      <c r="U115" s="29">
        <v>239</v>
      </c>
      <c r="V115" s="29">
        <v>199</v>
      </c>
      <c r="W115" s="29">
        <v>162</v>
      </c>
      <c r="X115" s="29">
        <v>131</v>
      </c>
      <c r="Y115" s="29">
        <v>184</v>
      </c>
      <c r="Z115" s="29">
        <v>4014</v>
      </c>
      <c r="AA115" s="33">
        <f t="shared" si="3"/>
        <v>1499</v>
      </c>
      <c r="AB115" s="33">
        <f t="shared" si="4"/>
        <v>868</v>
      </c>
      <c r="AC115" s="33">
        <f t="shared" si="5"/>
        <v>915</v>
      </c>
      <c r="AF115" s="29"/>
      <c r="AG115" s="212" t="s">
        <v>66</v>
      </c>
      <c r="AH115" s="29">
        <v>32</v>
      </c>
      <c r="AI115" s="29">
        <v>29</v>
      </c>
      <c r="AJ115" s="29">
        <v>5</v>
      </c>
      <c r="AK115" s="29">
        <v>45</v>
      </c>
      <c r="AL115" s="29">
        <v>7185</v>
      </c>
      <c r="AM115" s="29">
        <v>5</v>
      </c>
      <c r="AN115" s="29">
        <v>125</v>
      </c>
      <c r="AO115" s="29">
        <v>5</v>
      </c>
      <c r="AP115" s="29">
        <v>164</v>
      </c>
      <c r="AQ115" s="29">
        <v>1</v>
      </c>
      <c r="AR115" s="29"/>
      <c r="AS115" s="29"/>
      <c r="AT115" s="29">
        <v>147</v>
      </c>
      <c r="AU115" s="29"/>
      <c r="AV115" s="29">
        <v>851</v>
      </c>
      <c r="AW115" s="29">
        <v>11</v>
      </c>
      <c r="AX115" s="29">
        <v>1502</v>
      </c>
      <c r="AY115" s="29">
        <v>4</v>
      </c>
      <c r="AZ115" s="29">
        <v>15</v>
      </c>
      <c r="BA115" s="29"/>
      <c r="BB115" s="29"/>
      <c r="BC115" s="29"/>
      <c r="BD115" s="29">
        <v>10126</v>
      </c>
    </row>
    <row r="116" spans="1:56" x14ac:dyDescent="0.2">
      <c r="A116" s="30" t="s">
        <v>117</v>
      </c>
      <c r="B116" s="29">
        <v>929</v>
      </c>
      <c r="C116" s="29">
        <v>3405</v>
      </c>
      <c r="D116" s="29"/>
      <c r="E116" s="29">
        <v>4334</v>
      </c>
      <c r="F116"/>
      <c r="G116"/>
      <c r="H116"/>
      <c r="L116" s="30" t="s">
        <v>117</v>
      </c>
      <c r="M116" s="29">
        <v>46</v>
      </c>
      <c r="N116" s="29">
        <v>310</v>
      </c>
      <c r="O116" s="29">
        <v>985</v>
      </c>
      <c r="P116" s="29">
        <v>407</v>
      </c>
      <c r="Q116" s="29">
        <v>1497</v>
      </c>
      <c r="R116" s="29">
        <v>207</v>
      </c>
      <c r="S116" s="29">
        <v>182</v>
      </c>
      <c r="T116" s="29">
        <v>163</v>
      </c>
      <c r="U116" s="29">
        <v>158</v>
      </c>
      <c r="V116" s="29">
        <v>116</v>
      </c>
      <c r="W116" s="29">
        <v>82</v>
      </c>
      <c r="X116" s="29">
        <v>83</v>
      </c>
      <c r="Y116" s="29">
        <v>98</v>
      </c>
      <c r="Z116" s="29">
        <v>4334</v>
      </c>
      <c r="AA116" s="33">
        <f t="shared" si="3"/>
        <v>1904</v>
      </c>
      <c r="AB116" s="33">
        <f t="shared" si="4"/>
        <v>552</v>
      </c>
      <c r="AC116" s="33">
        <f t="shared" si="5"/>
        <v>537</v>
      </c>
      <c r="AF116" s="29"/>
      <c r="AG116" s="212" t="s">
        <v>67</v>
      </c>
      <c r="AH116" s="29">
        <v>16</v>
      </c>
      <c r="AI116" s="29"/>
      <c r="AJ116" s="29"/>
      <c r="AK116" s="29">
        <v>4</v>
      </c>
      <c r="AL116" s="29">
        <v>5013</v>
      </c>
      <c r="AM116" s="29"/>
      <c r="AN116" s="29">
        <v>118</v>
      </c>
      <c r="AO116" s="29">
        <v>2</v>
      </c>
      <c r="AP116" s="29">
        <v>119</v>
      </c>
      <c r="AQ116" s="29"/>
      <c r="AR116" s="29"/>
      <c r="AS116" s="29"/>
      <c r="AT116" s="29">
        <v>4</v>
      </c>
      <c r="AU116" s="29"/>
      <c r="AV116" s="29">
        <v>1609</v>
      </c>
      <c r="AW116" s="29"/>
      <c r="AX116" s="29">
        <v>2</v>
      </c>
      <c r="AY116" s="29"/>
      <c r="AZ116" s="29">
        <v>12</v>
      </c>
      <c r="BA116" s="29"/>
      <c r="BB116" s="29"/>
      <c r="BC116" s="29"/>
      <c r="BD116" s="29">
        <v>6899</v>
      </c>
    </row>
    <row r="117" spans="1:56" x14ac:dyDescent="0.2">
      <c r="A117" s="30" t="s">
        <v>118</v>
      </c>
      <c r="B117" s="29">
        <v>63569</v>
      </c>
      <c r="C117" s="29">
        <v>36381</v>
      </c>
      <c r="D117" s="29"/>
      <c r="E117" s="29">
        <v>99950</v>
      </c>
      <c r="F117"/>
      <c r="G117"/>
      <c r="H117"/>
      <c r="L117" s="30" t="s">
        <v>118</v>
      </c>
      <c r="M117" s="29">
        <v>1181</v>
      </c>
      <c r="N117" s="29">
        <v>8358</v>
      </c>
      <c r="O117" s="29">
        <v>25393</v>
      </c>
      <c r="P117" s="29">
        <v>9761</v>
      </c>
      <c r="Q117" s="29">
        <v>37341</v>
      </c>
      <c r="R117" s="29">
        <v>3983</v>
      </c>
      <c r="S117" s="29">
        <v>3530</v>
      </c>
      <c r="T117" s="29">
        <v>2951</v>
      </c>
      <c r="U117" s="29">
        <v>2227</v>
      </c>
      <c r="V117" s="29">
        <v>1685</v>
      </c>
      <c r="W117" s="29">
        <v>1248</v>
      </c>
      <c r="X117" s="29">
        <v>1169</v>
      </c>
      <c r="Y117" s="29">
        <v>1123</v>
      </c>
      <c r="Z117" s="29">
        <v>99950</v>
      </c>
      <c r="AA117" s="33">
        <f t="shared" si="3"/>
        <v>47102</v>
      </c>
      <c r="AB117" s="33">
        <f t="shared" si="4"/>
        <v>10464</v>
      </c>
      <c r="AC117" s="33">
        <f t="shared" si="5"/>
        <v>7452</v>
      </c>
      <c r="AF117" s="29"/>
      <c r="AG117" s="212" t="s">
        <v>70</v>
      </c>
      <c r="AH117" s="29">
        <v>1</v>
      </c>
      <c r="AI117" s="29">
        <v>3</v>
      </c>
      <c r="AJ117" s="29">
        <v>1</v>
      </c>
      <c r="AK117" s="29">
        <v>2</v>
      </c>
      <c r="AL117" s="29">
        <v>3825</v>
      </c>
      <c r="AM117" s="29">
        <v>2</v>
      </c>
      <c r="AN117" s="29">
        <v>136</v>
      </c>
      <c r="AO117" s="29">
        <v>3</v>
      </c>
      <c r="AP117" s="29">
        <v>210</v>
      </c>
      <c r="AQ117" s="29">
        <v>15</v>
      </c>
      <c r="AR117" s="29"/>
      <c r="AS117" s="29"/>
      <c r="AT117" s="29">
        <v>1</v>
      </c>
      <c r="AU117" s="29"/>
      <c r="AV117" s="29">
        <v>466</v>
      </c>
      <c r="AW117" s="29">
        <v>1</v>
      </c>
      <c r="AX117" s="29"/>
      <c r="AY117" s="29"/>
      <c r="AZ117" s="29"/>
      <c r="BA117" s="29"/>
      <c r="BB117" s="29"/>
      <c r="BC117" s="29"/>
      <c r="BD117" s="29">
        <v>4666</v>
      </c>
    </row>
    <row r="118" spans="1:56" x14ac:dyDescent="0.2">
      <c r="A118" s="30" t="s">
        <v>119</v>
      </c>
      <c r="B118" s="29">
        <v>1472</v>
      </c>
      <c r="C118" s="29">
        <v>4341</v>
      </c>
      <c r="D118" s="29"/>
      <c r="E118" s="29">
        <v>5813</v>
      </c>
      <c r="F118"/>
      <c r="G118"/>
      <c r="H118"/>
      <c r="L118" s="30" t="s">
        <v>119</v>
      </c>
      <c r="M118" s="29">
        <v>83</v>
      </c>
      <c r="N118" s="29">
        <v>420</v>
      </c>
      <c r="O118" s="29">
        <v>1257</v>
      </c>
      <c r="P118" s="29">
        <v>564</v>
      </c>
      <c r="Q118" s="29">
        <v>1918</v>
      </c>
      <c r="R118" s="29">
        <v>291</v>
      </c>
      <c r="S118" s="29">
        <v>278</v>
      </c>
      <c r="T118" s="29">
        <v>271</v>
      </c>
      <c r="U118" s="29">
        <v>186</v>
      </c>
      <c r="V118" s="29">
        <v>161</v>
      </c>
      <c r="W118" s="29">
        <v>148</v>
      </c>
      <c r="X118" s="29">
        <v>97</v>
      </c>
      <c r="Y118" s="29">
        <v>139</v>
      </c>
      <c r="Z118" s="29">
        <v>5813</v>
      </c>
      <c r="AA118" s="33">
        <f t="shared" si="3"/>
        <v>2482</v>
      </c>
      <c r="AB118" s="33">
        <f t="shared" si="4"/>
        <v>840</v>
      </c>
      <c r="AC118" s="33">
        <f t="shared" si="5"/>
        <v>731</v>
      </c>
      <c r="AF118" s="29"/>
      <c r="AG118" s="212" t="s">
        <v>75</v>
      </c>
      <c r="AH118" s="29">
        <v>1</v>
      </c>
      <c r="AI118" s="29"/>
      <c r="AJ118" s="29"/>
      <c r="AK118" s="29"/>
      <c r="AL118" s="29">
        <v>2493</v>
      </c>
      <c r="AM118" s="29"/>
      <c r="AN118" s="29">
        <v>20</v>
      </c>
      <c r="AO118" s="29">
        <v>1</v>
      </c>
      <c r="AP118" s="29">
        <v>817</v>
      </c>
      <c r="AQ118" s="29"/>
      <c r="AR118" s="29"/>
      <c r="AS118" s="29"/>
      <c r="AT118" s="29"/>
      <c r="AU118" s="29"/>
      <c r="AV118" s="29">
        <v>1360</v>
      </c>
      <c r="AW118" s="29"/>
      <c r="AX118" s="29"/>
      <c r="AY118" s="29"/>
      <c r="AZ118" s="29">
        <v>10</v>
      </c>
      <c r="BA118" s="29"/>
      <c r="BB118" s="29"/>
      <c r="BC118" s="29">
        <v>1</v>
      </c>
      <c r="BD118" s="29">
        <v>4703</v>
      </c>
    </row>
    <row r="119" spans="1:56" x14ac:dyDescent="0.2">
      <c r="A119" s="30" t="s">
        <v>120</v>
      </c>
      <c r="B119" s="29">
        <v>10146</v>
      </c>
      <c r="C119" s="29">
        <v>15173</v>
      </c>
      <c r="D119" s="29"/>
      <c r="E119" s="29">
        <v>25319</v>
      </c>
      <c r="F119"/>
      <c r="G119"/>
      <c r="H119"/>
      <c r="L119" s="30" t="s">
        <v>120</v>
      </c>
      <c r="M119" s="29">
        <v>321</v>
      </c>
      <c r="N119" s="29">
        <v>1739</v>
      </c>
      <c r="O119" s="29">
        <v>5591</v>
      </c>
      <c r="P119" s="29">
        <v>2359</v>
      </c>
      <c r="Q119" s="29">
        <v>9005</v>
      </c>
      <c r="R119" s="29">
        <v>1377</v>
      </c>
      <c r="S119" s="29">
        <v>1200</v>
      </c>
      <c r="T119" s="29">
        <v>975</v>
      </c>
      <c r="U119" s="29">
        <v>687</v>
      </c>
      <c r="V119" s="29">
        <v>656</v>
      </c>
      <c r="W119" s="29">
        <v>522</v>
      </c>
      <c r="X119" s="29">
        <v>407</v>
      </c>
      <c r="Y119" s="29">
        <v>480</v>
      </c>
      <c r="Z119" s="29">
        <v>25319</v>
      </c>
      <c r="AA119" s="33">
        <f t="shared" si="3"/>
        <v>11364</v>
      </c>
      <c r="AB119" s="33">
        <f t="shared" si="4"/>
        <v>3552</v>
      </c>
      <c r="AC119" s="33">
        <f t="shared" si="5"/>
        <v>2752</v>
      </c>
      <c r="AF119" s="29"/>
      <c r="AG119" s="212" t="s">
        <v>84</v>
      </c>
      <c r="AH119" s="29">
        <v>7</v>
      </c>
      <c r="AI119" s="29">
        <v>7</v>
      </c>
      <c r="AJ119" s="29">
        <v>1</v>
      </c>
      <c r="AK119" s="29">
        <v>8</v>
      </c>
      <c r="AL119" s="29">
        <v>5522</v>
      </c>
      <c r="AM119" s="29"/>
      <c r="AN119" s="29">
        <v>141</v>
      </c>
      <c r="AO119" s="29">
        <v>9</v>
      </c>
      <c r="AP119" s="29">
        <v>107</v>
      </c>
      <c r="AQ119" s="29"/>
      <c r="AR119" s="29"/>
      <c r="AS119" s="29"/>
      <c r="AT119" s="29">
        <v>76</v>
      </c>
      <c r="AU119" s="29"/>
      <c r="AV119" s="29">
        <v>117</v>
      </c>
      <c r="AW119" s="29"/>
      <c r="AX119" s="29">
        <v>93</v>
      </c>
      <c r="AY119" s="29">
        <v>3</v>
      </c>
      <c r="AZ119" s="29">
        <v>11</v>
      </c>
      <c r="BA119" s="29"/>
      <c r="BB119" s="29"/>
      <c r="BC119" s="29">
        <v>2</v>
      </c>
      <c r="BD119" s="29">
        <v>6104</v>
      </c>
    </row>
    <row r="120" spans="1:56" x14ac:dyDescent="0.2">
      <c r="A120" s="30" t="s">
        <v>121</v>
      </c>
      <c r="B120" s="29">
        <v>4701</v>
      </c>
      <c r="C120" s="29">
        <v>8985</v>
      </c>
      <c r="D120" s="29"/>
      <c r="E120" s="29">
        <v>13686</v>
      </c>
      <c r="F120"/>
      <c r="G120"/>
      <c r="H120"/>
      <c r="L120" s="30" t="s">
        <v>121</v>
      </c>
      <c r="M120" s="29">
        <v>165</v>
      </c>
      <c r="N120" s="29">
        <v>1021</v>
      </c>
      <c r="O120" s="29">
        <v>3436</v>
      </c>
      <c r="P120" s="29">
        <v>1296</v>
      </c>
      <c r="Q120" s="29">
        <v>4882</v>
      </c>
      <c r="R120" s="29">
        <v>617</v>
      </c>
      <c r="S120" s="29">
        <v>591</v>
      </c>
      <c r="T120" s="29">
        <v>484</v>
      </c>
      <c r="U120" s="29">
        <v>351</v>
      </c>
      <c r="V120" s="29">
        <v>287</v>
      </c>
      <c r="W120" s="29">
        <v>203</v>
      </c>
      <c r="X120" s="29">
        <v>159</v>
      </c>
      <c r="Y120" s="29">
        <v>194</v>
      </c>
      <c r="Z120" s="29">
        <v>13686</v>
      </c>
      <c r="AA120" s="33">
        <f t="shared" si="3"/>
        <v>6178</v>
      </c>
      <c r="AB120" s="33">
        <f t="shared" si="4"/>
        <v>1692</v>
      </c>
      <c r="AC120" s="33">
        <f t="shared" si="5"/>
        <v>1194</v>
      </c>
      <c r="AF120" s="29"/>
      <c r="AG120" s="212" t="s">
        <v>93</v>
      </c>
      <c r="AH120" s="29">
        <v>13</v>
      </c>
      <c r="AI120" s="29">
        <v>1</v>
      </c>
      <c r="AJ120" s="29"/>
      <c r="AK120" s="29">
        <v>17</v>
      </c>
      <c r="AL120" s="29">
        <v>12885</v>
      </c>
      <c r="AM120" s="29">
        <v>17</v>
      </c>
      <c r="AN120" s="29">
        <v>83</v>
      </c>
      <c r="AO120" s="29">
        <v>6</v>
      </c>
      <c r="AP120" s="29">
        <v>318</v>
      </c>
      <c r="AQ120" s="29"/>
      <c r="AR120" s="29"/>
      <c r="AS120" s="29"/>
      <c r="AT120" s="29">
        <v>67</v>
      </c>
      <c r="AU120" s="29">
        <v>4</v>
      </c>
      <c r="AV120" s="29">
        <v>291</v>
      </c>
      <c r="AW120" s="29">
        <v>12</v>
      </c>
      <c r="AX120" s="29">
        <v>1</v>
      </c>
      <c r="AY120" s="29">
        <v>2</v>
      </c>
      <c r="AZ120" s="29">
        <v>14</v>
      </c>
      <c r="BA120" s="29"/>
      <c r="BB120" s="29"/>
      <c r="BC120" s="29"/>
      <c r="BD120" s="29">
        <v>13731</v>
      </c>
    </row>
    <row r="121" spans="1:56" x14ac:dyDescent="0.2">
      <c r="A121" s="30" t="s">
        <v>122</v>
      </c>
      <c r="B121" s="29">
        <v>1944</v>
      </c>
      <c r="C121" s="29">
        <v>1717</v>
      </c>
      <c r="D121" s="29"/>
      <c r="E121" s="29">
        <v>3661</v>
      </c>
      <c r="F121"/>
      <c r="G121"/>
      <c r="H121"/>
      <c r="L121" s="30" t="s">
        <v>122</v>
      </c>
      <c r="M121" s="29">
        <v>32</v>
      </c>
      <c r="N121" s="29">
        <v>162</v>
      </c>
      <c r="O121" s="29">
        <v>548</v>
      </c>
      <c r="P121" s="29">
        <v>334</v>
      </c>
      <c r="Q121" s="29">
        <v>1184</v>
      </c>
      <c r="R121" s="29">
        <v>265</v>
      </c>
      <c r="S121" s="29">
        <v>266</v>
      </c>
      <c r="T121" s="29">
        <v>214</v>
      </c>
      <c r="U121" s="29">
        <v>191</v>
      </c>
      <c r="V121" s="29">
        <v>148</v>
      </c>
      <c r="W121" s="29">
        <v>123</v>
      </c>
      <c r="X121" s="29">
        <v>83</v>
      </c>
      <c r="Y121" s="29">
        <v>111</v>
      </c>
      <c r="Z121" s="29">
        <v>3661</v>
      </c>
      <c r="AA121" s="33">
        <f t="shared" si="3"/>
        <v>1518</v>
      </c>
      <c r="AB121" s="33">
        <f t="shared" si="4"/>
        <v>745</v>
      </c>
      <c r="AC121" s="33">
        <f t="shared" si="5"/>
        <v>656</v>
      </c>
      <c r="AF121" s="29"/>
      <c r="AG121" s="212" t="s">
        <v>106</v>
      </c>
      <c r="AH121" s="29">
        <v>11</v>
      </c>
      <c r="AI121" s="29">
        <v>2</v>
      </c>
      <c r="AJ121" s="29">
        <v>3</v>
      </c>
      <c r="AK121" s="29">
        <v>12</v>
      </c>
      <c r="AL121" s="29">
        <v>12944</v>
      </c>
      <c r="AM121" s="29"/>
      <c r="AN121" s="29">
        <v>68</v>
      </c>
      <c r="AO121" s="29">
        <v>5</v>
      </c>
      <c r="AP121" s="29">
        <v>571</v>
      </c>
      <c r="AQ121" s="29"/>
      <c r="AR121" s="29"/>
      <c r="AS121" s="29"/>
      <c r="AT121" s="29"/>
      <c r="AU121" s="29"/>
      <c r="AV121" s="29">
        <v>544</v>
      </c>
      <c r="AW121" s="29">
        <v>13</v>
      </c>
      <c r="AX121" s="29">
        <v>4</v>
      </c>
      <c r="AY121" s="29">
        <v>2</v>
      </c>
      <c r="AZ121" s="29">
        <v>26</v>
      </c>
      <c r="BA121" s="29"/>
      <c r="BB121" s="29"/>
      <c r="BC121" s="29"/>
      <c r="BD121" s="29">
        <v>14205</v>
      </c>
    </row>
    <row r="122" spans="1:56" x14ac:dyDescent="0.2">
      <c r="A122" s="30" t="s">
        <v>123</v>
      </c>
      <c r="B122" s="29">
        <v>5626</v>
      </c>
      <c r="C122" s="29">
        <v>4667</v>
      </c>
      <c r="D122" s="29"/>
      <c r="E122" s="29">
        <v>10293</v>
      </c>
      <c r="F122"/>
      <c r="G122"/>
      <c r="H122"/>
      <c r="L122" s="30" t="s">
        <v>123</v>
      </c>
      <c r="M122" s="29">
        <v>118</v>
      </c>
      <c r="N122" s="29">
        <v>698</v>
      </c>
      <c r="O122" s="29">
        <v>2276</v>
      </c>
      <c r="P122" s="29">
        <v>921</v>
      </c>
      <c r="Q122" s="29">
        <v>3572</v>
      </c>
      <c r="R122" s="29">
        <v>550</v>
      </c>
      <c r="S122" s="29">
        <v>537</v>
      </c>
      <c r="T122" s="29">
        <v>442</v>
      </c>
      <c r="U122" s="29">
        <v>371</v>
      </c>
      <c r="V122" s="29">
        <v>241</v>
      </c>
      <c r="W122" s="29">
        <v>216</v>
      </c>
      <c r="X122" s="29">
        <v>158</v>
      </c>
      <c r="Y122" s="29">
        <v>193</v>
      </c>
      <c r="Z122" s="29">
        <v>10293</v>
      </c>
      <c r="AA122" s="33">
        <f t="shared" si="3"/>
        <v>4493</v>
      </c>
      <c r="AB122" s="33">
        <f t="shared" si="4"/>
        <v>1529</v>
      </c>
      <c r="AC122" s="33">
        <f t="shared" si="5"/>
        <v>1179</v>
      </c>
      <c r="AF122" s="29"/>
      <c r="AG122" s="212" t="s">
        <v>113</v>
      </c>
      <c r="AH122" s="29">
        <v>35</v>
      </c>
      <c r="AI122" s="29">
        <v>3</v>
      </c>
      <c r="AJ122" s="29">
        <v>2</v>
      </c>
      <c r="AK122" s="29">
        <v>32</v>
      </c>
      <c r="AL122" s="29">
        <v>8810</v>
      </c>
      <c r="AM122" s="29"/>
      <c r="AN122" s="29">
        <v>107</v>
      </c>
      <c r="AO122" s="29">
        <v>14</v>
      </c>
      <c r="AP122" s="29">
        <v>172</v>
      </c>
      <c r="AQ122" s="29"/>
      <c r="AR122" s="29"/>
      <c r="AS122" s="29"/>
      <c r="AT122" s="29">
        <v>1</v>
      </c>
      <c r="AU122" s="29"/>
      <c r="AV122" s="29">
        <v>320</v>
      </c>
      <c r="AW122" s="29">
        <v>21</v>
      </c>
      <c r="AX122" s="29">
        <v>57</v>
      </c>
      <c r="AY122" s="29">
        <v>32</v>
      </c>
      <c r="AZ122" s="29">
        <v>21</v>
      </c>
      <c r="BA122" s="29">
        <v>1</v>
      </c>
      <c r="BB122" s="29">
        <v>3</v>
      </c>
      <c r="BC122" s="29"/>
      <c r="BD122" s="29">
        <v>9631</v>
      </c>
    </row>
    <row r="123" spans="1:56" x14ac:dyDescent="0.2">
      <c r="A123" s="30" t="s">
        <v>124</v>
      </c>
      <c r="B123" s="29">
        <v>3421</v>
      </c>
      <c r="C123" s="29">
        <v>3291</v>
      </c>
      <c r="D123" s="29"/>
      <c r="E123" s="29">
        <v>6712</v>
      </c>
      <c r="F123"/>
      <c r="G123"/>
      <c r="H123"/>
      <c r="L123" s="30" t="s">
        <v>124</v>
      </c>
      <c r="M123" s="29">
        <v>48</v>
      </c>
      <c r="N123" s="29">
        <v>280</v>
      </c>
      <c r="O123" s="29">
        <v>1210</v>
      </c>
      <c r="P123" s="29">
        <v>571</v>
      </c>
      <c r="Q123" s="29">
        <v>2216</v>
      </c>
      <c r="R123" s="29">
        <v>461</v>
      </c>
      <c r="S123" s="29">
        <v>471</v>
      </c>
      <c r="T123" s="29">
        <v>383</v>
      </c>
      <c r="U123" s="29">
        <v>341</v>
      </c>
      <c r="V123" s="29">
        <v>235</v>
      </c>
      <c r="W123" s="29">
        <v>197</v>
      </c>
      <c r="X123" s="29">
        <v>132</v>
      </c>
      <c r="Y123" s="29">
        <v>167</v>
      </c>
      <c r="Z123" s="29">
        <v>6712</v>
      </c>
      <c r="AA123" s="33">
        <f t="shared" si="3"/>
        <v>2787</v>
      </c>
      <c r="AB123" s="33">
        <f t="shared" si="4"/>
        <v>1315</v>
      </c>
      <c r="AC123" s="33">
        <f t="shared" si="5"/>
        <v>1072</v>
      </c>
      <c r="AF123" s="29"/>
      <c r="AG123" s="212" t="s">
        <v>115</v>
      </c>
      <c r="AH123" s="29">
        <v>4</v>
      </c>
      <c r="AI123" s="29"/>
      <c r="AJ123" s="29"/>
      <c r="AK123" s="29">
        <v>5</v>
      </c>
      <c r="AL123" s="29">
        <v>3244</v>
      </c>
      <c r="AM123" s="29">
        <v>2</v>
      </c>
      <c r="AN123" s="29">
        <v>89</v>
      </c>
      <c r="AO123" s="29">
        <v>1</v>
      </c>
      <c r="AP123" s="29">
        <v>15</v>
      </c>
      <c r="AQ123" s="29"/>
      <c r="AR123" s="29"/>
      <c r="AS123" s="29"/>
      <c r="AT123" s="29">
        <v>169</v>
      </c>
      <c r="AU123" s="29">
        <v>1</v>
      </c>
      <c r="AV123" s="29">
        <v>5</v>
      </c>
      <c r="AW123" s="29">
        <v>3</v>
      </c>
      <c r="AX123" s="29"/>
      <c r="AY123" s="29"/>
      <c r="AZ123" s="29">
        <v>1</v>
      </c>
      <c r="BA123" s="29"/>
      <c r="BB123" s="29"/>
      <c r="BC123" s="29"/>
      <c r="BD123" s="29">
        <v>3539</v>
      </c>
    </row>
    <row r="124" spans="1:56" x14ac:dyDescent="0.2">
      <c r="A124" s="30" t="s">
        <v>125</v>
      </c>
      <c r="B124" s="29">
        <v>5210</v>
      </c>
      <c r="C124" s="29">
        <v>1721</v>
      </c>
      <c r="D124" s="29"/>
      <c r="E124" s="29">
        <v>6931</v>
      </c>
      <c r="F124"/>
      <c r="G124"/>
      <c r="H124"/>
      <c r="L124" s="30" t="s">
        <v>125</v>
      </c>
      <c r="M124" s="29">
        <v>58</v>
      </c>
      <c r="N124" s="29">
        <v>696</v>
      </c>
      <c r="O124" s="29">
        <v>2053</v>
      </c>
      <c r="P124" s="29">
        <v>860</v>
      </c>
      <c r="Q124" s="29">
        <v>1998</v>
      </c>
      <c r="R124" s="29">
        <v>234</v>
      </c>
      <c r="S124" s="29">
        <v>230</v>
      </c>
      <c r="T124" s="29">
        <v>193</v>
      </c>
      <c r="U124" s="29">
        <v>156</v>
      </c>
      <c r="V124" s="29">
        <v>104</v>
      </c>
      <c r="W124" s="29">
        <v>109</v>
      </c>
      <c r="X124" s="29">
        <v>140</v>
      </c>
      <c r="Y124" s="29">
        <v>100</v>
      </c>
      <c r="Z124" s="29">
        <v>6931</v>
      </c>
      <c r="AA124" s="33">
        <f t="shared" si="3"/>
        <v>2858</v>
      </c>
      <c r="AB124" s="33">
        <f t="shared" si="4"/>
        <v>657</v>
      </c>
      <c r="AC124" s="33">
        <f t="shared" si="5"/>
        <v>609</v>
      </c>
      <c r="AF124" s="29"/>
      <c r="AG124" s="212" t="s">
        <v>116</v>
      </c>
      <c r="AH124" s="29">
        <v>63</v>
      </c>
      <c r="AI124" s="29">
        <v>1</v>
      </c>
      <c r="AJ124" s="29"/>
      <c r="AK124" s="29">
        <v>6</v>
      </c>
      <c r="AL124" s="29">
        <v>3799</v>
      </c>
      <c r="AM124" s="29">
        <v>1</v>
      </c>
      <c r="AN124" s="29">
        <v>49</v>
      </c>
      <c r="AO124" s="29"/>
      <c r="AP124" s="29">
        <v>21</v>
      </c>
      <c r="AQ124" s="29"/>
      <c r="AR124" s="29"/>
      <c r="AS124" s="29"/>
      <c r="AT124" s="29">
        <v>1</v>
      </c>
      <c r="AU124" s="29"/>
      <c r="AV124" s="29">
        <v>69</v>
      </c>
      <c r="AW124" s="29">
        <v>2</v>
      </c>
      <c r="AX124" s="29"/>
      <c r="AY124" s="29"/>
      <c r="AZ124" s="29">
        <v>1</v>
      </c>
      <c r="BA124" s="29"/>
      <c r="BB124" s="29">
        <v>1</v>
      </c>
      <c r="BC124" s="29"/>
      <c r="BD124" s="29">
        <v>4014</v>
      </c>
    </row>
    <row r="125" spans="1:56" x14ac:dyDescent="0.2">
      <c r="A125" s="30" t="s">
        <v>126</v>
      </c>
      <c r="B125" s="29">
        <v>2223</v>
      </c>
      <c r="C125" s="29">
        <v>3022</v>
      </c>
      <c r="D125" s="29"/>
      <c r="E125" s="29">
        <v>5245</v>
      </c>
      <c r="F125"/>
      <c r="G125"/>
      <c r="H125"/>
      <c r="L125" s="30" t="s">
        <v>126</v>
      </c>
      <c r="M125" s="29">
        <v>64</v>
      </c>
      <c r="N125" s="29">
        <v>297</v>
      </c>
      <c r="O125" s="29">
        <v>1014</v>
      </c>
      <c r="P125" s="29">
        <v>485</v>
      </c>
      <c r="Q125" s="29">
        <v>1921</v>
      </c>
      <c r="R125" s="29">
        <v>276</v>
      </c>
      <c r="S125" s="29">
        <v>298</v>
      </c>
      <c r="T125" s="29">
        <v>275</v>
      </c>
      <c r="U125" s="29">
        <v>178</v>
      </c>
      <c r="V125" s="29">
        <v>138</v>
      </c>
      <c r="W125" s="29">
        <v>112</v>
      </c>
      <c r="X125" s="29">
        <v>74</v>
      </c>
      <c r="Y125" s="29">
        <v>113</v>
      </c>
      <c r="Z125" s="29">
        <v>5245</v>
      </c>
      <c r="AA125" s="33">
        <f t="shared" si="3"/>
        <v>2406</v>
      </c>
      <c r="AB125" s="33">
        <f t="shared" si="4"/>
        <v>849</v>
      </c>
      <c r="AC125" s="33">
        <f t="shared" si="5"/>
        <v>615</v>
      </c>
      <c r="AF125" s="29"/>
      <c r="AG125" s="212" t="s">
        <v>120</v>
      </c>
      <c r="AH125" s="29">
        <v>282</v>
      </c>
      <c r="AI125" s="29">
        <v>58</v>
      </c>
      <c r="AJ125" s="29">
        <v>30</v>
      </c>
      <c r="AK125" s="29">
        <v>5</v>
      </c>
      <c r="AL125" s="29">
        <v>15374</v>
      </c>
      <c r="AM125" s="29">
        <v>5</v>
      </c>
      <c r="AN125" s="29">
        <v>178</v>
      </c>
      <c r="AO125" s="29">
        <v>7</v>
      </c>
      <c r="AP125" s="29">
        <v>7323</v>
      </c>
      <c r="AQ125" s="29">
        <v>3</v>
      </c>
      <c r="AR125" s="29"/>
      <c r="AS125" s="29"/>
      <c r="AT125" s="29">
        <v>2</v>
      </c>
      <c r="AU125" s="29">
        <v>1</v>
      </c>
      <c r="AV125" s="29">
        <v>114</v>
      </c>
      <c r="AW125" s="29">
        <v>1</v>
      </c>
      <c r="AX125" s="29">
        <v>1590</v>
      </c>
      <c r="AY125" s="29">
        <v>300</v>
      </c>
      <c r="AZ125" s="29">
        <v>41</v>
      </c>
      <c r="BA125" s="29"/>
      <c r="BB125" s="29"/>
      <c r="BC125" s="29">
        <v>5</v>
      </c>
      <c r="BD125" s="29">
        <v>25319</v>
      </c>
    </row>
    <row r="126" spans="1:56" x14ac:dyDescent="0.2">
      <c r="A126" s="30" t="s">
        <v>127</v>
      </c>
      <c r="B126" s="29">
        <v>19452</v>
      </c>
      <c r="C126" s="29">
        <v>11104</v>
      </c>
      <c r="D126" s="29"/>
      <c r="E126" s="29">
        <v>30556</v>
      </c>
      <c r="F126"/>
      <c r="G126"/>
      <c r="H126"/>
      <c r="L126" s="30" t="s">
        <v>127</v>
      </c>
      <c r="M126" s="29">
        <v>413</v>
      </c>
      <c r="N126" s="29">
        <v>1930</v>
      </c>
      <c r="O126" s="29">
        <v>6490</v>
      </c>
      <c r="P126" s="29">
        <v>2951</v>
      </c>
      <c r="Q126" s="29">
        <v>11248</v>
      </c>
      <c r="R126" s="29">
        <v>1616</v>
      </c>
      <c r="S126" s="29">
        <v>1548</v>
      </c>
      <c r="T126" s="29">
        <v>1225</v>
      </c>
      <c r="U126" s="29">
        <v>969</v>
      </c>
      <c r="V126" s="29">
        <v>746</v>
      </c>
      <c r="W126" s="29">
        <v>547</v>
      </c>
      <c r="X126" s="29">
        <v>391</v>
      </c>
      <c r="Y126" s="29">
        <v>482</v>
      </c>
      <c r="Z126" s="29">
        <v>30556</v>
      </c>
      <c r="AA126" s="33">
        <f t="shared" si="3"/>
        <v>14199</v>
      </c>
      <c r="AB126" s="33">
        <f t="shared" si="4"/>
        <v>4389</v>
      </c>
      <c r="AC126" s="33">
        <f t="shared" si="5"/>
        <v>3135</v>
      </c>
      <c r="AF126" s="29"/>
      <c r="AG126" s="212" t="s">
        <v>122</v>
      </c>
      <c r="AH126" s="29">
        <v>3</v>
      </c>
      <c r="AI126" s="29"/>
      <c r="AJ126" s="29"/>
      <c r="AK126" s="29">
        <v>3</v>
      </c>
      <c r="AL126" s="29">
        <v>2875</v>
      </c>
      <c r="AM126" s="29"/>
      <c r="AN126" s="29">
        <v>200</v>
      </c>
      <c r="AO126" s="29">
        <v>1</v>
      </c>
      <c r="AP126" s="29">
        <v>57</v>
      </c>
      <c r="AQ126" s="29"/>
      <c r="AR126" s="29"/>
      <c r="AS126" s="29"/>
      <c r="AT126" s="29">
        <v>44</v>
      </c>
      <c r="AU126" s="29"/>
      <c r="AV126" s="29">
        <v>223</v>
      </c>
      <c r="AW126" s="29">
        <v>3</v>
      </c>
      <c r="AX126" s="29">
        <v>244</v>
      </c>
      <c r="AY126" s="29">
        <v>3</v>
      </c>
      <c r="AZ126" s="29">
        <v>5</v>
      </c>
      <c r="BA126" s="29"/>
      <c r="BB126" s="29"/>
      <c r="BC126" s="29"/>
      <c r="BD126" s="29">
        <v>3661</v>
      </c>
    </row>
    <row r="127" spans="1:56" x14ac:dyDescent="0.2">
      <c r="A127" s="30" t="s">
        <v>128</v>
      </c>
      <c r="B127" s="29">
        <v>6021</v>
      </c>
      <c r="C127" s="29">
        <v>9360</v>
      </c>
      <c r="D127" s="29"/>
      <c r="E127" s="29">
        <v>15381</v>
      </c>
      <c r="F127"/>
      <c r="G127"/>
      <c r="H127"/>
      <c r="L127" s="30" t="s">
        <v>128</v>
      </c>
      <c r="M127" s="29">
        <v>136</v>
      </c>
      <c r="N127" s="29">
        <v>792</v>
      </c>
      <c r="O127" s="29">
        <v>3139</v>
      </c>
      <c r="P127" s="29">
        <v>1363</v>
      </c>
      <c r="Q127" s="29">
        <v>5159</v>
      </c>
      <c r="R127" s="29">
        <v>907</v>
      </c>
      <c r="S127" s="29">
        <v>893</v>
      </c>
      <c r="T127" s="29">
        <v>787</v>
      </c>
      <c r="U127" s="29">
        <v>639</v>
      </c>
      <c r="V127" s="29">
        <v>523</v>
      </c>
      <c r="W127" s="29">
        <v>361</v>
      </c>
      <c r="X127" s="29">
        <v>298</v>
      </c>
      <c r="Y127" s="29">
        <v>384</v>
      </c>
      <c r="Z127" s="29">
        <v>15381</v>
      </c>
      <c r="AA127" s="33">
        <f t="shared" si="3"/>
        <v>6522</v>
      </c>
      <c r="AB127" s="33">
        <f t="shared" si="4"/>
        <v>2587</v>
      </c>
      <c r="AC127" s="33">
        <f t="shared" si="5"/>
        <v>2205</v>
      </c>
      <c r="AF127" s="29"/>
      <c r="AG127" s="212" t="s">
        <v>124</v>
      </c>
      <c r="AH127" s="29">
        <v>10</v>
      </c>
      <c r="AI127" s="29">
        <v>5</v>
      </c>
      <c r="AJ127" s="29"/>
      <c r="AK127" s="29">
        <v>9</v>
      </c>
      <c r="AL127" s="29">
        <v>6100</v>
      </c>
      <c r="AM127" s="29">
        <v>1</v>
      </c>
      <c r="AN127" s="29">
        <v>67</v>
      </c>
      <c r="AO127" s="29"/>
      <c r="AP127" s="29">
        <v>112</v>
      </c>
      <c r="AQ127" s="29"/>
      <c r="AR127" s="29"/>
      <c r="AS127" s="29"/>
      <c r="AT127" s="29"/>
      <c r="AU127" s="29"/>
      <c r="AV127" s="29">
        <v>398</v>
      </c>
      <c r="AW127" s="29">
        <v>1</v>
      </c>
      <c r="AX127" s="29">
        <v>2</v>
      </c>
      <c r="AY127" s="29">
        <v>5</v>
      </c>
      <c r="AZ127" s="29">
        <v>1</v>
      </c>
      <c r="BA127" s="29"/>
      <c r="BB127" s="29">
        <v>1</v>
      </c>
      <c r="BC127" s="29"/>
      <c r="BD127" s="29">
        <v>6712</v>
      </c>
    </row>
    <row r="128" spans="1:56" x14ac:dyDescent="0.2">
      <c r="A128" s="30" t="s">
        <v>129</v>
      </c>
      <c r="B128" s="29">
        <v>5374</v>
      </c>
      <c r="C128" s="29">
        <v>5164</v>
      </c>
      <c r="D128" s="29"/>
      <c r="E128" s="29">
        <v>10538</v>
      </c>
      <c r="F128"/>
      <c r="G128"/>
      <c r="H128"/>
      <c r="L128" s="30" t="s">
        <v>129</v>
      </c>
      <c r="M128" s="29">
        <v>164</v>
      </c>
      <c r="N128" s="29">
        <v>841</v>
      </c>
      <c r="O128" s="29">
        <v>2634</v>
      </c>
      <c r="P128" s="29">
        <v>963</v>
      </c>
      <c r="Q128" s="29">
        <v>3522</v>
      </c>
      <c r="R128" s="29">
        <v>459</v>
      </c>
      <c r="S128" s="29">
        <v>425</v>
      </c>
      <c r="T128" s="29">
        <v>390</v>
      </c>
      <c r="U128" s="29">
        <v>306</v>
      </c>
      <c r="V128" s="29">
        <v>272</v>
      </c>
      <c r="W128" s="29">
        <v>226</v>
      </c>
      <c r="X128" s="29">
        <v>175</v>
      </c>
      <c r="Y128" s="29">
        <v>161</v>
      </c>
      <c r="Z128" s="29">
        <v>10538</v>
      </c>
      <c r="AA128" s="33">
        <f t="shared" si="3"/>
        <v>4485</v>
      </c>
      <c r="AB128" s="33">
        <f t="shared" si="4"/>
        <v>1274</v>
      </c>
      <c r="AC128" s="33">
        <f t="shared" si="5"/>
        <v>1140</v>
      </c>
      <c r="AF128" s="29"/>
      <c r="AG128" s="30" t="s">
        <v>381</v>
      </c>
      <c r="AH128" s="29">
        <v>2713</v>
      </c>
      <c r="AI128" s="29">
        <v>5230</v>
      </c>
      <c r="AJ128" s="29">
        <v>179</v>
      </c>
      <c r="AK128" s="29">
        <v>227</v>
      </c>
      <c r="AL128" s="29">
        <v>725654</v>
      </c>
      <c r="AM128" s="29">
        <v>31</v>
      </c>
      <c r="AN128" s="29">
        <v>1956</v>
      </c>
      <c r="AO128" s="29">
        <v>2357</v>
      </c>
      <c r="AP128" s="29">
        <v>86986</v>
      </c>
      <c r="AQ128" s="29">
        <v>116</v>
      </c>
      <c r="AR128" s="29">
        <v>210</v>
      </c>
      <c r="AS128" s="29">
        <v>49</v>
      </c>
      <c r="AT128" s="29">
        <v>11</v>
      </c>
      <c r="AU128" s="29">
        <v>12</v>
      </c>
      <c r="AV128" s="29">
        <v>16173</v>
      </c>
      <c r="AW128" s="29">
        <v>922</v>
      </c>
      <c r="AX128" s="29">
        <v>704</v>
      </c>
      <c r="AY128" s="29">
        <v>87</v>
      </c>
      <c r="AZ128" s="29">
        <v>1583</v>
      </c>
      <c r="BA128" s="29"/>
      <c r="BB128" s="29">
        <v>2</v>
      </c>
      <c r="BC128" s="29">
        <v>5</v>
      </c>
      <c r="BD128" s="29">
        <v>845207</v>
      </c>
    </row>
    <row r="129" spans="1:56" x14ac:dyDescent="0.2">
      <c r="A129" s="30" t="s">
        <v>130</v>
      </c>
      <c r="B129" s="29">
        <v>13044</v>
      </c>
      <c r="C129" s="29">
        <v>9552</v>
      </c>
      <c r="D129" s="29"/>
      <c r="E129" s="29">
        <v>22596</v>
      </c>
      <c r="F129"/>
      <c r="G129"/>
      <c r="H129"/>
      <c r="L129" s="30" t="s">
        <v>130</v>
      </c>
      <c r="M129" s="29">
        <v>328</v>
      </c>
      <c r="N129" s="29">
        <v>1979</v>
      </c>
      <c r="O129" s="29">
        <v>5806</v>
      </c>
      <c r="P129" s="29">
        <v>2007</v>
      </c>
      <c r="Q129" s="29">
        <v>7953</v>
      </c>
      <c r="R129" s="29">
        <v>1085</v>
      </c>
      <c r="S129" s="29">
        <v>943</v>
      </c>
      <c r="T129" s="29">
        <v>775</v>
      </c>
      <c r="U129" s="29">
        <v>592</v>
      </c>
      <c r="V129" s="29">
        <v>390</v>
      </c>
      <c r="W129" s="29">
        <v>284</v>
      </c>
      <c r="X129" s="29">
        <v>232</v>
      </c>
      <c r="Y129" s="29">
        <v>222</v>
      </c>
      <c r="Z129" s="29">
        <v>22596</v>
      </c>
      <c r="AA129" s="33">
        <f t="shared" si="3"/>
        <v>9960</v>
      </c>
      <c r="AB129" s="33">
        <f t="shared" si="4"/>
        <v>2803</v>
      </c>
      <c r="AC129" s="33">
        <f t="shared" si="5"/>
        <v>1720</v>
      </c>
      <c r="AF129" s="29"/>
      <c r="AG129" s="212" t="s">
        <v>0</v>
      </c>
      <c r="AH129" s="29">
        <v>2016</v>
      </c>
      <c r="AI129" s="29">
        <v>4050</v>
      </c>
      <c r="AJ129" s="29">
        <v>124</v>
      </c>
      <c r="AK129" s="29">
        <v>7</v>
      </c>
      <c r="AL129" s="29">
        <v>523450</v>
      </c>
      <c r="AM129" s="29">
        <v>7</v>
      </c>
      <c r="AN129" s="29">
        <v>69</v>
      </c>
      <c r="AO129" s="29">
        <v>2183</v>
      </c>
      <c r="AP129" s="29">
        <v>73192</v>
      </c>
      <c r="AQ129" s="29">
        <v>20</v>
      </c>
      <c r="AR129" s="29">
        <v>203</v>
      </c>
      <c r="AS129" s="29">
        <v>37</v>
      </c>
      <c r="AT129" s="29">
        <v>5</v>
      </c>
      <c r="AU129" s="29">
        <v>2</v>
      </c>
      <c r="AV129" s="29">
        <v>459</v>
      </c>
      <c r="AW129" s="29">
        <v>668</v>
      </c>
      <c r="AX129" s="29">
        <v>630</v>
      </c>
      <c r="AY129" s="29">
        <v>14</v>
      </c>
      <c r="AZ129" s="29">
        <v>941</v>
      </c>
      <c r="BA129" s="29"/>
      <c r="BB129" s="29"/>
      <c r="BC129" s="29"/>
      <c r="BD129" s="29">
        <v>608077</v>
      </c>
    </row>
    <row r="130" spans="1:56" x14ac:dyDescent="0.2">
      <c r="A130" s="30" t="s">
        <v>477</v>
      </c>
      <c r="B130" s="29"/>
      <c r="C130" s="29"/>
      <c r="D130" s="29"/>
      <c r="E130" s="29"/>
      <c r="F130"/>
      <c r="G130"/>
      <c r="H130"/>
      <c r="L130" s="30" t="s">
        <v>243</v>
      </c>
      <c r="M130" s="29">
        <v>24350</v>
      </c>
      <c r="N130" s="29">
        <v>141539</v>
      </c>
      <c r="O130" s="29">
        <v>482792</v>
      </c>
      <c r="P130" s="29">
        <v>216384</v>
      </c>
      <c r="Q130" s="29">
        <v>851742</v>
      </c>
      <c r="R130" s="29">
        <v>137354</v>
      </c>
      <c r="S130" s="29">
        <v>133930</v>
      </c>
      <c r="T130" s="29">
        <v>113331</v>
      </c>
      <c r="U130" s="29">
        <v>87304</v>
      </c>
      <c r="V130" s="29">
        <v>66926</v>
      </c>
      <c r="W130" s="29">
        <v>51730</v>
      </c>
      <c r="X130" s="29">
        <v>39286</v>
      </c>
      <c r="Y130" s="29">
        <v>49693</v>
      </c>
      <c r="Z130" s="29">
        <v>2396361</v>
      </c>
      <c r="AA130" s="33">
        <f t="shared" si="3"/>
        <v>1068126</v>
      </c>
      <c r="AB130" s="33">
        <f t="shared" si="4"/>
        <v>384615</v>
      </c>
      <c r="AC130" s="33">
        <f t="shared" si="5"/>
        <v>294939</v>
      </c>
      <c r="AF130" s="29"/>
      <c r="AG130" s="212" t="s">
        <v>22</v>
      </c>
      <c r="AH130" s="29">
        <v>22</v>
      </c>
      <c r="AI130" s="29">
        <v>129</v>
      </c>
      <c r="AJ130" s="29">
        <v>4</v>
      </c>
      <c r="AK130" s="29">
        <v>53</v>
      </c>
      <c r="AL130" s="29">
        <v>13297</v>
      </c>
      <c r="AM130" s="29">
        <v>4</v>
      </c>
      <c r="AN130" s="29">
        <v>424</v>
      </c>
      <c r="AO130" s="29">
        <v>3</v>
      </c>
      <c r="AP130" s="29">
        <v>713</v>
      </c>
      <c r="AQ130" s="29">
        <v>5</v>
      </c>
      <c r="AR130" s="29"/>
      <c r="AS130" s="29"/>
      <c r="AT130" s="29"/>
      <c r="AU130" s="29"/>
      <c r="AV130" s="29">
        <v>3170</v>
      </c>
      <c r="AW130" s="29">
        <v>12</v>
      </c>
      <c r="AX130" s="29"/>
      <c r="AY130" s="29">
        <v>2</v>
      </c>
      <c r="AZ130" s="29">
        <v>42</v>
      </c>
      <c r="BA130" s="29"/>
      <c r="BB130" s="29"/>
      <c r="BC130" s="29"/>
      <c r="BD130" s="29">
        <v>17880</v>
      </c>
    </row>
    <row r="131" spans="1:56" x14ac:dyDescent="0.2">
      <c r="A131" s="30" t="s">
        <v>243</v>
      </c>
      <c r="B131" s="29">
        <v>1611278</v>
      </c>
      <c r="C131" s="29">
        <v>785083</v>
      </c>
      <c r="D131" s="29"/>
      <c r="E131" s="29">
        <v>2396361</v>
      </c>
      <c r="F131"/>
      <c r="G131"/>
      <c r="H131"/>
      <c r="AF131" s="29"/>
      <c r="AG131" s="212" t="s">
        <v>24</v>
      </c>
      <c r="AH131" s="29">
        <v>128</v>
      </c>
      <c r="AI131" s="29">
        <v>287</v>
      </c>
      <c r="AJ131" s="29">
        <v>7</v>
      </c>
      <c r="AK131" s="29">
        <v>19</v>
      </c>
      <c r="AL131" s="29">
        <v>80280</v>
      </c>
      <c r="AM131" s="29">
        <v>7</v>
      </c>
      <c r="AN131" s="29">
        <v>201</v>
      </c>
      <c r="AO131" s="29">
        <v>109</v>
      </c>
      <c r="AP131" s="29">
        <v>7479</v>
      </c>
      <c r="AQ131" s="29">
        <v>8</v>
      </c>
      <c r="AR131" s="29">
        <v>2</v>
      </c>
      <c r="AS131" s="29">
        <v>1</v>
      </c>
      <c r="AT131" s="29">
        <v>2</v>
      </c>
      <c r="AU131" s="29">
        <v>2</v>
      </c>
      <c r="AV131" s="29">
        <v>4910</v>
      </c>
      <c r="AW131" s="29">
        <v>11</v>
      </c>
      <c r="AX131" s="29">
        <v>6</v>
      </c>
      <c r="AY131" s="29">
        <v>3</v>
      </c>
      <c r="AZ131" s="29">
        <v>248</v>
      </c>
      <c r="BA131" s="29"/>
      <c r="BB131" s="29"/>
      <c r="BC131" s="29">
        <v>4</v>
      </c>
      <c r="BD131" s="29">
        <v>93714</v>
      </c>
    </row>
    <row r="132" spans="1:56" x14ac:dyDescent="0.2">
      <c r="D132"/>
      <c r="E132"/>
      <c r="F132"/>
      <c r="G132"/>
      <c r="H132"/>
      <c r="AF132" s="29"/>
      <c r="AG132" s="212" t="s">
        <v>32</v>
      </c>
      <c r="AH132" s="29">
        <v>15</v>
      </c>
      <c r="AI132" s="29">
        <v>86</v>
      </c>
      <c r="AJ132" s="29"/>
      <c r="AK132" s="29">
        <v>8</v>
      </c>
      <c r="AL132" s="29">
        <v>16200</v>
      </c>
      <c r="AM132" s="29"/>
      <c r="AN132" s="29">
        <v>34</v>
      </c>
      <c r="AO132" s="29">
        <v>4</v>
      </c>
      <c r="AP132" s="29">
        <v>372</v>
      </c>
      <c r="AQ132" s="29">
        <v>8</v>
      </c>
      <c r="AR132" s="29">
        <v>1</v>
      </c>
      <c r="AS132" s="29"/>
      <c r="AT132" s="29"/>
      <c r="AU132" s="29"/>
      <c r="AV132" s="29">
        <v>268</v>
      </c>
      <c r="AW132" s="29">
        <v>8</v>
      </c>
      <c r="AX132" s="29">
        <v>1</v>
      </c>
      <c r="AY132" s="29">
        <v>2</v>
      </c>
      <c r="AZ132" s="29">
        <v>6</v>
      </c>
      <c r="BA132" s="29"/>
      <c r="BB132" s="29"/>
      <c r="BC132" s="29"/>
      <c r="BD132" s="29">
        <v>17013</v>
      </c>
    </row>
    <row r="133" spans="1:56" x14ac:dyDescent="0.2">
      <c r="D133"/>
      <c r="E133"/>
      <c r="F133"/>
      <c r="G133"/>
      <c r="H133"/>
      <c r="AF133" s="29"/>
      <c r="AG133" s="212" t="s">
        <v>46</v>
      </c>
      <c r="AH133" s="29">
        <v>138</v>
      </c>
      <c r="AI133" s="29">
        <v>167</v>
      </c>
      <c r="AJ133" s="29">
        <v>3</v>
      </c>
      <c r="AK133" s="29">
        <v>33</v>
      </c>
      <c r="AL133" s="29">
        <v>12911</v>
      </c>
      <c r="AM133" s="29">
        <v>3</v>
      </c>
      <c r="AN133" s="29">
        <v>241</v>
      </c>
      <c r="AO133" s="29">
        <v>6</v>
      </c>
      <c r="AP133" s="29">
        <v>539</v>
      </c>
      <c r="AQ133" s="29">
        <v>13</v>
      </c>
      <c r="AR133" s="29"/>
      <c r="AS133" s="29">
        <v>3</v>
      </c>
      <c r="AT133" s="29">
        <v>2</v>
      </c>
      <c r="AU133" s="29">
        <v>2</v>
      </c>
      <c r="AV133" s="29">
        <v>2192</v>
      </c>
      <c r="AW133" s="29">
        <v>19</v>
      </c>
      <c r="AX133" s="29">
        <v>4</v>
      </c>
      <c r="AY133" s="29">
        <v>9</v>
      </c>
      <c r="AZ133" s="29">
        <v>136</v>
      </c>
      <c r="BA133" s="29"/>
      <c r="BB133" s="29">
        <v>1</v>
      </c>
      <c r="BC133" s="29"/>
      <c r="BD133" s="29">
        <v>16422</v>
      </c>
    </row>
    <row r="134" spans="1:56" x14ac:dyDescent="0.2">
      <c r="D134"/>
      <c r="E134"/>
      <c r="F134"/>
      <c r="G134"/>
      <c r="H134"/>
      <c r="AF134" s="29"/>
      <c r="AG134" s="212" t="s">
        <v>52</v>
      </c>
      <c r="AH134" s="29">
        <v>183</v>
      </c>
      <c r="AI134" s="29">
        <v>114</v>
      </c>
      <c r="AJ134" s="29">
        <v>1</v>
      </c>
      <c r="AK134" s="29"/>
      <c r="AL134" s="29">
        <v>15823</v>
      </c>
      <c r="AM134" s="29">
        <v>1</v>
      </c>
      <c r="AN134" s="29">
        <v>28</v>
      </c>
      <c r="AO134" s="29">
        <v>13</v>
      </c>
      <c r="AP134" s="29">
        <v>618</v>
      </c>
      <c r="AQ134" s="29">
        <v>24</v>
      </c>
      <c r="AR134" s="29"/>
      <c r="AS134" s="29"/>
      <c r="AT134" s="29">
        <v>1</v>
      </c>
      <c r="AU134" s="29"/>
      <c r="AV134" s="29">
        <v>486</v>
      </c>
      <c r="AW134" s="29">
        <v>57</v>
      </c>
      <c r="AX134" s="29">
        <v>5</v>
      </c>
      <c r="AY134" s="29">
        <v>31</v>
      </c>
      <c r="AZ134" s="29">
        <v>9</v>
      </c>
      <c r="BA134" s="29"/>
      <c r="BB134" s="29">
        <v>1</v>
      </c>
      <c r="BC134" s="29"/>
      <c r="BD134" s="29">
        <v>17395</v>
      </c>
    </row>
    <row r="135" spans="1:56" x14ac:dyDescent="0.2">
      <c r="D135"/>
      <c r="E135"/>
      <c r="F135"/>
      <c r="G135"/>
      <c r="H135"/>
      <c r="AF135" s="29"/>
      <c r="AG135" s="212" t="s">
        <v>56</v>
      </c>
      <c r="AH135" s="29">
        <v>28</v>
      </c>
      <c r="AI135" s="29">
        <v>137</v>
      </c>
      <c r="AJ135" s="29">
        <v>1</v>
      </c>
      <c r="AK135" s="29">
        <v>27</v>
      </c>
      <c r="AL135" s="29">
        <v>9978</v>
      </c>
      <c r="AM135" s="29">
        <v>2</v>
      </c>
      <c r="AN135" s="29">
        <v>189</v>
      </c>
      <c r="AO135" s="29">
        <v>5</v>
      </c>
      <c r="AP135" s="29">
        <v>303</v>
      </c>
      <c r="AQ135" s="29">
        <v>13</v>
      </c>
      <c r="AR135" s="29"/>
      <c r="AS135" s="29"/>
      <c r="AT135" s="29"/>
      <c r="AU135" s="29"/>
      <c r="AV135" s="29">
        <v>1843</v>
      </c>
      <c r="AW135" s="29">
        <v>19</v>
      </c>
      <c r="AX135" s="29"/>
      <c r="AY135" s="29">
        <v>1</v>
      </c>
      <c r="AZ135" s="29">
        <v>33</v>
      </c>
      <c r="BA135" s="29"/>
      <c r="BB135" s="29"/>
      <c r="BC135" s="29"/>
      <c r="BD135" s="29">
        <v>12579</v>
      </c>
    </row>
    <row r="136" spans="1:56" x14ac:dyDescent="0.2">
      <c r="D136"/>
      <c r="E136"/>
      <c r="F136"/>
      <c r="G136"/>
      <c r="H136"/>
      <c r="AF136" s="29"/>
      <c r="AG136" s="212" t="s">
        <v>64</v>
      </c>
      <c r="AH136" s="29">
        <v>108</v>
      </c>
      <c r="AI136" s="29">
        <v>201</v>
      </c>
      <c r="AJ136" s="29">
        <v>36</v>
      </c>
      <c r="AK136" s="29">
        <v>51</v>
      </c>
      <c r="AL136" s="29">
        <v>40978</v>
      </c>
      <c r="AM136" s="29">
        <v>7</v>
      </c>
      <c r="AN136" s="29">
        <v>548</v>
      </c>
      <c r="AO136" s="29">
        <v>32</v>
      </c>
      <c r="AP136" s="29">
        <v>2974</v>
      </c>
      <c r="AQ136" s="29">
        <v>23</v>
      </c>
      <c r="AR136" s="29"/>
      <c r="AS136" s="29">
        <v>8</v>
      </c>
      <c r="AT136" s="29"/>
      <c r="AU136" s="29">
        <v>4</v>
      </c>
      <c r="AV136" s="29">
        <v>1885</v>
      </c>
      <c r="AW136" s="29">
        <v>17</v>
      </c>
      <c r="AX136" s="29">
        <v>46</v>
      </c>
      <c r="AY136" s="29">
        <v>20</v>
      </c>
      <c r="AZ136" s="29">
        <v>57</v>
      </c>
      <c r="BA136" s="29"/>
      <c r="BB136" s="29"/>
      <c r="BC136" s="29">
        <v>1</v>
      </c>
      <c r="BD136" s="29">
        <v>46996</v>
      </c>
    </row>
    <row r="137" spans="1:56" x14ac:dyDescent="0.2">
      <c r="D137"/>
      <c r="E137"/>
      <c r="F137"/>
      <c r="G137"/>
      <c r="H137"/>
      <c r="AF137" s="29"/>
      <c r="AG137" s="212" t="s">
        <v>69</v>
      </c>
      <c r="AH137" s="29">
        <v>43</v>
      </c>
      <c r="AI137" s="29">
        <v>41</v>
      </c>
      <c r="AJ137" s="29">
        <v>1</v>
      </c>
      <c r="AK137" s="29">
        <v>23</v>
      </c>
      <c r="AL137" s="29">
        <v>8121</v>
      </c>
      <c r="AM137" s="29"/>
      <c r="AN137" s="29">
        <v>156</v>
      </c>
      <c r="AO137" s="29">
        <v>2</v>
      </c>
      <c r="AP137" s="29">
        <v>562</v>
      </c>
      <c r="AQ137" s="29">
        <v>2</v>
      </c>
      <c r="AR137" s="29"/>
      <c r="AS137" s="29"/>
      <c r="AT137" s="29">
        <v>1</v>
      </c>
      <c r="AU137" s="29">
        <v>2</v>
      </c>
      <c r="AV137" s="29">
        <v>901</v>
      </c>
      <c r="AW137" s="29">
        <v>104</v>
      </c>
      <c r="AX137" s="29"/>
      <c r="AY137" s="29">
        <v>5</v>
      </c>
      <c r="AZ137" s="29">
        <v>110</v>
      </c>
      <c r="BA137" s="29"/>
      <c r="BB137" s="29"/>
      <c r="BC137" s="29"/>
      <c r="BD137" s="29">
        <v>10074</v>
      </c>
    </row>
    <row r="138" spans="1:56" x14ac:dyDescent="0.2">
      <c r="D138"/>
      <c r="E138"/>
      <c r="F138"/>
      <c r="G138"/>
      <c r="H138"/>
      <c r="AF138" s="29"/>
      <c r="AG138" s="212" t="s">
        <v>92</v>
      </c>
      <c r="AH138" s="29">
        <v>32</v>
      </c>
      <c r="AI138" s="29">
        <v>18</v>
      </c>
      <c r="AJ138" s="29">
        <v>2</v>
      </c>
      <c r="AK138" s="29">
        <v>6</v>
      </c>
      <c r="AL138" s="29">
        <v>4616</v>
      </c>
      <c r="AM138" s="29"/>
      <c r="AN138" s="29">
        <v>66</v>
      </c>
      <c r="AO138" s="29"/>
      <c r="AP138" s="29">
        <v>234</v>
      </c>
      <c r="AQ138" s="29"/>
      <c r="AR138" s="29">
        <v>4</v>
      </c>
      <c r="AS138" s="29"/>
      <c r="AT138" s="29"/>
      <c r="AU138" s="29"/>
      <c r="AV138" s="29">
        <v>59</v>
      </c>
      <c r="AW138" s="29">
        <v>7</v>
      </c>
      <c r="AX138" s="29">
        <v>12</v>
      </c>
      <c r="AY138" s="29"/>
      <c r="AZ138" s="29">
        <v>1</v>
      </c>
      <c r="BA138" s="29"/>
      <c r="BB138" s="29"/>
      <c r="BC138" s="29"/>
      <c r="BD138" s="29">
        <v>5057</v>
      </c>
    </row>
    <row r="139" spans="1:56" x14ac:dyDescent="0.2">
      <c r="D139"/>
      <c r="E139"/>
      <c r="F139"/>
      <c r="G139"/>
      <c r="H139"/>
      <c r="AF139" s="29"/>
      <c r="AG139" s="30" t="s">
        <v>243</v>
      </c>
      <c r="AH139" s="29">
        <v>5593</v>
      </c>
      <c r="AI139" s="29">
        <v>6638</v>
      </c>
      <c r="AJ139" s="29">
        <v>930</v>
      </c>
      <c r="AK139" s="29">
        <v>1984</v>
      </c>
      <c r="AL139" s="29">
        <v>1951268</v>
      </c>
      <c r="AM139" s="29">
        <v>367</v>
      </c>
      <c r="AN139" s="29">
        <v>16698</v>
      </c>
      <c r="AO139" s="29">
        <v>5629</v>
      </c>
      <c r="AP139" s="29">
        <v>184346</v>
      </c>
      <c r="AQ139" s="29">
        <v>230</v>
      </c>
      <c r="AR139" s="29">
        <v>215</v>
      </c>
      <c r="AS139" s="29">
        <v>95</v>
      </c>
      <c r="AT139" s="29">
        <v>948</v>
      </c>
      <c r="AU139" s="29">
        <v>108</v>
      </c>
      <c r="AV139" s="29">
        <v>175988</v>
      </c>
      <c r="AW139" s="29">
        <v>1318</v>
      </c>
      <c r="AX139" s="29">
        <v>32567</v>
      </c>
      <c r="AY139" s="29">
        <v>883</v>
      </c>
      <c r="AZ139" s="29">
        <v>10477</v>
      </c>
      <c r="BA139" s="29">
        <v>4</v>
      </c>
      <c r="BB139" s="29">
        <v>40</v>
      </c>
      <c r="BC139" s="29">
        <v>35</v>
      </c>
      <c r="BD139" s="29">
        <v>2396361</v>
      </c>
    </row>
    <row r="140" spans="1:56" x14ac:dyDescent="0.2">
      <c r="D140"/>
      <c r="E140"/>
      <c r="F140"/>
      <c r="G140"/>
      <c r="H140"/>
    </row>
    <row r="141" spans="1:56" x14ac:dyDescent="0.2">
      <c r="D141"/>
      <c r="E141"/>
      <c r="F141"/>
      <c r="G141"/>
      <c r="H141"/>
    </row>
    <row r="142" spans="1:56" x14ac:dyDescent="0.2">
      <c r="D142"/>
      <c r="E142"/>
      <c r="F142"/>
      <c r="G142"/>
      <c r="H142"/>
    </row>
    <row r="143" spans="1:56" x14ac:dyDescent="0.2">
      <c r="D143"/>
      <c r="E143"/>
      <c r="F143"/>
      <c r="G143"/>
      <c r="H143"/>
    </row>
    <row r="144" spans="1:56" x14ac:dyDescent="0.2">
      <c r="D144"/>
      <c r="E144"/>
      <c r="F144"/>
      <c r="G144"/>
      <c r="H144"/>
    </row>
    <row r="145" spans="4:8" x14ac:dyDescent="0.2">
      <c r="D145"/>
      <c r="E145"/>
      <c r="F145"/>
      <c r="G145"/>
      <c r="H145"/>
    </row>
    <row r="146" spans="4:8" x14ac:dyDescent="0.2">
      <c r="D146"/>
      <c r="E146"/>
      <c r="F146"/>
      <c r="G146"/>
      <c r="H146"/>
    </row>
    <row r="147" spans="4:8" x14ac:dyDescent="0.2">
      <c r="D147"/>
      <c r="E147"/>
      <c r="F147"/>
      <c r="G147"/>
      <c r="H147"/>
    </row>
    <row r="148" spans="4:8" x14ac:dyDescent="0.2">
      <c r="D148"/>
      <c r="E148"/>
      <c r="F148"/>
      <c r="G148"/>
      <c r="H148"/>
    </row>
    <row r="149" spans="4:8" x14ac:dyDescent="0.2">
      <c r="D149"/>
      <c r="E149"/>
      <c r="F149"/>
      <c r="G149"/>
      <c r="H149"/>
    </row>
    <row r="150" spans="4:8" x14ac:dyDescent="0.2">
      <c r="D150"/>
      <c r="E150"/>
      <c r="F150"/>
      <c r="G150"/>
      <c r="H150"/>
    </row>
    <row r="151" spans="4:8" x14ac:dyDescent="0.2">
      <c r="D151"/>
      <c r="E151"/>
      <c r="F151"/>
      <c r="G151"/>
      <c r="H151"/>
    </row>
    <row r="152" spans="4:8" x14ac:dyDescent="0.2">
      <c r="D152"/>
      <c r="E152"/>
      <c r="F152"/>
      <c r="G152"/>
      <c r="H152"/>
    </row>
    <row r="153" spans="4:8" x14ac:dyDescent="0.2">
      <c r="D153"/>
      <c r="E153"/>
      <c r="F153"/>
      <c r="G153"/>
      <c r="H153"/>
    </row>
    <row r="154" spans="4:8" x14ac:dyDescent="0.2">
      <c r="D154"/>
      <c r="E154"/>
      <c r="F154"/>
      <c r="G154"/>
      <c r="H154"/>
    </row>
    <row r="155" spans="4:8" x14ac:dyDescent="0.2">
      <c r="D155"/>
      <c r="E155"/>
      <c r="F155"/>
      <c r="G155"/>
      <c r="H155"/>
    </row>
    <row r="156" spans="4:8" x14ac:dyDescent="0.2">
      <c r="D156"/>
      <c r="E156"/>
      <c r="F156"/>
      <c r="G156"/>
      <c r="H156"/>
    </row>
    <row r="157" spans="4:8" x14ac:dyDescent="0.2">
      <c r="D157"/>
      <c r="E157"/>
      <c r="F157"/>
      <c r="G157"/>
      <c r="H157"/>
    </row>
    <row r="158" spans="4:8" x14ac:dyDescent="0.2">
      <c r="D158"/>
      <c r="E158"/>
      <c r="F158"/>
      <c r="G158"/>
      <c r="H158"/>
    </row>
    <row r="159" spans="4:8" x14ac:dyDescent="0.2">
      <c r="D159"/>
      <c r="E159"/>
      <c r="F159"/>
      <c r="G159"/>
      <c r="H159"/>
    </row>
    <row r="160" spans="4:8" x14ac:dyDescent="0.2">
      <c r="D160"/>
      <c r="E160"/>
      <c r="F160"/>
      <c r="G160"/>
      <c r="H160"/>
    </row>
    <row r="161" spans="4:8" x14ac:dyDescent="0.2">
      <c r="D161"/>
      <c r="E161"/>
      <c r="F161"/>
      <c r="G161"/>
      <c r="H161"/>
    </row>
    <row r="162" spans="4:8" x14ac:dyDescent="0.2">
      <c r="D162"/>
      <c r="E162"/>
      <c r="F162"/>
      <c r="G162"/>
      <c r="H162"/>
    </row>
    <row r="163" spans="4:8" x14ac:dyDescent="0.2">
      <c r="D163"/>
      <c r="E163"/>
      <c r="F163"/>
      <c r="G163"/>
      <c r="H163"/>
    </row>
    <row r="164" spans="4:8" x14ac:dyDescent="0.2">
      <c r="D164"/>
      <c r="E164"/>
      <c r="F164"/>
      <c r="G164"/>
      <c r="H164"/>
    </row>
    <row r="165" spans="4:8" x14ac:dyDescent="0.2">
      <c r="D165"/>
      <c r="E165"/>
      <c r="F165"/>
      <c r="G165"/>
      <c r="H165"/>
    </row>
    <row r="166" spans="4:8" x14ac:dyDescent="0.2">
      <c r="D166"/>
      <c r="E166"/>
      <c r="F166"/>
      <c r="G166"/>
      <c r="H166"/>
    </row>
    <row r="167" spans="4:8" x14ac:dyDescent="0.2">
      <c r="D167"/>
      <c r="E167"/>
      <c r="F167"/>
      <c r="G167"/>
      <c r="H167"/>
    </row>
    <row r="168" spans="4:8" x14ac:dyDescent="0.2">
      <c r="D168"/>
      <c r="E168"/>
      <c r="F168"/>
      <c r="G168"/>
      <c r="H168"/>
    </row>
    <row r="169" spans="4:8" x14ac:dyDescent="0.2">
      <c r="D169"/>
      <c r="E169"/>
      <c r="F169"/>
      <c r="G169"/>
      <c r="H169"/>
    </row>
    <row r="170" spans="4:8" x14ac:dyDescent="0.2">
      <c r="D170"/>
      <c r="E170"/>
      <c r="F170"/>
      <c r="G170"/>
      <c r="H170"/>
    </row>
    <row r="171" spans="4:8" x14ac:dyDescent="0.2">
      <c r="D171"/>
      <c r="E171"/>
      <c r="F171"/>
      <c r="G171"/>
      <c r="H171"/>
    </row>
    <row r="172" spans="4:8" x14ac:dyDescent="0.2">
      <c r="D172"/>
      <c r="E172"/>
      <c r="F172"/>
      <c r="G172"/>
      <c r="H172"/>
    </row>
    <row r="173" spans="4:8" x14ac:dyDescent="0.2">
      <c r="D173"/>
      <c r="E173"/>
      <c r="F173"/>
      <c r="G173"/>
      <c r="H173"/>
    </row>
    <row r="174" spans="4:8" x14ac:dyDescent="0.2">
      <c r="D174"/>
      <c r="E174"/>
      <c r="F174"/>
      <c r="G174"/>
      <c r="H174"/>
    </row>
    <row r="175" spans="4:8" x14ac:dyDescent="0.2">
      <c r="D175"/>
      <c r="E175"/>
      <c r="F175"/>
      <c r="G175"/>
      <c r="H175"/>
    </row>
    <row r="176" spans="4:8" x14ac:dyDescent="0.2">
      <c r="D176"/>
      <c r="E176"/>
      <c r="F176"/>
      <c r="G176"/>
      <c r="H176"/>
    </row>
    <row r="177" spans="4:8" x14ac:dyDescent="0.2">
      <c r="D177"/>
      <c r="E177"/>
      <c r="F177"/>
      <c r="G177"/>
      <c r="H177"/>
    </row>
    <row r="178" spans="4:8" x14ac:dyDescent="0.2">
      <c r="D178"/>
      <c r="E178"/>
      <c r="F178"/>
      <c r="G178"/>
      <c r="H178"/>
    </row>
    <row r="179" spans="4:8" x14ac:dyDescent="0.2">
      <c r="D179"/>
      <c r="E179"/>
      <c r="F179"/>
      <c r="G179"/>
      <c r="H179"/>
    </row>
    <row r="180" spans="4:8" x14ac:dyDescent="0.2">
      <c r="D180"/>
      <c r="E180"/>
      <c r="F180"/>
      <c r="G180"/>
      <c r="H180"/>
    </row>
    <row r="181" spans="4:8" x14ac:dyDescent="0.2">
      <c r="D181"/>
      <c r="E181"/>
      <c r="F181"/>
      <c r="G181"/>
      <c r="H181"/>
    </row>
    <row r="182" spans="4:8" x14ac:dyDescent="0.2">
      <c r="D182"/>
      <c r="E182"/>
      <c r="F182"/>
      <c r="G182"/>
      <c r="H182"/>
    </row>
    <row r="183" spans="4:8" x14ac:dyDescent="0.2">
      <c r="D183"/>
      <c r="E183"/>
      <c r="F183"/>
      <c r="G183"/>
      <c r="H183"/>
    </row>
    <row r="184" spans="4:8" x14ac:dyDescent="0.2">
      <c r="D184"/>
      <c r="E184"/>
      <c r="F184"/>
      <c r="G184"/>
      <c r="H184"/>
    </row>
    <row r="185" spans="4:8" x14ac:dyDescent="0.2">
      <c r="D185"/>
      <c r="E185"/>
      <c r="F185"/>
      <c r="G185"/>
      <c r="H185"/>
    </row>
    <row r="186" spans="4:8" x14ac:dyDescent="0.2">
      <c r="D186"/>
      <c r="E186"/>
      <c r="F186"/>
      <c r="G186"/>
      <c r="H186"/>
    </row>
    <row r="187" spans="4:8" x14ac:dyDescent="0.2">
      <c r="D187"/>
      <c r="E187"/>
      <c r="F187"/>
      <c r="G187"/>
      <c r="H187"/>
    </row>
    <row r="188" spans="4:8" x14ac:dyDescent="0.2">
      <c r="D188"/>
      <c r="E188"/>
      <c r="F188"/>
      <c r="G188"/>
      <c r="H188"/>
    </row>
    <row r="189" spans="4:8" x14ac:dyDescent="0.2">
      <c r="D189"/>
      <c r="E189"/>
      <c r="F189"/>
      <c r="G189"/>
      <c r="H189"/>
    </row>
    <row r="190" spans="4:8" x14ac:dyDescent="0.2">
      <c r="D190"/>
      <c r="E190"/>
      <c r="F190"/>
      <c r="G190"/>
      <c r="H190"/>
    </row>
    <row r="191" spans="4:8" x14ac:dyDescent="0.2">
      <c r="D191"/>
      <c r="E191"/>
      <c r="F191"/>
      <c r="G191"/>
      <c r="H191"/>
    </row>
    <row r="192" spans="4:8" x14ac:dyDescent="0.2">
      <c r="D192"/>
      <c r="E192"/>
      <c r="F192"/>
      <c r="G192"/>
      <c r="H192"/>
    </row>
    <row r="193" spans="4:8" x14ac:dyDescent="0.2">
      <c r="D193"/>
      <c r="E193"/>
      <c r="F193"/>
      <c r="G193"/>
      <c r="H193"/>
    </row>
    <row r="194" spans="4:8" x14ac:dyDescent="0.2">
      <c r="D194"/>
      <c r="E194"/>
      <c r="F194"/>
      <c r="G194"/>
      <c r="H194"/>
    </row>
    <row r="195" spans="4:8" x14ac:dyDescent="0.2">
      <c r="D195"/>
      <c r="E195"/>
      <c r="F195"/>
      <c r="G195"/>
      <c r="H195"/>
    </row>
    <row r="196" spans="4:8" x14ac:dyDescent="0.2">
      <c r="D196"/>
      <c r="E196"/>
      <c r="F196"/>
      <c r="G196"/>
      <c r="H196"/>
    </row>
    <row r="197" spans="4:8" x14ac:dyDescent="0.2">
      <c r="D197"/>
      <c r="E197"/>
      <c r="F197"/>
      <c r="G197"/>
      <c r="H197"/>
    </row>
    <row r="198" spans="4:8" x14ac:dyDescent="0.2">
      <c r="D198"/>
      <c r="E198"/>
      <c r="F198"/>
      <c r="G198"/>
      <c r="H198"/>
    </row>
    <row r="199" spans="4:8" x14ac:dyDescent="0.2">
      <c r="D199"/>
      <c r="E199"/>
      <c r="F199"/>
      <c r="G199"/>
      <c r="H199"/>
    </row>
    <row r="200" spans="4:8" x14ac:dyDescent="0.2">
      <c r="D200"/>
      <c r="E200"/>
      <c r="F200"/>
      <c r="G200"/>
      <c r="H200"/>
    </row>
    <row r="201" spans="4:8" x14ac:dyDescent="0.2">
      <c r="D201"/>
      <c r="E201"/>
      <c r="F201"/>
      <c r="G201"/>
      <c r="H201"/>
    </row>
    <row r="202" spans="4:8" x14ac:dyDescent="0.2">
      <c r="D202"/>
      <c r="E202"/>
      <c r="F202"/>
      <c r="G202"/>
      <c r="H202"/>
    </row>
    <row r="203" spans="4:8" x14ac:dyDescent="0.2">
      <c r="D203"/>
      <c r="E203"/>
      <c r="F203"/>
      <c r="G203"/>
      <c r="H203"/>
    </row>
    <row r="204" spans="4:8" x14ac:dyDescent="0.2">
      <c r="D204"/>
      <c r="E204"/>
      <c r="F204"/>
      <c r="G204"/>
      <c r="H204"/>
    </row>
    <row r="205" spans="4:8" x14ac:dyDescent="0.2">
      <c r="D205"/>
      <c r="E205"/>
      <c r="F205"/>
      <c r="G205"/>
      <c r="H205"/>
    </row>
    <row r="206" spans="4:8" x14ac:dyDescent="0.2">
      <c r="D206"/>
      <c r="E206"/>
      <c r="F206"/>
      <c r="G206"/>
      <c r="H206"/>
    </row>
    <row r="207" spans="4:8" x14ac:dyDescent="0.2">
      <c r="D207"/>
      <c r="E207"/>
      <c r="F207"/>
      <c r="G207"/>
      <c r="H207"/>
    </row>
    <row r="208" spans="4:8" x14ac:dyDescent="0.2">
      <c r="D208"/>
      <c r="E208"/>
      <c r="F208"/>
      <c r="G208"/>
      <c r="H208"/>
    </row>
    <row r="209" spans="4:8" x14ac:dyDescent="0.2">
      <c r="D209"/>
      <c r="E209"/>
      <c r="F209"/>
      <c r="G209"/>
      <c r="H209"/>
    </row>
    <row r="210" spans="4:8" x14ac:dyDescent="0.2">
      <c r="D210"/>
      <c r="E210"/>
      <c r="F210"/>
      <c r="G210"/>
      <c r="H210"/>
    </row>
    <row r="211" spans="4:8" x14ac:dyDescent="0.2">
      <c r="D211"/>
      <c r="E211"/>
      <c r="F211"/>
      <c r="G211"/>
      <c r="H211"/>
    </row>
    <row r="212" spans="4:8" x14ac:dyDescent="0.2">
      <c r="D212"/>
      <c r="E212"/>
      <c r="F212"/>
      <c r="G212"/>
      <c r="H212"/>
    </row>
    <row r="213" spans="4:8" x14ac:dyDescent="0.2">
      <c r="D213"/>
      <c r="E213"/>
      <c r="F213"/>
      <c r="G213"/>
      <c r="H213"/>
    </row>
    <row r="214" spans="4:8" x14ac:dyDescent="0.2">
      <c r="D214"/>
      <c r="E214"/>
      <c r="F214"/>
      <c r="G214"/>
      <c r="H214"/>
    </row>
    <row r="215" spans="4:8" x14ac:dyDescent="0.2">
      <c r="D215"/>
      <c r="E215"/>
      <c r="F215"/>
      <c r="G215"/>
      <c r="H215"/>
    </row>
    <row r="216" spans="4:8" x14ac:dyDescent="0.2">
      <c r="D216"/>
      <c r="E216"/>
      <c r="F216"/>
      <c r="G216"/>
      <c r="H216"/>
    </row>
    <row r="217" spans="4:8" x14ac:dyDescent="0.2">
      <c r="D217"/>
      <c r="E217"/>
      <c r="F217"/>
      <c r="G217"/>
      <c r="H217"/>
    </row>
    <row r="218" spans="4:8" x14ac:dyDescent="0.2">
      <c r="D218"/>
      <c r="E218"/>
      <c r="F218"/>
      <c r="G218"/>
      <c r="H218"/>
    </row>
    <row r="219" spans="4:8" x14ac:dyDescent="0.2">
      <c r="D219"/>
      <c r="E219"/>
      <c r="F219"/>
      <c r="G219"/>
      <c r="H219"/>
    </row>
    <row r="220" spans="4:8" x14ac:dyDescent="0.2">
      <c r="D220"/>
      <c r="E220"/>
      <c r="F220"/>
      <c r="G220"/>
      <c r="H220"/>
    </row>
    <row r="221" spans="4:8" x14ac:dyDescent="0.2">
      <c r="D221"/>
      <c r="E221"/>
      <c r="F221"/>
      <c r="G221"/>
      <c r="H221"/>
    </row>
    <row r="222" spans="4:8" x14ac:dyDescent="0.2">
      <c r="D222"/>
      <c r="E222"/>
      <c r="F222"/>
      <c r="G222"/>
      <c r="H222"/>
    </row>
    <row r="223" spans="4:8" x14ac:dyDescent="0.2">
      <c r="D223"/>
      <c r="E223"/>
      <c r="F223"/>
      <c r="G223"/>
      <c r="H223"/>
    </row>
    <row r="224" spans="4:8" x14ac:dyDescent="0.2">
      <c r="D224"/>
      <c r="E224"/>
      <c r="F224"/>
      <c r="G224"/>
      <c r="H224"/>
    </row>
    <row r="225" spans="4:8" x14ac:dyDescent="0.2">
      <c r="D225"/>
      <c r="E225"/>
      <c r="F225"/>
      <c r="G225"/>
      <c r="H225"/>
    </row>
    <row r="226" spans="4:8" x14ac:dyDescent="0.2">
      <c r="D226"/>
      <c r="E226"/>
      <c r="F226"/>
      <c r="G226"/>
      <c r="H226"/>
    </row>
    <row r="227" spans="4:8" x14ac:dyDescent="0.2">
      <c r="D227"/>
      <c r="E227"/>
      <c r="F227"/>
      <c r="G227"/>
      <c r="H227"/>
    </row>
    <row r="228" spans="4:8" x14ac:dyDescent="0.2">
      <c r="D228"/>
      <c r="E228"/>
      <c r="F228"/>
      <c r="G228"/>
      <c r="H228"/>
    </row>
    <row r="229" spans="4:8" x14ac:dyDescent="0.2">
      <c r="D229"/>
      <c r="E229"/>
      <c r="F229"/>
      <c r="G229"/>
      <c r="H229"/>
    </row>
    <row r="230" spans="4:8" x14ac:dyDescent="0.2">
      <c r="D230"/>
      <c r="E230"/>
      <c r="F230"/>
      <c r="G230"/>
      <c r="H230"/>
    </row>
    <row r="231" spans="4:8" x14ac:dyDescent="0.2">
      <c r="D231"/>
      <c r="E231"/>
      <c r="F231"/>
      <c r="G231"/>
      <c r="H231"/>
    </row>
    <row r="232" spans="4:8" x14ac:dyDescent="0.2">
      <c r="D232"/>
      <c r="E232"/>
      <c r="F232"/>
      <c r="G232"/>
      <c r="H232"/>
    </row>
    <row r="233" spans="4:8" x14ac:dyDescent="0.2">
      <c r="D233"/>
      <c r="E233"/>
      <c r="F233"/>
      <c r="G233"/>
      <c r="H233"/>
    </row>
    <row r="234" spans="4:8" x14ac:dyDescent="0.2">
      <c r="D234"/>
      <c r="E234"/>
      <c r="F234"/>
      <c r="G234"/>
      <c r="H234"/>
    </row>
    <row r="235" spans="4:8" x14ac:dyDescent="0.2">
      <c r="D235"/>
      <c r="E235"/>
      <c r="F235"/>
      <c r="G235"/>
      <c r="H235"/>
    </row>
    <row r="236" spans="4:8" x14ac:dyDescent="0.2">
      <c r="D236"/>
      <c r="E236"/>
      <c r="F236"/>
      <c r="G236"/>
      <c r="H236"/>
    </row>
    <row r="237" spans="4:8" x14ac:dyDescent="0.2">
      <c r="D237"/>
      <c r="E237"/>
      <c r="F237"/>
      <c r="G237"/>
      <c r="H237"/>
    </row>
    <row r="238" spans="4:8" x14ac:dyDescent="0.2">
      <c r="D238"/>
      <c r="E238"/>
      <c r="F238"/>
      <c r="G238"/>
      <c r="H238"/>
    </row>
    <row r="239" spans="4:8" x14ac:dyDescent="0.2">
      <c r="D239"/>
      <c r="E239"/>
      <c r="F239"/>
      <c r="G239"/>
      <c r="H239"/>
    </row>
    <row r="240" spans="4:8" x14ac:dyDescent="0.2">
      <c r="D240"/>
      <c r="E240"/>
      <c r="F240"/>
      <c r="G240"/>
      <c r="H240"/>
    </row>
    <row r="241" spans="4:8" x14ac:dyDescent="0.2">
      <c r="D241"/>
      <c r="E241"/>
      <c r="F241"/>
      <c r="G241"/>
      <c r="H241"/>
    </row>
    <row r="242" spans="4:8" x14ac:dyDescent="0.2">
      <c r="D242"/>
      <c r="E242"/>
      <c r="F242"/>
      <c r="G242"/>
      <c r="H242"/>
    </row>
    <row r="243" spans="4:8" x14ac:dyDescent="0.2">
      <c r="D243"/>
      <c r="E243"/>
      <c r="F243"/>
      <c r="G243"/>
      <c r="H243"/>
    </row>
    <row r="244" spans="4:8" x14ac:dyDescent="0.2">
      <c r="D244"/>
      <c r="E244"/>
      <c r="F244"/>
      <c r="G244"/>
      <c r="H244"/>
    </row>
    <row r="245" spans="4:8" x14ac:dyDescent="0.2">
      <c r="D245"/>
      <c r="E245"/>
      <c r="F245"/>
      <c r="G245"/>
      <c r="H245"/>
    </row>
    <row r="246" spans="4:8" x14ac:dyDescent="0.2">
      <c r="D246"/>
      <c r="E246"/>
      <c r="F246"/>
      <c r="G246"/>
      <c r="H246"/>
    </row>
    <row r="247" spans="4:8" x14ac:dyDescent="0.2">
      <c r="D247"/>
      <c r="E247"/>
      <c r="F247"/>
      <c r="G247"/>
      <c r="H247"/>
    </row>
    <row r="248" spans="4:8" x14ac:dyDescent="0.2">
      <c r="D248"/>
      <c r="E248"/>
      <c r="F248"/>
      <c r="G248"/>
      <c r="H248"/>
    </row>
    <row r="249" spans="4:8" x14ac:dyDescent="0.2">
      <c r="D249"/>
      <c r="E249"/>
      <c r="F249"/>
      <c r="G249"/>
      <c r="H249"/>
    </row>
    <row r="250" spans="4:8" x14ac:dyDescent="0.2">
      <c r="D250"/>
      <c r="E250"/>
      <c r="F250"/>
      <c r="G250"/>
      <c r="H250"/>
    </row>
    <row r="251" spans="4:8" x14ac:dyDescent="0.2">
      <c r="D251"/>
      <c r="E251"/>
      <c r="F251"/>
      <c r="G251"/>
      <c r="H251"/>
    </row>
    <row r="252" spans="4:8" x14ac:dyDescent="0.2">
      <c r="D252"/>
      <c r="E252"/>
      <c r="F252"/>
      <c r="G252"/>
      <c r="H252"/>
    </row>
    <row r="253" spans="4:8" x14ac:dyDescent="0.2">
      <c r="D253"/>
      <c r="E253"/>
      <c r="F253"/>
      <c r="G253"/>
      <c r="H253"/>
    </row>
    <row r="254" spans="4:8" x14ac:dyDescent="0.2">
      <c r="D254"/>
      <c r="E254"/>
      <c r="F254"/>
      <c r="G254"/>
      <c r="H254"/>
    </row>
    <row r="255" spans="4:8" x14ac:dyDescent="0.2">
      <c r="D255"/>
      <c r="E255"/>
      <c r="F255"/>
      <c r="G255"/>
      <c r="H255"/>
    </row>
    <row r="256" spans="4:8" x14ac:dyDescent="0.2">
      <c r="D256"/>
      <c r="E256"/>
      <c r="F256"/>
      <c r="G256"/>
      <c r="H256"/>
    </row>
    <row r="257" spans="4:8" x14ac:dyDescent="0.2">
      <c r="D257"/>
      <c r="E257"/>
      <c r="F257"/>
      <c r="G257"/>
      <c r="H257"/>
    </row>
    <row r="258" spans="4:8" x14ac:dyDescent="0.2">
      <c r="D258"/>
      <c r="E258"/>
      <c r="F258"/>
      <c r="G258"/>
      <c r="H258"/>
    </row>
    <row r="259" spans="4:8" x14ac:dyDescent="0.2">
      <c r="D259"/>
      <c r="E259"/>
      <c r="F259"/>
      <c r="G259"/>
      <c r="H259"/>
    </row>
    <row r="260" spans="4:8" x14ac:dyDescent="0.2">
      <c r="D260"/>
      <c r="E260"/>
      <c r="F260"/>
      <c r="G260"/>
      <c r="H260"/>
    </row>
    <row r="261" spans="4:8" x14ac:dyDescent="0.2">
      <c r="D261"/>
      <c r="E261"/>
      <c r="F261"/>
      <c r="G261"/>
      <c r="H261"/>
    </row>
    <row r="262" spans="4:8" x14ac:dyDescent="0.2">
      <c r="D262"/>
      <c r="E262"/>
      <c r="F262"/>
      <c r="G262"/>
      <c r="H262"/>
    </row>
    <row r="263" spans="4:8" x14ac:dyDescent="0.2">
      <c r="D263"/>
      <c r="E263"/>
      <c r="F263"/>
      <c r="G263"/>
      <c r="H263"/>
    </row>
    <row r="264" spans="4:8" x14ac:dyDescent="0.2">
      <c r="D264"/>
      <c r="E264"/>
      <c r="F264"/>
      <c r="G264"/>
      <c r="H264"/>
    </row>
    <row r="265" spans="4:8" x14ac:dyDescent="0.2">
      <c r="D265"/>
      <c r="E265"/>
      <c r="F265"/>
      <c r="G265"/>
      <c r="H265"/>
    </row>
    <row r="266" spans="4:8" x14ac:dyDescent="0.2">
      <c r="D266"/>
      <c r="E266"/>
      <c r="F266"/>
      <c r="G266"/>
      <c r="H266"/>
    </row>
    <row r="267" spans="4:8" x14ac:dyDescent="0.2">
      <c r="D267"/>
      <c r="E267"/>
      <c r="F267"/>
      <c r="G267"/>
      <c r="H267"/>
    </row>
    <row r="268" spans="4:8" x14ac:dyDescent="0.2">
      <c r="D268"/>
      <c r="E268"/>
      <c r="F268"/>
      <c r="G268"/>
      <c r="H268"/>
    </row>
    <row r="269" spans="4:8" x14ac:dyDescent="0.2">
      <c r="D269"/>
      <c r="E269"/>
      <c r="F269"/>
      <c r="G269"/>
      <c r="H269"/>
    </row>
    <row r="270" spans="4:8" x14ac:dyDescent="0.2">
      <c r="D270"/>
      <c r="E270"/>
      <c r="F270"/>
      <c r="G270"/>
      <c r="H270"/>
    </row>
    <row r="271" spans="4:8" x14ac:dyDescent="0.2">
      <c r="D271"/>
      <c r="E271"/>
      <c r="F271"/>
      <c r="G271"/>
      <c r="H271"/>
    </row>
    <row r="272" spans="4:8" x14ac:dyDescent="0.2">
      <c r="D272"/>
      <c r="E272"/>
      <c r="F272"/>
      <c r="G272"/>
      <c r="H272"/>
    </row>
    <row r="273" spans="4:8" x14ac:dyDescent="0.2">
      <c r="D273"/>
      <c r="E273"/>
      <c r="F273"/>
      <c r="G273"/>
      <c r="H273"/>
    </row>
    <row r="274" spans="4:8" x14ac:dyDescent="0.2">
      <c r="D274"/>
      <c r="E274"/>
      <c r="F274"/>
      <c r="G274"/>
      <c r="H274"/>
    </row>
    <row r="275" spans="4:8" x14ac:dyDescent="0.2">
      <c r="D275"/>
      <c r="E275"/>
      <c r="F275"/>
      <c r="G275"/>
      <c r="H275"/>
    </row>
    <row r="276" spans="4:8" x14ac:dyDescent="0.2">
      <c r="D276"/>
      <c r="E276"/>
      <c r="F276"/>
      <c r="G276"/>
      <c r="H276"/>
    </row>
    <row r="277" spans="4:8" x14ac:dyDescent="0.2">
      <c r="D277"/>
      <c r="E277"/>
      <c r="F277"/>
      <c r="G277"/>
      <c r="H277"/>
    </row>
    <row r="278" spans="4:8" x14ac:dyDescent="0.2">
      <c r="D278"/>
      <c r="E278"/>
      <c r="F278"/>
      <c r="G278"/>
      <c r="H278"/>
    </row>
    <row r="279" spans="4:8" x14ac:dyDescent="0.2">
      <c r="D279"/>
      <c r="E279"/>
      <c r="F279"/>
      <c r="G279"/>
      <c r="H279"/>
    </row>
    <row r="280" spans="4:8" x14ac:dyDescent="0.2">
      <c r="D280"/>
      <c r="E280"/>
      <c r="F280"/>
      <c r="G280"/>
      <c r="H280"/>
    </row>
    <row r="281" spans="4:8" x14ac:dyDescent="0.2">
      <c r="D281"/>
      <c r="E281"/>
      <c r="F281"/>
      <c r="G281"/>
      <c r="H281"/>
    </row>
    <row r="282" spans="4:8" x14ac:dyDescent="0.2">
      <c r="D282"/>
      <c r="E282"/>
      <c r="F282"/>
      <c r="G282"/>
      <c r="H282"/>
    </row>
    <row r="283" spans="4:8" x14ac:dyDescent="0.2">
      <c r="D283"/>
      <c r="E283"/>
      <c r="F283"/>
      <c r="G283"/>
      <c r="H283"/>
    </row>
    <row r="284" spans="4:8" x14ac:dyDescent="0.2">
      <c r="D284"/>
      <c r="E284"/>
      <c r="F284"/>
      <c r="G284"/>
      <c r="H284"/>
    </row>
    <row r="285" spans="4:8" x14ac:dyDescent="0.2">
      <c r="D285"/>
      <c r="E285"/>
      <c r="F285"/>
      <c r="G285"/>
      <c r="H285"/>
    </row>
    <row r="286" spans="4:8" x14ac:dyDescent="0.2">
      <c r="D286"/>
      <c r="E286"/>
      <c r="F286"/>
      <c r="G286"/>
      <c r="H286"/>
    </row>
    <row r="287" spans="4:8" x14ac:dyDescent="0.2">
      <c r="D287"/>
      <c r="E287"/>
      <c r="F287"/>
      <c r="G287"/>
      <c r="H287"/>
    </row>
    <row r="288" spans="4:8" x14ac:dyDescent="0.2">
      <c r="D288"/>
      <c r="E288"/>
      <c r="F288"/>
      <c r="G288"/>
      <c r="H288"/>
    </row>
    <row r="289" spans="4:8" x14ac:dyDescent="0.2">
      <c r="D289"/>
      <c r="E289"/>
      <c r="F289"/>
      <c r="G289"/>
      <c r="H289"/>
    </row>
    <row r="290" spans="4:8" x14ac:dyDescent="0.2">
      <c r="D290"/>
      <c r="E290"/>
      <c r="F290"/>
      <c r="G290"/>
      <c r="H290"/>
    </row>
    <row r="291" spans="4:8" x14ac:dyDescent="0.2">
      <c r="D291"/>
      <c r="E291"/>
      <c r="F291"/>
      <c r="G291"/>
      <c r="H291"/>
    </row>
    <row r="292" spans="4:8" x14ac:dyDescent="0.2">
      <c r="D292"/>
      <c r="E292"/>
      <c r="F292"/>
      <c r="G292"/>
      <c r="H292"/>
    </row>
    <row r="293" spans="4:8" x14ac:dyDescent="0.2">
      <c r="D293"/>
      <c r="E293"/>
      <c r="F293"/>
      <c r="G293"/>
      <c r="H293"/>
    </row>
    <row r="294" spans="4:8" x14ac:dyDescent="0.2">
      <c r="D294"/>
      <c r="E294"/>
      <c r="F294"/>
      <c r="G294"/>
      <c r="H294"/>
    </row>
    <row r="295" spans="4:8" x14ac:dyDescent="0.2">
      <c r="D295"/>
      <c r="E295"/>
      <c r="F295"/>
      <c r="G295"/>
      <c r="H295"/>
    </row>
    <row r="296" spans="4:8" x14ac:dyDescent="0.2">
      <c r="D296"/>
      <c r="E296"/>
      <c r="F296"/>
      <c r="G296"/>
      <c r="H296"/>
    </row>
    <row r="297" spans="4:8" x14ac:dyDescent="0.2">
      <c r="D297"/>
      <c r="E297"/>
      <c r="F297"/>
      <c r="G297"/>
      <c r="H297"/>
    </row>
    <row r="298" spans="4:8" x14ac:dyDescent="0.2">
      <c r="D298"/>
      <c r="E298"/>
      <c r="F298"/>
      <c r="G298"/>
      <c r="H298"/>
    </row>
    <row r="299" spans="4:8" x14ac:dyDescent="0.2">
      <c r="D299"/>
      <c r="E299"/>
      <c r="F299"/>
      <c r="G299"/>
      <c r="H299"/>
    </row>
    <row r="300" spans="4:8" x14ac:dyDescent="0.2">
      <c r="D300"/>
      <c r="E300"/>
      <c r="F300"/>
      <c r="G300"/>
      <c r="H300"/>
    </row>
    <row r="301" spans="4:8" x14ac:dyDescent="0.2">
      <c r="D301"/>
      <c r="E301"/>
      <c r="F301"/>
      <c r="G301"/>
      <c r="H301"/>
    </row>
    <row r="302" spans="4:8" x14ac:dyDescent="0.2">
      <c r="D302"/>
      <c r="E302"/>
      <c r="F302"/>
      <c r="G302"/>
      <c r="H302"/>
    </row>
    <row r="303" spans="4:8" x14ac:dyDescent="0.2">
      <c r="D303"/>
      <c r="E303"/>
      <c r="F303"/>
      <c r="G303"/>
      <c r="H303"/>
    </row>
    <row r="304" spans="4:8" x14ac:dyDescent="0.2">
      <c r="D304"/>
      <c r="E304"/>
      <c r="F304"/>
      <c r="G304"/>
      <c r="H304"/>
    </row>
    <row r="305" spans="4:8" x14ac:dyDescent="0.2">
      <c r="D305"/>
      <c r="E305"/>
      <c r="F305"/>
      <c r="G305"/>
      <c r="H305"/>
    </row>
    <row r="306" spans="4:8" x14ac:dyDescent="0.2">
      <c r="D306"/>
      <c r="E306"/>
      <c r="F306"/>
      <c r="G306"/>
      <c r="H306"/>
    </row>
    <row r="307" spans="4:8" x14ac:dyDescent="0.2">
      <c r="D307"/>
      <c r="E307"/>
      <c r="F307"/>
      <c r="G307"/>
      <c r="H307"/>
    </row>
    <row r="308" spans="4:8" x14ac:dyDescent="0.2">
      <c r="D308"/>
      <c r="E308"/>
      <c r="F308"/>
      <c r="G308"/>
      <c r="H308"/>
    </row>
    <row r="309" spans="4:8" x14ac:dyDescent="0.2">
      <c r="D309"/>
      <c r="E309"/>
      <c r="F309"/>
      <c r="G309"/>
      <c r="H309"/>
    </row>
    <row r="310" spans="4:8" x14ac:dyDescent="0.2">
      <c r="D310"/>
      <c r="E310"/>
      <c r="F310"/>
      <c r="G310"/>
      <c r="H310"/>
    </row>
    <row r="311" spans="4:8" x14ac:dyDescent="0.2">
      <c r="D311"/>
      <c r="E311"/>
      <c r="F311"/>
      <c r="G311"/>
      <c r="H311"/>
    </row>
    <row r="312" spans="4:8" x14ac:dyDescent="0.2">
      <c r="D312"/>
      <c r="E312"/>
      <c r="F312"/>
      <c r="G312"/>
      <c r="H312"/>
    </row>
    <row r="313" spans="4:8" x14ac:dyDescent="0.2">
      <c r="D313"/>
      <c r="E313"/>
      <c r="F313"/>
      <c r="G313"/>
      <c r="H313"/>
    </row>
    <row r="314" spans="4:8" x14ac:dyDescent="0.2">
      <c r="D314"/>
      <c r="E314"/>
      <c r="F314"/>
      <c r="G314"/>
      <c r="H314"/>
    </row>
    <row r="315" spans="4:8" x14ac:dyDescent="0.2">
      <c r="D315"/>
      <c r="E315"/>
      <c r="F315"/>
      <c r="G315"/>
      <c r="H315"/>
    </row>
    <row r="316" spans="4:8" x14ac:dyDescent="0.2">
      <c r="D316"/>
      <c r="E316"/>
      <c r="F316"/>
      <c r="G316"/>
      <c r="H316"/>
    </row>
    <row r="317" spans="4:8" x14ac:dyDescent="0.2">
      <c r="D317"/>
      <c r="E317"/>
      <c r="F317"/>
      <c r="G317"/>
      <c r="H317"/>
    </row>
    <row r="318" spans="4:8" x14ac:dyDescent="0.2">
      <c r="D318"/>
      <c r="E318"/>
      <c r="F318"/>
      <c r="G318"/>
      <c r="H318"/>
    </row>
    <row r="319" spans="4:8" x14ac:dyDescent="0.2">
      <c r="D319"/>
      <c r="E319"/>
      <c r="F319"/>
      <c r="G319"/>
      <c r="H319"/>
    </row>
    <row r="320" spans="4:8" x14ac:dyDescent="0.2">
      <c r="D320"/>
      <c r="E320"/>
      <c r="F320"/>
      <c r="G320"/>
      <c r="H320"/>
    </row>
    <row r="321" spans="4:8" x14ac:dyDescent="0.2">
      <c r="D321"/>
      <c r="E321"/>
      <c r="F321"/>
      <c r="G321"/>
      <c r="H321"/>
    </row>
    <row r="322" spans="4:8" x14ac:dyDescent="0.2">
      <c r="D322"/>
      <c r="E322"/>
      <c r="F322"/>
      <c r="G322"/>
      <c r="H322"/>
    </row>
    <row r="323" spans="4:8" x14ac:dyDescent="0.2">
      <c r="D323"/>
      <c r="E323"/>
      <c r="F323"/>
      <c r="G323"/>
      <c r="H323"/>
    </row>
    <row r="324" spans="4:8" x14ac:dyDescent="0.2">
      <c r="D324"/>
      <c r="E324"/>
      <c r="F324"/>
      <c r="G324"/>
      <c r="H324"/>
    </row>
    <row r="325" spans="4:8" x14ac:dyDescent="0.2">
      <c r="D325"/>
      <c r="E325"/>
      <c r="F325"/>
      <c r="G325"/>
      <c r="H325"/>
    </row>
    <row r="326" spans="4:8" x14ac:dyDescent="0.2">
      <c r="D326"/>
      <c r="E326"/>
      <c r="F326"/>
      <c r="G326"/>
      <c r="H326"/>
    </row>
    <row r="327" spans="4:8" x14ac:dyDescent="0.2">
      <c r="D327"/>
      <c r="E327"/>
      <c r="F327"/>
      <c r="G327"/>
      <c r="H327"/>
    </row>
    <row r="328" spans="4:8" x14ac:dyDescent="0.2">
      <c r="D328"/>
      <c r="E328"/>
      <c r="F328"/>
      <c r="G328"/>
      <c r="H328"/>
    </row>
    <row r="329" spans="4:8" x14ac:dyDescent="0.2">
      <c r="D329"/>
      <c r="E329"/>
      <c r="F329"/>
      <c r="G329"/>
      <c r="H329"/>
    </row>
    <row r="330" spans="4:8" x14ac:dyDescent="0.2">
      <c r="D330"/>
      <c r="E330"/>
      <c r="F330"/>
      <c r="G330"/>
      <c r="H330"/>
    </row>
    <row r="331" spans="4:8" x14ac:dyDescent="0.2">
      <c r="D331"/>
      <c r="E331"/>
      <c r="F331"/>
      <c r="G331"/>
      <c r="H331"/>
    </row>
    <row r="332" spans="4:8" x14ac:dyDescent="0.2">
      <c r="D332"/>
      <c r="E332"/>
      <c r="F332"/>
      <c r="G332"/>
      <c r="H332"/>
    </row>
    <row r="333" spans="4:8" x14ac:dyDescent="0.2">
      <c r="D333"/>
      <c r="E333"/>
      <c r="F333"/>
      <c r="G333"/>
      <c r="H333"/>
    </row>
    <row r="334" spans="4:8" x14ac:dyDescent="0.2">
      <c r="D334"/>
      <c r="E334"/>
      <c r="F334"/>
      <c r="G334"/>
      <c r="H334"/>
    </row>
    <row r="335" spans="4:8" x14ac:dyDescent="0.2">
      <c r="D335"/>
      <c r="E335"/>
      <c r="F335"/>
      <c r="G335"/>
      <c r="H335"/>
    </row>
    <row r="336" spans="4:8" x14ac:dyDescent="0.2">
      <c r="D336"/>
      <c r="E336"/>
      <c r="F336"/>
      <c r="G336"/>
      <c r="H336"/>
    </row>
    <row r="337" spans="4:8" x14ac:dyDescent="0.2">
      <c r="D337"/>
      <c r="E337"/>
      <c r="F337"/>
      <c r="G337"/>
      <c r="H337"/>
    </row>
    <row r="338" spans="4:8" x14ac:dyDescent="0.2">
      <c r="D338"/>
      <c r="E338"/>
      <c r="F338"/>
      <c r="G338"/>
      <c r="H338"/>
    </row>
    <row r="339" spans="4:8" x14ac:dyDescent="0.2">
      <c r="D339"/>
      <c r="E339"/>
      <c r="F339"/>
      <c r="G339"/>
      <c r="H339"/>
    </row>
    <row r="340" spans="4:8" x14ac:dyDescent="0.2">
      <c r="D340"/>
      <c r="E340"/>
      <c r="F340"/>
      <c r="G340"/>
      <c r="H340"/>
    </row>
    <row r="341" spans="4:8" x14ac:dyDescent="0.2">
      <c r="D341"/>
      <c r="E341"/>
      <c r="F341"/>
      <c r="G341"/>
      <c r="H341"/>
    </row>
    <row r="342" spans="4:8" x14ac:dyDescent="0.2">
      <c r="D342"/>
      <c r="E342"/>
      <c r="F342"/>
      <c r="G342"/>
      <c r="H342"/>
    </row>
    <row r="343" spans="4:8" x14ac:dyDescent="0.2">
      <c r="D343"/>
      <c r="E343"/>
      <c r="F343"/>
      <c r="G343"/>
      <c r="H343"/>
    </row>
    <row r="344" spans="4:8" x14ac:dyDescent="0.2">
      <c r="D344"/>
      <c r="E344"/>
      <c r="F344"/>
      <c r="G344"/>
      <c r="H344"/>
    </row>
    <row r="345" spans="4:8" x14ac:dyDescent="0.2">
      <c r="D345"/>
      <c r="E345"/>
      <c r="F345"/>
      <c r="G345"/>
      <c r="H345"/>
    </row>
    <row r="346" spans="4:8" x14ac:dyDescent="0.2">
      <c r="D346"/>
      <c r="E346"/>
      <c r="F346"/>
      <c r="G346"/>
      <c r="H346"/>
    </row>
    <row r="347" spans="4:8" x14ac:dyDescent="0.2">
      <c r="D347"/>
      <c r="E347"/>
      <c r="F347"/>
      <c r="G347"/>
      <c r="H347"/>
    </row>
    <row r="348" spans="4:8" x14ac:dyDescent="0.2">
      <c r="D348"/>
      <c r="E348"/>
      <c r="F348"/>
      <c r="G348"/>
      <c r="H348"/>
    </row>
    <row r="349" spans="4:8" x14ac:dyDescent="0.2">
      <c r="D349"/>
      <c r="E349"/>
      <c r="F349"/>
      <c r="G349"/>
      <c r="H349"/>
    </row>
    <row r="350" spans="4:8" x14ac:dyDescent="0.2">
      <c r="D350"/>
      <c r="E350"/>
      <c r="F350"/>
      <c r="G350"/>
      <c r="H350"/>
    </row>
    <row r="351" spans="4:8" x14ac:dyDescent="0.2">
      <c r="D351"/>
      <c r="E351"/>
      <c r="F351"/>
      <c r="G351"/>
      <c r="H351"/>
    </row>
    <row r="352" spans="4:8" x14ac:dyDescent="0.2">
      <c r="D352"/>
      <c r="E352"/>
      <c r="F352"/>
      <c r="G352"/>
      <c r="H352"/>
    </row>
    <row r="353" spans="4:8" x14ac:dyDescent="0.2">
      <c r="D353"/>
      <c r="E353"/>
      <c r="F353"/>
      <c r="G353"/>
      <c r="H353"/>
    </row>
    <row r="354" spans="4:8" x14ac:dyDescent="0.2">
      <c r="D354"/>
      <c r="E354"/>
      <c r="F354"/>
      <c r="G354"/>
      <c r="H354"/>
    </row>
    <row r="355" spans="4:8" x14ac:dyDescent="0.2">
      <c r="D355"/>
      <c r="E355"/>
      <c r="F355"/>
      <c r="G355"/>
      <c r="H355"/>
    </row>
    <row r="356" spans="4:8" x14ac:dyDescent="0.2">
      <c r="D356"/>
      <c r="E356"/>
      <c r="F356"/>
      <c r="G356"/>
      <c r="H356"/>
    </row>
    <row r="357" spans="4:8" x14ac:dyDescent="0.2">
      <c r="D357"/>
      <c r="E357"/>
      <c r="F357"/>
      <c r="G357"/>
      <c r="H357"/>
    </row>
    <row r="358" spans="4:8" x14ac:dyDescent="0.2">
      <c r="D358"/>
      <c r="E358"/>
      <c r="F358"/>
      <c r="G358"/>
      <c r="H358"/>
    </row>
    <row r="359" spans="4:8" x14ac:dyDescent="0.2">
      <c r="D359"/>
      <c r="E359"/>
      <c r="F359"/>
      <c r="G359"/>
      <c r="H359"/>
    </row>
    <row r="360" spans="4:8" x14ac:dyDescent="0.2">
      <c r="D360"/>
      <c r="E360"/>
      <c r="F360"/>
      <c r="G360"/>
      <c r="H360"/>
    </row>
    <row r="361" spans="4:8" x14ac:dyDescent="0.2">
      <c r="D361"/>
      <c r="E361"/>
      <c r="F361"/>
      <c r="G361"/>
      <c r="H361"/>
    </row>
    <row r="362" spans="4:8" x14ac:dyDescent="0.2">
      <c r="D362"/>
      <c r="E362"/>
      <c r="F362"/>
      <c r="G362"/>
      <c r="H362"/>
    </row>
    <row r="363" spans="4:8" x14ac:dyDescent="0.2">
      <c r="D363"/>
      <c r="E363"/>
      <c r="F363"/>
      <c r="G363"/>
      <c r="H363"/>
    </row>
    <row r="364" spans="4:8" x14ac:dyDescent="0.2">
      <c r="D364"/>
      <c r="E364"/>
      <c r="F364"/>
      <c r="G364"/>
      <c r="H364"/>
    </row>
    <row r="365" spans="4:8" x14ac:dyDescent="0.2">
      <c r="D365"/>
      <c r="E365"/>
      <c r="F365"/>
      <c r="G365"/>
      <c r="H365"/>
    </row>
    <row r="366" spans="4:8" x14ac:dyDescent="0.2">
      <c r="D366"/>
      <c r="E366"/>
      <c r="F366"/>
      <c r="G366"/>
      <c r="H366"/>
    </row>
    <row r="367" spans="4:8" x14ac:dyDescent="0.2">
      <c r="D367"/>
      <c r="E367"/>
      <c r="F367"/>
      <c r="G367"/>
      <c r="H367"/>
    </row>
    <row r="368" spans="4:8" x14ac:dyDescent="0.2">
      <c r="D368"/>
      <c r="E368"/>
      <c r="F368"/>
      <c r="G368"/>
      <c r="H368"/>
    </row>
    <row r="369" spans="4:8" x14ac:dyDescent="0.2">
      <c r="D369"/>
      <c r="E369"/>
      <c r="F369"/>
      <c r="G369"/>
      <c r="H369"/>
    </row>
    <row r="370" spans="4:8" x14ac:dyDescent="0.2">
      <c r="D370"/>
      <c r="E370"/>
      <c r="F370"/>
      <c r="G370"/>
      <c r="H370"/>
    </row>
    <row r="371" spans="4:8" x14ac:dyDescent="0.2">
      <c r="D371"/>
      <c r="E371"/>
      <c r="F371"/>
      <c r="G371"/>
      <c r="H371"/>
    </row>
    <row r="372" spans="4:8" x14ac:dyDescent="0.2">
      <c r="D372"/>
      <c r="E372"/>
      <c r="F372"/>
      <c r="G372"/>
      <c r="H372"/>
    </row>
    <row r="373" spans="4:8" x14ac:dyDescent="0.2">
      <c r="D373"/>
      <c r="E373"/>
      <c r="F373"/>
      <c r="G373"/>
      <c r="H373"/>
    </row>
    <row r="374" spans="4:8" x14ac:dyDescent="0.2">
      <c r="D374"/>
      <c r="E374"/>
      <c r="F374"/>
      <c r="G374"/>
      <c r="H374"/>
    </row>
    <row r="375" spans="4:8" x14ac:dyDescent="0.2">
      <c r="D375"/>
      <c r="E375"/>
      <c r="F375"/>
      <c r="G375"/>
      <c r="H375"/>
    </row>
    <row r="376" spans="4:8" x14ac:dyDescent="0.2">
      <c r="D376"/>
      <c r="E376"/>
      <c r="F376"/>
      <c r="G376"/>
      <c r="H376"/>
    </row>
    <row r="377" spans="4:8" x14ac:dyDescent="0.2">
      <c r="D377"/>
      <c r="E377"/>
      <c r="F377"/>
      <c r="G377"/>
      <c r="H377"/>
    </row>
    <row r="378" spans="4:8" x14ac:dyDescent="0.2">
      <c r="D378"/>
      <c r="E378"/>
      <c r="F378"/>
      <c r="G378"/>
      <c r="H378"/>
    </row>
    <row r="379" spans="4:8" x14ac:dyDescent="0.2">
      <c r="D379"/>
      <c r="E379"/>
      <c r="F379"/>
      <c r="G379"/>
      <c r="H379"/>
    </row>
    <row r="380" spans="4:8" x14ac:dyDescent="0.2">
      <c r="D380"/>
      <c r="E380"/>
      <c r="F380"/>
      <c r="G380"/>
      <c r="H380"/>
    </row>
    <row r="381" spans="4:8" x14ac:dyDescent="0.2">
      <c r="D381"/>
      <c r="E381"/>
      <c r="F381"/>
      <c r="G381"/>
      <c r="H381"/>
    </row>
    <row r="382" spans="4:8" x14ac:dyDescent="0.2">
      <c r="D382"/>
      <c r="E382"/>
      <c r="F382"/>
      <c r="G382"/>
      <c r="H38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6"/>
  <sheetViews>
    <sheetView workbookViewId="0">
      <selection activeCell="F15" sqref="F15"/>
    </sheetView>
  </sheetViews>
  <sheetFormatPr baseColWidth="10" defaultRowHeight="12.75" x14ac:dyDescent="0.2"/>
  <cols>
    <col min="2" max="2" width="15.5703125" customWidth="1"/>
    <col min="3" max="3" width="14.5703125" customWidth="1"/>
  </cols>
  <sheetData>
    <row r="1" spans="1:14" ht="15" x14ac:dyDescent="0.25">
      <c r="A1" s="266" t="s">
        <v>355</v>
      </c>
      <c r="B1" s="266" t="s">
        <v>424</v>
      </c>
      <c r="C1" s="266" t="s">
        <v>372</v>
      </c>
      <c r="D1" s="266" t="s">
        <v>423</v>
      </c>
      <c r="E1" s="266" t="s">
        <v>318</v>
      </c>
      <c r="G1" s="266" t="s">
        <v>355</v>
      </c>
      <c r="H1" s="266" t="s">
        <v>434</v>
      </c>
      <c r="I1" s="266" t="s">
        <v>318</v>
      </c>
      <c r="K1" s="266" t="s">
        <v>421</v>
      </c>
      <c r="L1" s="266" t="s">
        <v>355</v>
      </c>
      <c r="M1" s="266" t="s">
        <v>439</v>
      </c>
      <c r="N1" s="266" t="s">
        <v>318</v>
      </c>
    </row>
    <row r="2" spans="1:14" ht="15" x14ac:dyDescent="0.25">
      <c r="A2" s="267" t="s">
        <v>0</v>
      </c>
      <c r="B2" s="267" t="s">
        <v>378</v>
      </c>
      <c r="C2" s="267" t="s">
        <v>373</v>
      </c>
      <c r="D2" s="267" t="s">
        <v>399</v>
      </c>
      <c r="E2" s="268">
        <v>5988</v>
      </c>
      <c r="G2" s="267" t="s">
        <v>0</v>
      </c>
      <c r="H2" s="268">
        <v>0</v>
      </c>
      <c r="I2" s="268">
        <v>4702</v>
      </c>
      <c r="K2" s="267" t="s">
        <v>378</v>
      </c>
      <c r="L2" s="267" t="s">
        <v>35</v>
      </c>
      <c r="M2" s="267" t="s">
        <v>378</v>
      </c>
      <c r="N2" s="268">
        <v>4</v>
      </c>
    </row>
    <row r="3" spans="1:14" ht="15" x14ac:dyDescent="0.25">
      <c r="A3" s="267" t="s">
        <v>0</v>
      </c>
      <c r="B3" s="267" t="s">
        <v>378</v>
      </c>
      <c r="C3" s="267" t="s">
        <v>373</v>
      </c>
      <c r="D3" s="267" t="s">
        <v>400</v>
      </c>
      <c r="E3" s="268">
        <v>212117</v>
      </c>
      <c r="G3" s="267" t="s">
        <v>0</v>
      </c>
      <c r="H3" s="268">
        <v>1</v>
      </c>
      <c r="I3" s="268">
        <v>28098</v>
      </c>
      <c r="K3" s="267" t="s">
        <v>378</v>
      </c>
      <c r="L3" s="267" t="s">
        <v>35</v>
      </c>
      <c r="M3" s="267" t="s">
        <v>443</v>
      </c>
      <c r="N3" s="268">
        <v>1</v>
      </c>
    </row>
    <row r="4" spans="1:14" ht="15" x14ac:dyDescent="0.25">
      <c r="A4" s="267" t="s">
        <v>0</v>
      </c>
      <c r="B4" s="267" t="s">
        <v>378</v>
      </c>
      <c r="C4" s="267" t="s">
        <v>374</v>
      </c>
      <c r="D4" s="267" t="s">
        <v>399</v>
      </c>
      <c r="E4" s="268">
        <v>4500</v>
      </c>
      <c r="G4" s="267" t="s">
        <v>0</v>
      </c>
      <c r="H4" s="268">
        <v>2</v>
      </c>
      <c r="I4" s="268">
        <v>104978</v>
      </c>
      <c r="K4" s="267" t="s">
        <v>378</v>
      </c>
      <c r="L4" s="267" t="s">
        <v>35</v>
      </c>
      <c r="M4" s="267" t="s">
        <v>440</v>
      </c>
      <c r="N4" s="268">
        <v>947</v>
      </c>
    </row>
    <row r="5" spans="1:14" ht="15" x14ac:dyDescent="0.25">
      <c r="A5" s="267" t="s">
        <v>0</v>
      </c>
      <c r="B5" s="267" t="s">
        <v>378</v>
      </c>
      <c r="C5" s="267" t="s">
        <v>374</v>
      </c>
      <c r="D5" s="267" t="s">
        <v>400</v>
      </c>
      <c r="E5" s="268">
        <v>174541</v>
      </c>
      <c r="G5" s="267" t="s">
        <v>0</v>
      </c>
      <c r="H5" s="268">
        <v>3</v>
      </c>
      <c r="I5" s="268">
        <v>51741</v>
      </c>
      <c r="K5" s="267" t="s">
        <v>378</v>
      </c>
      <c r="L5" s="267" t="s">
        <v>35</v>
      </c>
      <c r="M5" s="267" t="s">
        <v>441</v>
      </c>
      <c r="N5" s="268">
        <v>2</v>
      </c>
    </row>
    <row r="6" spans="1:14" ht="15" x14ac:dyDescent="0.25">
      <c r="A6" s="267" t="s">
        <v>0</v>
      </c>
      <c r="B6" s="267" t="s">
        <v>379</v>
      </c>
      <c r="C6" s="267" t="s">
        <v>373</v>
      </c>
      <c r="D6" s="267" t="s">
        <v>399</v>
      </c>
      <c r="E6" s="268">
        <v>1508</v>
      </c>
      <c r="G6" s="267" t="s">
        <v>0</v>
      </c>
      <c r="H6" s="268">
        <v>4</v>
      </c>
      <c r="I6" s="268">
        <v>222643</v>
      </c>
      <c r="K6" s="267" t="s">
        <v>378</v>
      </c>
      <c r="L6" s="267" t="s">
        <v>35</v>
      </c>
      <c r="M6" s="267" t="s">
        <v>442</v>
      </c>
      <c r="N6" s="268">
        <v>2</v>
      </c>
    </row>
    <row r="7" spans="1:14" ht="15" x14ac:dyDescent="0.25">
      <c r="A7" s="267" t="s">
        <v>0</v>
      </c>
      <c r="B7" s="267" t="s">
        <v>379</v>
      </c>
      <c r="C7" s="267" t="s">
        <v>373</v>
      </c>
      <c r="D7" s="267" t="s">
        <v>400</v>
      </c>
      <c r="E7" s="268">
        <v>46549</v>
      </c>
      <c r="G7" s="267" t="s">
        <v>0</v>
      </c>
      <c r="H7" s="268">
        <v>5</v>
      </c>
      <c r="I7" s="268">
        <v>38980</v>
      </c>
      <c r="K7" s="267" t="s">
        <v>378</v>
      </c>
      <c r="L7" s="267" t="s">
        <v>35</v>
      </c>
      <c r="M7" s="267" t="s">
        <v>379</v>
      </c>
      <c r="N7" s="268">
        <v>1</v>
      </c>
    </row>
    <row r="8" spans="1:14" ht="15" x14ac:dyDescent="0.25">
      <c r="A8" s="267" t="s">
        <v>0</v>
      </c>
      <c r="B8" s="267" t="s">
        <v>379</v>
      </c>
      <c r="C8" s="267" t="s">
        <v>374</v>
      </c>
      <c r="D8" s="267" t="s">
        <v>399</v>
      </c>
      <c r="E8" s="268">
        <v>1351</v>
      </c>
      <c r="G8" s="267" t="s">
        <v>0</v>
      </c>
      <c r="H8" s="268">
        <v>6</v>
      </c>
      <c r="I8" s="268">
        <v>40014</v>
      </c>
      <c r="K8" s="267" t="s">
        <v>378</v>
      </c>
      <c r="L8" s="267" t="s">
        <v>35</v>
      </c>
      <c r="M8" s="267" t="s">
        <v>406</v>
      </c>
      <c r="N8" s="268">
        <v>12</v>
      </c>
    </row>
    <row r="9" spans="1:14" ht="15" x14ac:dyDescent="0.25">
      <c r="A9" s="267" t="s">
        <v>0</v>
      </c>
      <c r="B9" s="267" t="s">
        <v>379</v>
      </c>
      <c r="C9" s="267" t="s">
        <v>374</v>
      </c>
      <c r="D9" s="267" t="s">
        <v>400</v>
      </c>
      <c r="E9" s="268">
        <v>43780</v>
      </c>
      <c r="G9" s="267" t="s">
        <v>0</v>
      </c>
      <c r="H9" s="268">
        <v>7</v>
      </c>
      <c r="I9" s="268">
        <v>33855</v>
      </c>
      <c r="K9" s="267" t="s">
        <v>378</v>
      </c>
      <c r="L9" s="267" t="s">
        <v>35</v>
      </c>
      <c r="M9" s="267" t="s">
        <v>403</v>
      </c>
      <c r="N9" s="268">
        <v>2088</v>
      </c>
    </row>
    <row r="10" spans="1:14" ht="15" x14ac:dyDescent="0.25">
      <c r="A10" s="267" t="s">
        <v>0</v>
      </c>
      <c r="B10" s="267" t="s">
        <v>401</v>
      </c>
      <c r="C10" s="267" t="s">
        <v>373</v>
      </c>
      <c r="D10" s="267" t="s">
        <v>399</v>
      </c>
      <c r="E10" s="268">
        <v>80</v>
      </c>
      <c r="G10" s="267" t="s">
        <v>0</v>
      </c>
      <c r="H10" s="268">
        <v>8</v>
      </c>
      <c r="I10" s="268">
        <v>25275</v>
      </c>
      <c r="K10" s="267" t="s">
        <v>378</v>
      </c>
      <c r="L10" s="267" t="s">
        <v>35</v>
      </c>
      <c r="M10" s="267" t="s">
        <v>405</v>
      </c>
      <c r="N10" s="268">
        <v>49</v>
      </c>
    </row>
    <row r="11" spans="1:14" ht="15" x14ac:dyDescent="0.25">
      <c r="A11" s="267" t="s">
        <v>0</v>
      </c>
      <c r="B11" s="267" t="s">
        <v>401</v>
      </c>
      <c r="C11" s="267" t="s">
        <v>373</v>
      </c>
      <c r="D11" s="267" t="s">
        <v>400</v>
      </c>
      <c r="E11" s="268">
        <v>8679</v>
      </c>
      <c r="G11" s="267" t="s">
        <v>0</v>
      </c>
      <c r="H11" s="268">
        <v>9</v>
      </c>
      <c r="I11" s="268">
        <v>18969</v>
      </c>
      <c r="K11" s="267" t="s">
        <v>378</v>
      </c>
      <c r="L11" s="267" t="s">
        <v>35</v>
      </c>
      <c r="M11" s="267" t="s">
        <v>381</v>
      </c>
      <c r="N11" s="268">
        <v>73</v>
      </c>
    </row>
    <row r="12" spans="1:14" ht="15" x14ac:dyDescent="0.25">
      <c r="A12" s="267" t="s">
        <v>0</v>
      </c>
      <c r="B12" s="267" t="s">
        <v>401</v>
      </c>
      <c r="C12" s="267" t="s">
        <v>374</v>
      </c>
      <c r="D12" s="267" t="s">
        <v>399</v>
      </c>
      <c r="E12" s="268">
        <v>82</v>
      </c>
      <c r="G12" s="267" t="s">
        <v>0</v>
      </c>
      <c r="H12" s="268">
        <v>10</v>
      </c>
      <c r="I12" s="268">
        <v>14312</v>
      </c>
      <c r="K12" s="267" t="s">
        <v>378</v>
      </c>
      <c r="L12" s="267" t="s">
        <v>73</v>
      </c>
      <c r="M12" s="267" t="s">
        <v>378</v>
      </c>
      <c r="N12" s="268">
        <v>7</v>
      </c>
    </row>
    <row r="13" spans="1:14" ht="15" x14ac:dyDescent="0.25">
      <c r="A13" s="267" t="s">
        <v>0</v>
      </c>
      <c r="B13" s="267" t="s">
        <v>401</v>
      </c>
      <c r="C13" s="267" t="s">
        <v>374</v>
      </c>
      <c r="D13" s="267" t="s">
        <v>400</v>
      </c>
      <c r="E13" s="268">
        <v>8991</v>
      </c>
      <c r="G13" s="267" t="s">
        <v>0</v>
      </c>
      <c r="H13" s="268">
        <v>11</v>
      </c>
      <c r="I13" s="268">
        <v>10578</v>
      </c>
      <c r="K13" s="267" t="s">
        <v>378</v>
      </c>
      <c r="L13" s="267" t="s">
        <v>73</v>
      </c>
      <c r="M13" s="267" t="s">
        <v>443</v>
      </c>
      <c r="N13" s="268">
        <v>1</v>
      </c>
    </row>
    <row r="14" spans="1:14" ht="15" x14ac:dyDescent="0.25">
      <c r="A14" s="267" t="s">
        <v>0</v>
      </c>
      <c r="B14" s="267" t="s">
        <v>402</v>
      </c>
      <c r="C14" s="267" t="s">
        <v>373</v>
      </c>
      <c r="D14" s="267" t="s">
        <v>399</v>
      </c>
      <c r="E14" s="268">
        <v>1640</v>
      </c>
      <c r="G14" s="267" t="s">
        <v>0</v>
      </c>
      <c r="H14" s="268">
        <v>12</v>
      </c>
      <c r="I14" s="268">
        <v>13932</v>
      </c>
      <c r="K14" s="267" t="s">
        <v>378</v>
      </c>
      <c r="L14" s="267" t="s">
        <v>73</v>
      </c>
      <c r="M14" s="267" t="s">
        <v>444</v>
      </c>
      <c r="N14" s="268">
        <v>8</v>
      </c>
    </row>
    <row r="15" spans="1:14" ht="15" x14ac:dyDescent="0.25">
      <c r="A15" s="267" t="s">
        <v>0</v>
      </c>
      <c r="B15" s="267" t="s">
        <v>402</v>
      </c>
      <c r="C15" s="267" t="s">
        <v>373</v>
      </c>
      <c r="D15" s="267" t="s">
        <v>400</v>
      </c>
      <c r="E15" s="268">
        <v>55491</v>
      </c>
      <c r="G15" s="267" t="s">
        <v>4</v>
      </c>
      <c r="H15" s="268">
        <v>0</v>
      </c>
      <c r="I15" s="268">
        <v>149</v>
      </c>
      <c r="K15" s="267" t="s">
        <v>378</v>
      </c>
      <c r="L15" s="267" t="s">
        <v>73</v>
      </c>
      <c r="M15" s="267" t="s">
        <v>440</v>
      </c>
      <c r="N15" s="268">
        <v>386</v>
      </c>
    </row>
    <row r="16" spans="1:14" ht="15" x14ac:dyDescent="0.25">
      <c r="A16" s="267" t="s">
        <v>0</v>
      </c>
      <c r="B16" s="267" t="s">
        <v>402</v>
      </c>
      <c r="C16" s="267" t="s">
        <v>374</v>
      </c>
      <c r="D16" s="267" t="s">
        <v>399</v>
      </c>
      <c r="E16" s="268">
        <v>1142</v>
      </c>
      <c r="G16" s="267" t="s">
        <v>4</v>
      </c>
      <c r="H16" s="268">
        <v>1</v>
      </c>
      <c r="I16" s="268">
        <v>710</v>
      </c>
      <c r="K16" s="267" t="s">
        <v>378</v>
      </c>
      <c r="L16" s="267" t="s">
        <v>73</v>
      </c>
      <c r="M16" s="267" t="s">
        <v>445</v>
      </c>
      <c r="N16" s="268">
        <v>9</v>
      </c>
    </row>
    <row r="17" spans="1:14" ht="15" x14ac:dyDescent="0.25">
      <c r="A17" s="267" t="s">
        <v>0</v>
      </c>
      <c r="B17" s="267" t="s">
        <v>402</v>
      </c>
      <c r="C17" s="267" t="s">
        <v>374</v>
      </c>
      <c r="D17" s="267" t="s">
        <v>400</v>
      </c>
      <c r="E17" s="268">
        <v>41638</v>
      </c>
      <c r="G17" s="267" t="s">
        <v>4</v>
      </c>
      <c r="H17" s="268">
        <v>2</v>
      </c>
      <c r="I17" s="268">
        <v>2694</v>
      </c>
      <c r="K17" s="267" t="s">
        <v>378</v>
      </c>
      <c r="L17" s="267" t="s">
        <v>73</v>
      </c>
      <c r="M17" s="267" t="s">
        <v>441</v>
      </c>
      <c r="N17" s="268">
        <v>1</v>
      </c>
    </row>
    <row r="18" spans="1:14" ht="15" x14ac:dyDescent="0.25">
      <c r="A18" s="267" t="s">
        <v>4</v>
      </c>
      <c r="B18" s="267" t="s">
        <v>378</v>
      </c>
      <c r="C18" s="267" t="s">
        <v>373</v>
      </c>
      <c r="D18" s="267" t="s">
        <v>400</v>
      </c>
      <c r="E18" s="268">
        <v>1</v>
      </c>
      <c r="G18" s="267" t="s">
        <v>4</v>
      </c>
      <c r="H18" s="268">
        <v>3</v>
      </c>
      <c r="I18" s="268">
        <v>1173</v>
      </c>
      <c r="K18" s="267" t="s">
        <v>378</v>
      </c>
      <c r="L18" s="267" t="s">
        <v>73</v>
      </c>
      <c r="M18" s="267" t="s">
        <v>442</v>
      </c>
      <c r="N18" s="268">
        <v>1</v>
      </c>
    </row>
    <row r="19" spans="1:14" ht="15" x14ac:dyDescent="0.25">
      <c r="A19" s="267" t="s">
        <v>4</v>
      </c>
      <c r="B19" s="267" t="s">
        <v>378</v>
      </c>
      <c r="C19" s="267" t="s">
        <v>373</v>
      </c>
      <c r="D19" s="267" t="s">
        <v>399</v>
      </c>
      <c r="E19" s="268">
        <v>2355</v>
      </c>
      <c r="G19" s="267" t="s">
        <v>4</v>
      </c>
      <c r="H19" s="268">
        <v>4</v>
      </c>
      <c r="I19" s="268">
        <v>4822</v>
      </c>
      <c r="K19" s="267" t="s">
        <v>378</v>
      </c>
      <c r="L19" s="267" t="s">
        <v>73</v>
      </c>
      <c r="M19" s="267" t="s">
        <v>401</v>
      </c>
      <c r="N19" s="268">
        <v>1</v>
      </c>
    </row>
    <row r="20" spans="1:14" ht="15" x14ac:dyDescent="0.25">
      <c r="A20" s="267" t="s">
        <v>4</v>
      </c>
      <c r="B20" s="267" t="s">
        <v>378</v>
      </c>
      <c r="C20" s="267" t="s">
        <v>373</v>
      </c>
      <c r="D20" s="267" t="s">
        <v>400</v>
      </c>
      <c r="E20" s="268">
        <v>1190</v>
      </c>
      <c r="G20" s="267" t="s">
        <v>4</v>
      </c>
      <c r="H20" s="268">
        <v>5</v>
      </c>
      <c r="I20" s="268">
        <v>862</v>
      </c>
      <c r="K20" s="267" t="s">
        <v>378</v>
      </c>
      <c r="L20" s="267" t="s">
        <v>73</v>
      </c>
      <c r="M20" s="267" t="s">
        <v>403</v>
      </c>
      <c r="N20" s="268">
        <v>5746</v>
      </c>
    </row>
    <row r="21" spans="1:14" ht="15" x14ac:dyDescent="0.25">
      <c r="A21" s="267" t="s">
        <v>4</v>
      </c>
      <c r="B21" s="267" t="s">
        <v>378</v>
      </c>
      <c r="C21" s="267" t="s">
        <v>374</v>
      </c>
      <c r="D21" s="267" t="s">
        <v>399</v>
      </c>
      <c r="E21" s="268">
        <v>2627</v>
      </c>
      <c r="G21" s="267" t="s">
        <v>4</v>
      </c>
      <c r="H21" s="268">
        <v>6</v>
      </c>
      <c r="I21" s="268">
        <v>835</v>
      </c>
      <c r="K21" s="267" t="s">
        <v>378</v>
      </c>
      <c r="L21" s="267" t="s">
        <v>73</v>
      </c>
      <c r="M21" s="267" t="s">
        <v>405</v>
      </c>
      <c r="N21" s="268">
        <v>14</v>
      </c>
    </row>
    <row r="22" spans="1:14" ht="15" x14ac:dyDescent="0.25">
      <c r="A22" s="267" t="s">
        <v>4</v>
      </c>
      <c r="B22" s="267" t="s">
        <v>378</v>
      </c>
      <c r="C22" s="267" t="s">
        <v>374</v>
      </c>
      <c r="D22" s="267" t="s">
        <v>400</v>
      </c>
      <c r="E22" s="268">
        <v>1115</v>
      </c>
      <c r="G22" s="267" t="s">
        <v>4</v>
      </c>
      <c r="H22" s="268">
        <v>7</v>
      </c>
      <c r="I22" s="268">
        <v>827</v>
      </c>
      <c r="K22" s="267" t="s">
        <v>378</v>
      </c>
      <c r="L22" s="267" t="s">
        <v>73</v>
      </c>
      <c r="M22" s="267" t="s">
        <v>380</v>
      </c>
      <c r="N22" s="268">
        <v>1</v>
      </c>
    </row>
    <row r="23" spans="1:14" ht="15" x14ac:dyDescent="0.25">
      <c r="A23" s="267" t="s">
        <v>4</v>
      </c>
      <c r="B23" s="267" t="s">
        <v>379</v>
      </c>
      <c r="C23" s="267" t="s">
        <v>373</v>
      </c>
      <c r="D23" s="267" t="s">
        <v>399</v>
      </c>
      <c r="E23" s="268">
        <v>1590</v>
      </c>
      <c r="G23" s="267" t="s">
        <v>4</v>
      </c>
      <c r="H23" s="268">
        <v>8</v>
      </c>
      <c r="I23" s="268">
        <v>655</v>
      </c>
      <c r="K23" s="267" t="s">
        <v>378</v>
      </c>
      <c r="L23" s="267" t="s">
        <v>73</v>
      </c>
      <c r="M23" s="267" t="s">
        <v>381</v>
      </c>
      <c r="N23" s="268">
        <v>177</v>
      </c>
    </row>
    <row r="24" spans="1:14" ht="15" x14ac:dyDescent="0.25">
      <c r="A24" s="267" t="s">
        <v>4</v>
      </c>
      <c r="B24" s="267" t="s">
        <v>379</v>
      </c>
      <c r="C24" s="267" t="s">
        <v>373</v>
      </c>
      <c r="D24" s="267" t="s">
        <v>400</v>
      </c>
      <c r="E24" s="268">
        <v>619</v>
      </c>
      <c r="G24" s="267" t="s">
        <v>4</v>
      </c>
      <c r="H24" s="268">
        <v>9</v>
      </c>
      <c r="I24" s="268">
        <v>495</v>
      </c>
      <c r="K24" s="267" t="s">
        <v>378</v>
      </c>
      <c r="L24" s="267" t="s">
        <v>85</v>
      </c>
      <c r="M24" s="267" t="s">
        <v>378</v>
      </c>
      <c r="N24" s="268">
        <v>144</v>
      </c>
    </row>
    <row r="25" spans="1:14" ht="15" x14ac:dyDescent="0.25">
      <c r="A25" s="267" t="s">
        <v>4</v>
      </c>
      <c r="B25" s="267" t="s">
        <v>379</v>
      </c>
      <c r="C25" s="267" t="s">
        <v>374</v>
      </c>
      <c r="D25" s="267" t="s">
        <v>399</v>
      </c>
      <c r="E25" s="268">
        <v>1858</v>
      </c>
      <c r="G25" s="267" t="s">
        <v>4</v>
      </c>
      <c r="H25" s="268">
        <v>10</v>
      </c>
      <c r="I25" s="268">
        <v>407</v>
      </c>
      <c r="K25" s="267" t="s">
        <v>378</v>
      </c>
      <c r="L25" s="267" t="s">
        <v>85</v>
      </c>
      <c r="M25" s="267" t="s">
        <v>446</v>
      </c>
      <c r="N25" s="268">
        <v>1</v>
      </c>
    </row>
    <row r="26" spans="1:14" ht="15" x14ac:dyDescent="0.25">
      <c r="A26" s="267" t="s">
        <v>4</v>
      </c>
      <c r="B26" s="267" t="s">
        <v>379</v>
      </c>
      <c r="C26" s="267" t="s">
        <v>374</v>
      </c>
      <c r="D26" s="267" t="s">
        <v>400</v>
      </c>
      <c r="E26" s="268">
        <v>529</v>
      </c>
      <c r="G26" s="267" t="s">
        <v>4</v>
      </c>
      <c r="H26" s="268">
        <v>11</v>
      </c>
      <c r="I26" s="268">
        <v>269</v>
      </c>
      <c r="K26" s="267" t="s">
        <v>378</v>
      </c>
      <c r="L26" s="267" t="s">
        <v>85</v>
      </c>
      <c r="M26" s="267" t="s">
        <v>443</v>
      </c>
      <c r="N26" s="268">
        <v>7</v>
      </c>
    </row>
    <row r="27" spans="1:14" ht="15" x14ac:dyDescent="0.25">
      <c r="A27" s="267" t="s">
        <v>4</v>
      </c>
      <c r="B27" s="267" t="s">
        <v>401</v>
      </c>
      <c r="C27" s="267" t="s">
        <v>373</v>
      </c>
      <c r="D27" s="267" t="s">
        <v>399</v>
      </c>
      <c r="E27" s="268">
        <v>4</v>
      </c>
      <c r="G27" s="267" t="s">
        <v>4</v>
      </c>
      <c r="H27" s="268">
        <v>12</v>
      </c>
      <c r="I27" s="268">
        <v>311</v>
      </c>
      <c r="K27" s="267" t="s">
        <v>378</v>
      </c>
      <c r="L27" s="267" t="s">
        <v>85</v>
      </c>
      <c r="M27" s="267" t="s">
        <v>440</v>
      </c>
      <c r="N27" s="268">
        <v>2782</v>
      </c>
    </row>
    <row r="28" spans="1:14" ht="15" x14ac:dyDescent="0.25">
      <c r="A28" s="267" t="s">
        <v>4</v>
      </c>
      <c r="B28" s="267" t="s">
        <v>401</v>
      </c>
      <c r="C28" s="267" t="s">
        <v>373</v>
      </c>
      <c r="D28" s="267" t="s">
        <v>400</v>
      </c>
      <c r="E28" s="268">
        <v>1</v>
      </c>
      <c r="G28" s="267" t="s">
        <v>6</v>
      </c>
      <c r="H28" s="268">
        <v>0</v>
      </c>
      <c r="I28" s="268">
        <v>23</v>
      </c>
      <c r="K28" s="267" t="s">
        <v>378</v>
      </c>
      <c r="L28" s="267" t="s">
        <v>85</v>
      </c>
      <c r="M28" s="267" t="s">
        <v>445</v>
      </c>
      <c r="N28" s="268">
        <v>1</v>
      </c>
    </row>
    <row r="29" spans="1:14" ht="15" x14ac:dyDescent="0.25">
      <c r="A29" s="267" t="s">
        <v>4</v>
      </c>
      <c r="B29" s="267" t="s">
        <v>401</v>
      </c>
      <c r="C29" s="267" t="s">
        <v>374</v>
      </c>
      <c r="D29" s="267" t="s">
        <v>399</v>
      </c>
      <c r="E29" s="268">
        <v>9</v>
      </c>
      <c r="G29" s="267" t="s">
        <v>6</v>
      </c>
      <c r="H29" s="268">
        <v>1</v>
      </c>
      <c r="I29" s="268">
        <v>76</v>
      </c>
      <c r="K29" s="267" t="s">
        <v>378</v>
      </c>
      <c r="L29" s="267" t="s">
        <v>85</v>
      </c>
      <c r="M29" s="267" t="s">
        <v>441</v>
      </c>
      <c r="N29" s="268">
        <v>23</v>
      </c>
    </row>
    <row r="30" spans="1:14" ht="15" x14ac:dyDescent="0.25">
      <c r="A30" s="267" t="s">
        <v>4</v>
      </c>
      <c r="B30" s="267" t="s">
        <v>401</v>
      </c>
      <c r="C30" s="267" t="s">
        <v>374</v>
      </c>
      <c r="D30" s="267" t="s">
        <v>400</v>
      </c>
      <c r="E30" s="268">
        <v>3</v>
      </c>
      <c r="G30" s="267" t="s">
        <v>6</v>
      </c>
      <c r="H30" s="268">
        <v>2</v>
      </c>
      <c r="I30" s="268">
        <v>251</v>
      </c>
      <c r="K30" s="267" t="s">
        <v>378</v>
      </c>
      <c r="L30" s="267" t="s">
        <v>85</v>
      </c>
      <c r="M30" s="267" t="s">
        <v>448</v>
      </c>
      <c r="N30" s="268">
        <v>4</v>
      </c>
    </row>
    <row r="31" spans="1:14" ht="15" x14ac:dyDescent="0.25">
      <c r="A31" s="267" t="s">
        <v>4</v>
      </c>
      <c r="B31" s="267" t="s">
        <v>402</v>
      </c>
      <c r="C31" s="267" t="s">
        <v>373</v>
      </c>
      <c r="D31" s="267" t="s">
        <v>399</v>
      </c>
      <c r="E31" s="268">
        <v>819</v>
      </c>
      <c r="G31" s="267" t="s">
        <v>6</v>
      </c>
      <c r="H31" s="268">
        <v>3</v>
      </c>
      <c r="I31" s="268">
        <v>133</v>
      </c>
      <c r="K31" s="267" t="s">
        <v>378</v>
      </c>
      <c r="L31" s="267" t="s">
        <v>85</v>
      </c>
      <c r="M31" s="267" t="s">
        <v>442</v>
      </c>
      <c r="N31" s="268">
        <v>7</v>
      </c>
    </row>
    <row r="32" spans="1:14" ht="15" x14ac:dyDescent="0.25">
      <c r="A32" s="267" t="s">
        <v>4</v>
      </c>
      <c r="B32" s="267" t="s">
        <v>402</v>
      </c>
      <c r="C32" s="267" t="s">
        <v>373</v>
      </c>
      <c r="D32" s="267" t="s">
        <v>400</v>
      </c>
      <c r="E32" s="268">
        <v>319</v>
      </c>
      <c r="G32" s="267" t="s">
        <v>6</v>
      </c>
      <c r="H32" s="268">
        <v>4</v>
      </c>
      <c r="I32" s="268">
        <v>499</v>
      </c>
      <c r="K32" s="267" t="s">
        <v>378</v>
      </c>
      <c r="L32" s="267" t="s">
        <v>85</v>
      </c>
      <c r="M32" s="267" t="s">
        <v>379</v>
      </c>
      <c r="N32" s="268">
        <v>61</v>
      </c>
    </row>
    <row r="33" spans="1:14" ht="15" x14ac:dyDescent="0.25">
      <c r="A33" s="267" t="s">
        <v>4</v>
      </c>
      <c r="B33" s="267" t="s">
        <v>402</v>
      </c>
      <c r="C33" s="267" t="s">
        <v>374</v>
      </c>
      <c r="D33" s="267" t="s">
        <v>399</v>
      </c>
      <c r="E33" s="268">
        <v>873</v>
      </c>
      <c r="G33" s="267" t="s">
        <v>6</v>
      </c>
      <c r="H33" s="268">
        <v>5</v>
      </c>
      <c r="I33" s="268">
        <v>95</v>
      </c>
      <c r="K33" s="267" t="s">
        <v>378</v>
      </c>
      <c r="L33" s="267" t="s">
        <v>85</v>
      </c>
      <c r="M33" s="267" t="s">
        <v>449</v>
      </c>
      <c r="N33" s="268">
        <v>5</v>
      </c>
    </row>
    <row r="34" spans="1:14" ht="15" x14ac:dyDescent="0.25">
      <c r="A34" s="267" t="s">
        <v>4</v>
      </c>
      <c r="B34" s="267" t="s">
        <v>402</v>
      </c>
      <c r="C34" s="267" t="s">
        <v>374</v>
      </c>
      <c r="D34" s="267" t="s">
        <v>400</v>
      </c>
      <c r="E34" s="268">
        <v>297</v>
      </c>
      <c r="G34" s="267" t="s">
        <v>6</v>
      </c>
      <c r="H34" s="268">
        <v>6</v>
      </c>
      <c r="I34" s="268">
        <v>96</v>
      </c>
      <c r="K34" s="267" t="s">
        <v>378</v>
      </c>
      <c r="L34" s="267" t="s">
        <v>85</v>
      </c>
      <c r="M34" s="267" t="s">
        <v>401</v>
      </c>
      <c r="N34" s="268">
        <v>3</v>
      </c>
    </row>
    <row r="35" spans="1:14" ht="15" x14ac:dyDescent="0.25">
      <c r="A35" s="267" t="s">
        <v>6</v>
      </c>
      <c r="B35" s="267" t="s">
        <v>378</v>
      </c>
      <c r="C35" s="267" t="s">
        <v>373</v>
      </c>
      <c r="D35" s="267" t="s">
        <v>399</v>
      </c>
      <c r="E35" s="268">
        <v>234</v>
      </c>
      <c r="G35" s="267" t="s">
        <v>6</v>
      </c>
      <c r="H35" s="268">
        <v>7</v>
      </c>
      <c r="I35" s="268">
        <v>66</v>
      </c>
      <c r="K35" s="267" t="s">
        <v>378</v>
      </c>
      <c r="L35" s="267" t="s">
        <v>85</v>
      </c>
      <c r="M35" s="267" t="s">
        <v>406</v>
      </c>
      <c r="N35" s="268">
        <v>52</v>
      </c>
    </row>
    <row r="36" spans="1:14" ht="15" x14ac:dyDescent="0.25">
      <c r="A36" s="267" t="s">
        <v>6</v>
      </c>
      <c r="B36" s="267" t="s">
        <v>378</v>
      </c>
      <c r="C36" s="267" t="s">
        <v>373</v>
      </c>
      <c r="D36" s="267" t="s">
        <v>400</v>
      </c>
      <c r="E36" s="268">
        <v>103</v>
      </c>
      <c r="G36" s="267" t="s">
        <v>6</v>
      </c>
      <c r="H36" s="268">
        <v>8</v>
      </c>
      <c r="I36" s="268">
        <v>49</v>
      </c>
      <c r="K36" s="267" t="s">
        <v>378</v>
      </c>
      <c r="L36" s="267" t="s">
        <v>85</v>
      </c>
      <c r="M36" s="267" t="s">
        <v>403</v>
      </c>
      <c r="N36" s="268">
        <v>24184</v>
      </c>
    </row>
    <row r="37" spans="1:14" ht="15" x14ac:dyDescent="0.25">
      <c r="A37" s="267" t="s">
        <v>6</v>
      </c>
      <c r="B37" s="267" t="s">
        <v>378</v>
      </c>
      <c r="C37" s="267" t="s">
        <v>374</v>
      </c>
      <c r="D37" s="267" t="s">
        <v>399</v>
      </c>
      <c r="E37" s="268">
        <v>292</v>
      </c>
      <c r="G37" s="267" t="s">
        <v>6</v>
      </c>
      <c r="H37" s="268">
        <v>9</v>
      </c>
      <c r="I37" s="268">
        <v>53</v>
      </c>
      <c r="K37" s="267" t="s">
        <v>378</v>
      </c>
      <c r="L37" s="267" t="s">
        <v>85</v>
      </c>
      <c r="M37" s="267" t="s">
        <v>405</v>
      </c>
      <c r="N37" s="268">
        <v>84</v>
      </c>
    </row>
    <row r="38" spans="1:14" ht="15" x14ac:dyDescent="0.25">
      <c r="A38" s="267" t="s">
        <v>6</v>
      </c>
      <c r="B38" s="267" t="s">
        <v>378</v>
      </c>
      <c r="C38" s="267" t="s">
        <v>374</v>
      </c>
      <c r="D38" s="267" t="s">
        <v>400</v>
      </c>
      <c r="E38" s="268">
        <v>99</v>
      </c>
      <c r="G38" s="267" t="s">
        <v>6</v>
      </c>
      <c r="H38" s="268">
        <v>10</v>
      </c>
      <c r="I38" s="268">
        <v>35</v>
      </c>
      <c r="K38" s="267" t="s">
        <v>378</v>
      </c>
      <c r="L38" s="267" t="s">
        <v>85</v>
      </c>
      <c r="M38" s="267" t="s">
        <v>380</v>
      </c>
      <c r="N38" s="268">
        <v>56</v>
      </c>
    </row>
    <row r="39" spans="1:14" ht="15" x14ac:dyDescent="0.25">
      <c r="A39" s="267" t="s">
        <v>6</v>
      </c>
      <c r="B39" s="267" t="s">
        <v>379</v>
      </c>
      <c r="C39" s="267" t="s">
        <v>373</v>
      </c>
      <c r="D39" s="267" t="s">
        <v>399</v>
      </c>
      <c r="E39" s="268">
        <v>175</v>
      </c>
      <c r="G39" s="267" t="s">
        <v>6</v>
      </c>
      <c r="H39" s="268">
        <v>11</v>
      </c>
      <c r="I39" s="268">
        <v>33</v>
      </c>
      <c r="K39" s="267" t="s">
        <v>378</v>
      </c>
      <c r="L39" s="267" t="s">
        <v>85</v>
      </c>
      <c r="M39" s="267" t="s">
        <v>381</v>
      </c>
      <c r="N39" s="268">
        <v>535</v>
      </c>
    </row>
    <row r="40" spans="1:14" ht="15" x14ac:dyDescent="0.25">
      <c r="A40" s="267" t="s">
        <v>6</v>
      </c>
      <c r="B40" s="267" t="s">
        <v>379</v>
      </c>
      <c r="C40" s="267" t="s">
        <v>373</v>
      </c>
      <c r="D40" s="267" t="s">
        <v>400</v>
      </c>
      <c r="E40" s="268">
        <v>64</v>
      </c>
      <c r="G40" s="267" t="s">
        <v>6</v>
      </c>
      <c r="H40" s="268">
        <v>12</v>
      </c>
      <c r="I40" s="268">
        <v>35</v>
      </c>
      <c r="K40" s="267" t="s">
        <v>378</v>
      </c>
      <c r="L40" s="267" t="s">
        <v>86</v>
      </c>
      <c r="M40" s="267" t="s">
        <v>378</v>
      </c>
      <c r="N40" s="268">
        <v>7</v>
      </c>
    </row>
    <row r="41" spans="1:14" ht="15" x14ac:dyDescent="0.25">
      <c r="A41" s="267" t="s">
        <v>6</v>
      </c>
      <c r="B41" s="267" t="s">
        <v>379</v>
      </c>
      <c r="C41" s="267" t="s">
        <v>374</v>
      </c>
      <c r="D41" s="267" t="s">
        <v>399</v>
      </c>
      <c r="E41" s="268">
        <v>203</v>
      </c>
      <c r="G41" s="267" t="s">
        <v>7</v>
      </c>
      <c r="H41" s="268">
        <v>0</v>
      </c>
      <c r="I41" s="268">
        <v>37</v>
      </c>
      <c r="K41" s="267" t="s">
        <v>378</v>
      </c>
      <c r="L41" s="267" t="s">
        <v>86</v>
      </c>
      <c r="M41" s="267" t="s">
        <v>444</v>
      </c>
      <c r="N41" s="268">
        <v>1</v>
      </c>
    </row>
    <row r="42" spans="1:14" ht="15" x14ac:dyDescent="0.25">
      <c r="A42" s="267" t="s">
        <v>6</v>
      </c>
      <c r="B42" s="267" t="s">
        <v>379</v>
      </c>
      <c r="C42" s="267" t="s">
        <v>374</v>
      </c>
      <c r="D42" s="267" t="s">
        <v>400</v>
      </c>
      <c r="E42" s="268">
        <v>57</v>
      </c>
      <c r="G42" s="267" t="s">
        <v>7</v>
      </c>
      <c r="H42" s="268">
        <v>1</v>
      </c>
      <c r="I42" s="268">
        <v>192</v>
      </c>
      <c r="K42" s="267" t="s">
        <v>378</v>
      </c>
      <c r="L42" s="267" t="s">
        <v>86</v>
      </c>
      <c r="M42" s="267" t="s">
        <v>440</v>
      </c>
      <c r="N42" s="268">
        <v>420</v>
      </c>
    </row>
    <row r="43" spans="1:14" ht="15" x14ac:dyDescent="0.25">
      <c r="A43" s="267" t="s">
        <v>6</v>
      </c>
      <c r="B43" s="267" t="s">
        <v>402</v>
      </c>
      <c r="C43" s="267" t="s">
        <v>373</v>
      </c>
      <c r="D43" s="267" t="s">
        <v>399</v>
      </c>
      <c r="E43" s="268">
        <v>75</v>
      </c>
      <c r="G43" s="267" t="s">
        <v>7</v>
      </c>
      <c r="H43" s="268">
        <v>2</v>
      </c>
      <c r="I43" s="268">
        <v>485</v>
      </c>
      <c r="K43" s="267" t="s">
        <v>378</v>
      </c>
      <c r="L43" s="267" t="s">
        <v>86</v>
      </c>
      <c r="M43" s="267" t="s">
        <v>441</v>
      </c>
      <c r="N43" s="268">
        <v>3</v>
      </c>
    </row>
    <row r="44" spans="1:14" ht="15" x14ac:dyDescent="0.25">
      <c r="A44" s="267" t="s">
        <v>6</v>
      </c>
      <c r="B44" s="267" t="s">
        <v>402</v>
      </c>
      <c r="C44" s="267" t="s">
        <v>373</v>
      </c>
      <c r="D44" s="267" t="s">
        <v>400</v>
      </c>
      <c r="E44" s="268">
        <v>38</v>
      </c>
      <c r="G44" s="267" t="s">
        <v>7</v>
      </c>
      <c r="H44" s="268">
        <v>3</v>
      </c>
      <c r="I44" s="268">
        <v>261</v>
      </c>
      <c r="K44" s="267" t="s">
        <v>378</v>
      </c>
      <c r="L44" s="267" t="s">
        <v>86</v>
      </c>
      <c r="M44" s="267" t="s">
        <v>379</v>
      </c>
      <c r="N44" s="268">
        <v>3</v>
      </c>
    </row>
    <row r="45" spans="1:14" ht="15" x14ac:dyDescent="0.25">
      <c r="A45" s="267" t="s">
        <v>6</v>
      </c>
      <c r="B45" s="267" t="s">
        <v>402</v>
      </c>
      <c r="C45" s="267" t="s">
        <v>374</v>
      </c>
      <c r="D45" s="267" t="s">
        <v>399</v>
      </c>
      <c r="E45" s="268">
        <v>73</v>
      </c>
      <c r="G45" s="267" t="s">
        <v>7</v>
      </c>
      <c r="H45" s="268">
        <v>4</v>
      </c>
      <c r="I45" s="268">
        <v>1047</v>
      </c>
      <c r="K45" s="267" t="s">
        <v>378</v>
      </c>
      <c r="L45" s="267" t="s">
        <v>86</v>
      </c>
      <c r="M45" s="267" t="s">
        <v>449</v>
      </c>
      <c r="N45" s="268">
        <v>1</v>
      </c>
    </row>
    <row r="46" spans="1:14" ht="15" x14ac:dyDescent="0.25">
      <c r="A46" s="267" t="s">
        <v>6</v>
      </c>
      <c r="B46" s="267" t="s">
        <v>402</v>
      </c>
      <c r="C46" s="267" t="s">
        <v>374</v>
      </c>
      <c r="D46" s="267" t="s">
        <v>400</v>
      </c>
      <c r="E46" s="268">
        <v>31</v>
      </c>
      <c r="G46" s="267" t="s">
        <v>7</v>
      </c>
      <c r="H46" s="268">
        <v>5</v>
      </c>
      <c r="I46" s="268">
        <v>180</v>
      </c>
      <c r="K46" s="267" t="s">
        <v>378</v>
      </c>
      <c r="L46" s="267" t="s">
        <v>86</v>
      </c>
      <c r="M46" s="267" t="s">
        <v>401</v>
      </c>
      <c r="N46" s="268">
        <v>9</v>
      </c>
    </row>
    <row r="47" spans="1:14" ht="15" x14ac:dyDescent="0.25">
      <c r="A47" s="267" t="s">
        <v>7</v>
      </c>
      <c r="B47" s="267" t="s">
        <v>378</v>
      </c>
      <c r="C47" s="267" t="s">
        <v>373</v>
      </c>
      <c r="D47" s="267" t="s">
        <v>399</v>
      </c>
      <c r="E47" s="268">
        <v>294</v>
      </c>
      <c r="G47" s="267" t="s">
        <v>7</v>
      </c>
      <c r="H47" s="268">
        <v>6</v>
      </c>
      <c r="I47" s="268">
        <v>197</v>
      </c>
      <c r="K47" s="267" t="s">
        <v>378</v>
      </c>
      <c r="L47" s="267" t="s">
        <v>86</v>
      </c>
      <c r="M47" s="267" t="s">
        <v>406</v>
      </c>
      <c r="N47" s="268">
        <v>5</v>
      </c>
    </row>
    <row r="48" spans="1:14" ht="15" x14ac:dyDescent="0.25">
      <c r="A48" s="267" t="s">
        <v>7</v>
      </c>
      <c r="B48" s="267" t="s">
        <v>378</v>
      </c>
      <c r="C48" s="267" t="s">
        <v>373</v>
      </c>
      <c r="D48" s="267" t="s">
        <v>400</v>
      </c>
      <c r="E48" s="268">
        <v>202</v>
      </c>
      <c r="G48" s="267" t="s">
        <v>7</v>
      </c>
      <c r="H48" s="268">
        <v>7</v>
      </c>
      <c r="I48" s="268">
        <v>142</v>
      </c>
      <c r="K48" s="267" t="s">
        <v>378</v>
      </c>
      <c r="L48" s="267" t="s">
        <v>86</v>
      </c>
      <c r="M48" s="267" t="s">
        <v>403</v>
      </c>
      <c r="N48" s="268">
        <v>7423</v>
      </c>
    </row>
    <row r="49" spans="1:14" ht="15" x14ac:dyDescent="0.25">
      <c r="A49" s="267" t="s">
        <v>7</v>
      </c>
      <c r="B49" s="267" t="s">
        <v>378</v>
      </c>
      <c r="C49" s="267" t="s">
        <v>374</v>
      </c>
      <c r="D49" s="267" t="s">
        <v>399</v>
      </c>
      <c r="E49" s="268">
        <v>344</v>
      </c>
      <c r="G49" s="267" t="s">
        <v>7</v>
      </c>
      <c r="H49" s="268">
        <v>8</v>
      </c>
      <c r="I49" s="268">
        <v>108</v>
      </c>
      <c r="K49" s="267" t="s">
        <v>378</v>
      </c>
      <c r="L49" s="267" t="s">
        <v>86</v>
      </c>
      <c r="M49" s="267" t="s">
        <v>405</v>
      </c>
      <c r="N49" s="268">
        <v>31</v>
      </c>
    </row>
    <row r="50" spans="1:14" ht="15" x14ac:dyDescent="0.25">
      <c r="A50" s="267" t="s">
        <v>7</v>
      </c>
      <c r="B50" s="267" t="s">
        <v>378</v>
      </c>
      <c r="C50" s="267" t="s">
        <v>374</v>
      </c>
      <c r="D50" s="267" t="s">
        <v>400</v>
      </c>
      <c r="E50" s="268">
        <v>179</v>
      </c>
      <c r="G50" s="267" t="s">
        <v>7</v>
      </c>
      <c r="H50" s="268">
        <v>9</v>
      </c>
      <c r="I50" s="268">
        <v>93</v>
      </c>
      <c r="K50" s="267" t="s">
        <v>378</v>
      </c>
      <c r="L50" s="267" t="s">
        <v>86</v>
      </c>
      <c r="M50" s="267" t="s">
        <v>380</v>
      </c>
      <c r="N50" s="268">
        <v>11</v>
      </c>
    </row>
    <row r="51" spans="1:14" ht="15" x14ac:dyDescent="0.25">
      <c r="A51" s="267" t="s">
        <v>7</v>
      </c>
      <c r="B51" s="267" t="s">
        <v>379</v>
      </c>
      <c r="C51" s="267" t="s">
        <v>373</v>
      </c>
      <c r="D51" s="267" t="s">
        <v>399</v>
      </c>
      <c r="E51" s="268">
        <v>73</v>
      </c>
      <c r="G51" s="267" t="s">
        <v>7</v>
      </c>
      <c r="H51" s="268">
        <v>10</v>
      </c>
      <c r="I51" s="268">
        <v>86</v>
      </c>
      <c r="K51" s="267" t="s">
        <v>378</v>
      </c>
      <c r="L51" s="267" t="s">
        <v>86</v>
      </c>
      <c r="M51" s="267" t="s">
        <v>381</v>
      </c>
      <c r="N51" s="268">
        <v>195</v>
      </c>
    </row>
    <row r="52" spans="1:14" ht="15" x14ac:dyDescent="0.25">
      <c r="A52" s="267" t="s">
        <v>7</v>
      </c>
      <c r="B52" s="267" t="s">
        <v>379</v>
      </c>
      <c r="C52" s="267" t="s">
        <v>373</v>
      </c>
      <c r="D52" s="267" t="s">
        <v>400</v>
      </c>
      <c r="E52" s="268">
        <v>188</v>
      </c>
      <c r="G52" s="267" t="s">
        <v>7</v>
      </c>
      <c r="H52" s="268">
        <v>11</v>
      </c>
      <c r="I52" s="268">
        <v>65</v>
      </c>
      <c r="K52" s="267" t="s">
        <v>378</v>
      </c>
      <c r="L52" s="267" t="s">
        <v>87</v>
      </c>
      <c r="M52" s="267" t="s">
        <v>403</v>
      </c>
      <c r="N52" s="268">
        <v>3</v>
      </c>
    </row>
    <row r="53" spans="1:14" ht="15" x14ac:dyDescent="0.25">
      <c r="A53" s="267" t="s">
        <v>7</v>
      </c>
      <c r="B53" s="267" t="s">
        <v>379</v>
      </c>
      <c r="C53" s="267" t="s">
        <v>374</v>
      </c>
      <c r="D53" s="267" t="s">
        <v>399</v>
      </c>
      <c r="E53" s="268">
        <v>96</v>
      </c>
      <c r="G53" s="267" t="s">
        <v>7</v>
      </c>
      <c r="H53" s="268">
        <v>12</v>
      </c>
      <c r="I53" s="268">
        <v>94</v>
      </c>
      <c r="K53" s="267" t="s">
        <v>378</v>
      </c>
      <c r="L53" s="267" t="s">
        <v>87</v>
      </c>
      <c r="M53" s="267" t="s">
        <v>378</v>
      </c>
      <c r="N53" s="268">
        <v>2</v>
      </c>
    </row>
    <row r="54" spans="1:14" ht="15" x14ac:dyDescent="0.25">
      <c r="A54" s="267" t="s">
        <v>7</v>
      </c>
      <c r="B54" s="267" t="s">
        <v>379</v>
      </c>
      <c r="C54" s="267" t="s">
        <v>374</v>
      </c>
      <c r="D54" s="267" t="s">
        <v>400</v>
      </c>
      <c r="E54" s="268">
        <v>168</v>
      </c>
      <c r="G54" s="267" t="s">
        <v>8</v>
      </c>
      <c r="H54" s="268">
        <v>0</v>
      </c>
      <c r="I54" s="268">
        <v>71</v>
      </c>
      <c r="K54" s="267" t="s">
        <v>378</v>
      </c>
      <c r="L54" s="267" t="s">
        <v>87</v>
      </c>
      <c r="M54" s="267" t="s">
        <v>440</v>
      </c>
      <c r="N54" s="268">
        <v>373</v>
      </c>
    </row>
    <row r="55" spans="1:14" ht="15" x14ac:dyDescent="0.25">
      <c r="A55" s="267" t="s">
        <v>7</v>
      </c>
      <c r="B55" s="267" t="s">
        <v>401</v>
      </c>
      <c r="C55" s="267" t="s">
        <v>373</v>
      </c>
      <c r="D55" s="267" t="s">
        <v>400</v>
      </c>
      <c r="E55" s="268">
        <v>1</v>
      </c>
      <c r="G55" s="267" t="s">
        <v>8</v>
      </c>
      <c r="H55" s="268">
        <v>1</v>
      </c>
      <c r="I55" s="268">
        <v>395</v>
      </c>
      <c r="K55" s="267" t="s">
        <v>378</v>
      </c>
      <c r="L55" s="267" t="s">
        <v>87</v>
      </c>
      <c r="M55" s="267" t="s">
        <v>445</v>
      </c>
      <c r="N55" s="268">
        <v>1</v>
      </c>
    </row>
    <row r="56" spans="1:14" ht="15" x14ac:dyDescent="0.25">
      <c r="A56" s="267" t="s">
        <v>7</v>
      </c>
      <c r="B56" s="267" t="s">
        <v>402</v>
      </c>
      <c r="C56" s="267" t="s">
        <v>373</v>
      </c>
      <c r="D56" s="267" t="s">
        <v>399</v>
      </c>
      <c r="E56" s="268">
        <v>468</v>
      </c>
      <c r="G56" s="267" t="s">
        <v>8</v>
      </c>
      <c r="H56" s="268">
        <v>2</v>
      </c>
      <c r="I56" s="268">
        <v>1751</v>
      </c>
      <c r="K56" s="267" t="s">
        <v>378</v>
      </c>
      <c r="L56" s="267" t="s">
        <v>87</v>
      </c>
      <c r="M56" s="267" t="s">
        <v>442</v>
      </c>
      <c r="N56" s="268">
        <v>1</v>
      </c>
    </row>
    <row r="57" spans="1:14" ht="15" x14ac:dyDescent="0.25">
      <c r="A57" s="267" t="s">
        <v>7</v>
      </c>
      <c r="B57" s="267" t="s">
        <v>402</v>
      </c>
      <c r="C57" s="267" t="s">
        <v>373</v>
      </c>
      <c r="D57" s="267" t="s">
        <v>400</v>
      </c>
      <c r="E57" s="268">
        <v>263</v>
      </c>
      <c r="G57" s="267" t="s">
        <v>8</v>
      </c>
      <c r="H57" s="268">
        <v>3</v>
      </c>
      <c r="I57" s="268">
        <v>845</v>
      </c>
      <c r="K57" s="267" t="s">
        <v>378</v>
      </c>
      <c r="L57" s="267" t="s">
        <v>87</v>
      </c>
      <c r="M57" s="267" t="s">
        <v>379</v>
      </c>
      <c r="N57" s="268">
        <v>2</v>
      </c>
    </row>
    <row r="58" spans="1:14" ht="15" x14ac:dyDescent="0.25">
      <c r="A58" s="267" t="s">
        <v>7</v>
      </c>
      <c r="B58" s="267" t="s">
        <v>402</v>
      </c>
      <c r="C58" s="267" t="s">
        <v>374</v>
      </c>
      <c r="D58" s="267" t="s">
        <v>399</v>
      </c>
      <c r="E58" s="268">
        <v>490</v>
      </c>
      <c r="G58" s="267" t="s">
        <v>8</v>
      </c>
      <c r="H58" s="268">
        <v>4</v>
      </c>
      <c r="I58" s="268">
        <v>3822</v>
      </c>
      <c r="K58" s="267" t="s">
        <v>378</v>
      </c>
      <c r="L58" s="267" t="s">
        <v>87</v>
      </c>
      <c r="M58" s="267" t="s">
        <v>406</v>
      </c>
      <c r="N58" s="268">
        <v>16</v>
      </c>
    </row>
    <row r="59" spans="1:14" ht="15" x14ac:dyDescent="0.25">
      <c r="A59" s="267" t="s">
        <v>7</v>
      </c>
      <c r="B59" s="267" t="s">
        <v>402</v>
      </c>
      <c r="C59" s="267" t="s">
        <v>374</v>
      </c>
      <c r="D59" s="267" t="s">
        <v>400</v>
      </c>
      <c r="E59" s="268">
        <v>221</v>
      </c>
      <c r="G59" s="267" t="s">
        <v>8</v>
      </c>
      <c r="H59" s="268">
        <v>5</v>
      </c>
      <c r="I59" s="268">
        <v>736</v>
      </c>
      <c r="K59" s="267" t="s">
        <v>378</v>
      </c>
      <c r="L59" s="267" t="s">
        <v>87</v>
      </c>
      <c r="M59" s="267" t="s">
        <v>403</v>
      </c>
      <c r="N59" s="268">
        <v>8013</v>
      </c>
    </row>
    <row r="60" spans="1:14" ht="15" x14ac:dyDescent="0.25">
      <c r="A60" s="267" t="s">
        <v>8</v>
      </c>
      <c r="B60" s="267" t="s">
        <v>378</v>
      </c>
      <c r="C60" s="267" t="s">
        <v>373</v>
      </c>
      <c r="D60" s="267" t="s">
        <v>399</v>
      </c>
      <c r="E60" s="268">
        <v>2</v>
      </c>
      <c r="G60" s="267" t="s">
        <v>8</v>
      </c>
      <c r="H60" s="268">
        <v>6</v>
      </c>
      <c r="I60" s="268">
        <v>753</v>
      </c>
      <c r="K60" s="267" t="s">
        <v>378</v>
      </c>
      <c r="L60" s="267" t="s">
        <v>87</v>
      </c>
      <c r="M60" s="267" t="s">
        <v>405</v>
      </c>
      <c r="N60" s="268">
        <v>41</v>
      </c>
    </row>
    <row r="61" spans="1:14" ht="15" x14ac:dyDescent="0.25">
      <c r="A61" s="267" t="s">
        <v>8</v>
      </c>
      <c r="B61" s="267" t="s">
        <v>378</v>
      </c>
      <c r="C61" s="267" t="s">
        <v>373</v>
      </c>
      <c r="D61" s="267" t="s">
        <v>400</v>
      </c>
      <c r="E61" s="268">
        <v>3</v>
      </c>
      <c r="G61" s="267" t="s">
        <v>8</v>
      </c>
      <c r="H61" s="268">
        <v>7</v>
      </c>
      <c r="I61" s="268">
        <v>628</v>
      </c>
      <c r="K61" s="267" t="s">
        <v>378</v>
      </c>
      <c r="L61" s="267" t="s">
        <v>87</v>
      </c>
      <c r="M61" s="267" t="s">
        <v>380</v>
      </c>
      <c r="N61" s="268">
        <v>41</v>
      </c>
    </row>
    <row r="62" spans="1:14" ht="15" x14ac:dyDescent="0.25">
      <c r="A62" s="267" t="s">
        <v>8</v>
      </c>
      <c r="B62" s="267" t="s">
        <v>378</v>
      </c>
      <c r="C62" s="267" t="s">
        <v>373</v>
      </c>
      <c r="D62" s="267" t="s">
        <v>399</v>
      </c>
      <c r="E62" s="268">
        <v>1484</v>
      </c>
      <c r="G62" s="267" t="s">
        <v>8</v>
      </c>
      <c r="H62" s="268">
        <v>8</v>
      </c>
      <c r="I62" s="268">
        <v>500</v>
      </c>
      <c r="K62" s="267" t="s">
        <v>378</v>
      </c>
      <c r="L62" s="267" t="s">
        <v>87</v>
      </c>
      <c r="M62" s="267" t="s">
        <v>381</v>
      </c>
      <c r="N62" s="268">
        <v>669</v>
      </c>
    </row>
    <row r="63" spans="1:14" ht="15" x14ac:dyDescent="0.25">
      <c r="A63" s="267" t="s">
        <v>8</v>
      </c>
      <c r="B63" s="267" t="s">
        <v>378</v>
      </c>
      <c r="C63" s="267" t="s">
        <v>373</v>
      </c>
      <c r="D63" s="267" t="s">
        <v>400</v>
      </c>
      <c r="E63" s="268">
        <v>1945</v>
      </c>
      <c r="G63" s="267" t="s">
        <v>8</v>
      </c>
      <c r="H63" s="268">
        <v>9</v>
      </c>
      <c r="I63" s="268">
        <v>429</v>
      </c>
      <c r="K63" s="267" t="s">
        <v>378</v>
      </c>
      <c r="L63" s="267" t="s">
        <v>129</v>
      </c>
      <c r="M63" s="267" t="s">
        <v>378</v>
      </c>
      <c r="N63" s="268">
        <v>9</v>
      </c>
    </row>
    <row r="64" spans="1:14" ht="15" x14ac:dyDescent="0.25">
      <c r="A64" s="267" t="s">
        <v>8</v>
      </c>
      <c r="B64" s="267" t="s">
        <v>378</v>
      </c>
      <c r="C64" s="267" t="s">
        <v>374</v>
      </c>
      <c r="D64" s="267" t="s">
        <v>399</v>
      </c>
      <c r="E64" s="268">
        <v>1277</v>
      </c>
      <c r="G64" s="267" t="s">
        <v>8</v>
      </c>
      <c r="H64" s="268">
        <v>10</v>
      </c>
      <c r="I64" s="268">
        <v>325</v>
      </c>
      <c r="K64" s="267" t="s">
        <v>378</v>
      </c>
      <c r="L64" s="267" t="s">
        <v>129</v>
      </c>
      <c r="M64" s="267" t="s">
        <v>443</v>
      </c>
      <c r="N64" s="268">
        <v>1</v>
      </c>
    </row>
    <row r="65" spans="1:14" ht="15" x14ac:dyDescent="0.25">
      <c r="A65" s="267" t="s">
        <v>8</v>
      </c>
      <c r="B65" s="267" t="s">
        <v>378</v>
      </c>
      <c r="C65" s="267" t="s">
        <v>374</v>
      </c>
      <c r="D65" s="267" t="s">
        <v>400</v>
      </c>
      <c r="E65" s="268">
        <v>1765</v>
      </c>
      <c r="G65" s="267" t="s">
        <v>8</v>
      </c>
      <c r="H65" s="268">
        <v>11</v>
      </c>
      <c r="I65" s="268">
        <v>215</v>
      </c>
      <c r="K65" s="267" t="s">
        <v>378</v>
      </c>
      <c r="L65" s="267" t="s">
        <v>129</v>
      </c>
      <c r="M65" s="267" t="s">
        <v>440</v>
      </c>
      <c r="N65" s="268">
        <v>776</v>
      </c>
    </row>
    <row r="66" spans="1:14" ht="15" x14ac:dyDescent="0.25">
      <c r="A66" s="267" t="s">
        <v>8</v>
      </c>
      <c r="B66" s="267" t="s">
        <v>379</v>
      </c>
      <c r="C66" s="267" t="s">
        <v>373</v>
      </c>
      <c r="D66" s="267" t="s">
        <v>399</v>
      </c>
      <c r="E66" s="268">
        <v>978</v>
      </c>
      <c r="G66" s="267" t="s">
        <v>8</v>
      </c>
      <c r="H66" s="268">
        <v>12</v>
      </c>
      <c r="I66" s="268">
        <v>287</v>
      </c>
      <c r="K66" s="267" t="s">
        <v>378</v>
      </c>
      <c r="L66" s="267" t="s">
        <v>129</v>
      </c>
      <c r="M66" s="267" t="s">
        <v>445</v>
      </c>
      <c r="N66" s="268">
        <v>9</v>
      </c>
    </row>
    <row r="67" spans="1:14" ht="15" x14ac:dyDescent="0.25">
      <c r="A67" s="267" t="s">
        <v>8</v>
      </c>
      <c r="B67" s="267" t="s">
        <v>379</v>
      </c>
      <c r="C67" s="267" t="s">
        <v>373</v>
      </c>
      <c r="D67" s="267" t="s">
        <v>400</v>
      </c>
      <c r="E67" s="268">
        <v>1305</v>
      </c>
      <c r="G67" s="267" t="s">
        <v>9</v>
      </c>
      <c r="H67" s="268">
        <v>0</v>
      </c>
      <c r="I67" s="268">
        <v>183</v>
      </c>
      <c r="K67" s="267" t="s">
        <v>378</v>
      </c>
      <c r="L67" s="267" t="s">
        <v>129</v>
      </c>
      <c r="M67" s="267" t="s">
        <v>442</v>
      </c>
      <c r="N67" s="268">
        <v>4</v>
      </c>
    </row>
    <row r="68" spans="1:14" ht="15" x14ac:dyDescent="0.25">
      <c r="A68" s="267" t="s">
        <v>8</v>
      </c>
      <c r="B68" s="267" t="s">
        <v>379</v>
      </c>
      <c r="C68" s="267" t="s">
        <v>374</v>
      </c>
      <c r="D68" s="267" t="s">
        <v>399</v>
      </c>
      <c r="E68" s="268">
        <v>774</v>
      </c>
      <c r="G68" s="267" t="s">
        <v>9</v>
      </c>
      <c r="H68" s="268">
        <v>1</v>
      </c>
      <c r="I68" s="268">
        <v>1169</v>
      </c>
      <c r="K68" s="267" t="s">
        <v>378</v>
      </c>
      <c r="L68" s="267" t="s">
        <v>129</v>
      </c>
      <c r="M68" s="267" t="s">
        <v>379</v>
      </c>
      <c r="N68" s="268">
        <v>3</v>
      </c>
    </row>
    <row r="69" spans="1:14" ht="15" x14ac:dyDescent="0.25">
      <c r="A69" s="267" t="s">
        <v>8</v>
      </c>
      <c r="B69" s="267" t="s">
        <v>379</v>
      </c>
      <c r="C69" s="267" t="s">
        <v>374</v>
      </c>
      <c r="D69" s="267" t="s">
        <v>400</v>
      </c>
      <c r="E69" s="268">
        <v>1082</v>
      </c>
      <c r="G69" s="267" t="s">
        <v>9</v>
      </c>
      <c r="H69" s="268">
        <v>2</v>
      </c>
      <c r="I69" s="268">
        <v>3754</v>
      </c>
      <c r="K69" s="267" t="s">
        <v>378</v>
      </c>
      <c r="L69" s="267" t="s">
        <v>129</v>
      </c>
      <c r="M69" s="267" t="s">
        <v>450</v>
      </c>
      <c r="N69" s="268">
        <v>1</v>
      </c>
    </row>
    <row r="70" spans="1:14" ht="15" x14ac:dyDescent="0.25">
      <c r="A70" s="267" t="s">
        <v>8</v>
      </c>
      <c r="B70" s="267" t="s">
        <v>401</v>
      </c>
      <c r="C70" s="267" t="s">
        <v>373</v>
      </c>
      <c r="D70" s="267" t="s">
        <v>399</v>
      </c>
      <c r="E70" s="268">
        <v>6</v>
      </c>
      <c r="G70" s="267" t="s">
        <v>9</v>
      </c>
      <c r="H70" s="268">
        <v>3</v>
      </c>
      <c r="I70" s="268">
        <v>1627</v>
      </c>
      <c r="K70" s="267" t="s">
        <v>378</v>
      </c>
      <c r="L70" s="267" t="s">
        <v>129</v>
      </c>
      <c r="M70" s="267" t="s">
        <v>401</v>
      </c>
      <c r="N70" s="268">
        <v>14</v>
      </c>
    </row>
    <row r="71" spans="1:14" ht="15" x14ac:dyDescent="0.25">
      <c r="A71" s="267" t="s">
        <v>8</v>
      </c>
      <c r="B71" s="267" t="s">
        <v>401</v>
      </c>
      <c r="C71" s="267" t="s">
        <v>373</v>
      </c>
      <c r="D71" s="267" t="s">
        <v>400</v>
      </c>
      <c r="E71" s="268">
        <v>5</v>
      </c>
      <c r="G71" s="267" t="s">
        <v>9</v>
      </c>
      <c r="H71" s="268">
        <v>4</v>
      </c>
      <c r="I71" s="268">
        <v>6315</v>
      </c>
      <c r="K71" s="267" t="s">
        <v>378</v>
      </c>
      <c r="L71" s="267" t="s">
        <v>129</v>
      </c>
      <c r="M71" s="267" t="s">
        <v>406</v>
      </c>
      <c r="N71" s="268">
        <v>8</v>
      </c>
    </row>
    <row r="72" spans="1:14" ht="15" x14ac:dyDescent="0.25">
      <c r="A72" s="267" t="s">
        <v>8</v>
      </c>
      <c r="B72" s="267" t="s">
        <v>401</v>
      </c>
      <c r="C72" s="267" t="s">
        <v>374</v>
      </c>
      <c r="D72" s="267" t="s">
        <v>399</v>
      </c>
      <c r="E72" s="268">
        <v>1</v>
      </c>
      <c r="G72" s="267" t="s">
        <v>9</v>
      </c>
      <c r="H72" s="268">
        <v>5</v>
      </c>
      <c r="I72" s="268">
        <v>943</v>
      </c>
      <c r="K72" s="267" t="s">
        <v>378</v>
      </c>
      <c r="L72" s="267" t="s">
        <v>129</v>
      </c>
      <c r="M72" s="267" t="s">
        <v>403</v>
      </c>
      <c r="N72" s="268">
        <v>8254</v>
      </c>
    </row>
    <row r="73" spans="1:14" ht="15" x14ac:dyDescent="0.25">
      <c r="A73" s="267" t="s">
        <v>8</v>
      </c>
      <c r="B73" s="267" t="s">
        <v>401</v>
      </c>
      <c r="C73" s="267" t="s">
        <v>374</v>
      </c>
      <c r="D73" s="267" t="s">
        <v>400</v>
      </c>
      <c r="E73" s="268">
        <v>6</v>
      </c>
      <c r="G73" s="267" t="s">
        <v>9</v>
      </c>
      <c r="H73" s="268">
        <v>6</v>
      </c>
      <c r="I73" s="268">
        <v>811</v>
      </c>
      <c r="K73" s="267" t="s">
        <v>378</v>
      </c>
      <c r="L73" s="267" t="s">
        <v>129</v>
      </c>
      <c r="M73" s="267" t="s">
        <v>405</v>
      </c>
      <c r="N73" s="268">
        <v>207</v>
      </c>
    </row>
    <row r="74" spans="1:14" ht="15" x14ac:dyDescent="0.25">
      <c r="A74" s="267" t="s">
        <v>8</v>
      </c>
      <c r="B74" s="267" t="s">
        <v>402</v>
      </c>
      <c r="C74" s="267" t="s">
        <v>373</v>
      </c>
      <c r="D74" s="267" t="s">
        <v>399</v>
      </c>
      <c r="E74" s="268">
        <v>26</v>
      </c>
      <c r="G74" s="267" t="s">
        <v>9</v>
      </c>
      <c r="H74" s="268">
        <v>7</v>
      </c>
      <c r="I74" s="268">
        <v>645</v>
      </c>
      <c r="K74" s="267" t="s">
        <v>378</v>
      </c>
      <c r="L74" s="267" t="s">
        <v>129</v>
      </c>
      <c r="M74" s="267" t="s">
        <v>380</v>
      </c>
      <c r="N74" s="268">
        <v>17</v>
      </c>
    </row>
    <row r="75" spans="1:14" ht="15" x14ac:dyDescent="0.25">
      <c r="A75" s="267" t="s">
        <v>8</v>
      </c>
      <c r="B75" s="267" t="s">
        <v>402</v>
      </c>
      <c r="C75" s="267" t="s">
        <v>373</v>
      </c>
      <c r="D75" s="267" t="s">
        <v>400</v>
      </c>
      <c r="E75" s="268">
        <v>41</v>
      </c>
      <c r="G75" s="267" t="s">
        <v>9</v>
      </c>
      <c r="H75" s="268">
        <v>8</v>
      </c>
      <c r="I75" s="268">
        <v>546</v>
      </c>
      <c r="K75" s="267" t="s">
        <v>378</v>
      </c>
      <c r="L75" s="267" t="s">
        <v>129</v>
      </c>
      <c r="M75" s="267" t="s">
        <v>381</v>
      </c>
      <c r="N75" s="268">
        <v>1235</v>
      </c>
    </row>
    <row r="76" spans="1:14" ht="15" x14ac:dyDescent="0.25">
      <c r="A76" s="267" t="s">
        <v>8</v>
      </c>
      <c r="B76" s="267" t="s">
        <v>402</v>
      </c>
      <c r="C76" s="267" t="s">
        <v>374</v>
      </c>
      <c r="D76" s="267" t="s">
        <v>399</v>
      </c>
      <c r="E76" s="268">
        <v>27</v>
      </c>
      <c r="G76" s="267" t="s">
        <v>9</v>
      </c>
      <c r="H76" s="268">
        <v>9</v>
      </c>
      <c r="I76" s="268">
        <v>400</v>
      </c>
      <c r="K76" s="267" t="s">
        <v>379</v>
      </c>
      <c r="L76" s="267" t="s">
        <v>30</v>
      </c>
      <c r="M76" s="267" t="s">
        <v>403</v>
      </c>
      <c r="N76" s="268">
        <v>2</v>
      </c>
    </row>
    <row r="77" spans="1:14" ht="15" x14ac:dyDescent="0.25">
      <c r="A77" s="267" t="s">
        <v>8</v>
      </c>
      <c r="B77" s="267" t="s">
        <v>402</v>
      </c>
      <c r="C77" s="267" t="s">
        <v>374</v>
      </c>
      <c r="D77" s="267" t="s">
        <v>400</v>
      </c>
      <c r="E77" s="268">
        <v>30</v>
      </c>
      <c r="G77" s="267" t="s">
        <v>9</v>
      </c>
      <c r="H77" s="268">
        <v>10</v>
      </c>
      <c r="I77" s="268">
        <v>330</v>
      </c>
      <c r="K77" s="267" t="s">
        <v>379</v>
      </c>
      <c r="L77" s="267" t="s">
        <v>30</v>
      </c>
      <c r="M77" s="267" t="s">
        <v>378</v>
      </c>
      <c r="N77" s="268">
        <v>31</v>
      </c>
    </row>
    <row r="78" spans="1:14" ht="15" x14ac:dyDescent="0.25">
      <c r="A78" s="267" t="s">
        <v>9</v>
      </c>
      <c r="B78" s="267" t="s">
        <v>378</v>
      </c>
      <c r="C78" s="267" t="s">
        <v>373</v>
      </c>
      <c r="D78" s="267" t="s">
        <v>399</v>
      </c>
      <c r="E78" s="268">
        <v>1</v>
      </c>
      <c r="G78" s="267" t="s">
        <v>9</v>
      </c>
      <c r="H78" s="268">
        <v>11</v>
      </c>
      <c r="I78" s="268">
        <v>239</v>
      </c>
      <c r="K78" s="267" t="s">
        <v>379</v>
      </c>
      <c r="L78" s="267" t="s">
        <v>30</v>
      </c>
      <c r="M78" s="267" t="s">
        <v>440</v>
      </c>
      <c r="N78" s="268">
        <v>502</v>
      </c>
    </row>
    <row r="79" spans="1:14" ht="15" x14ac:dyDescent="0.25">
      <c r="A79" s="267" t="s">
        <v>9</v>
      </c>
      <c r="B79" s="267" t="s">
        <v>378</v>
      </c>
      <c r="C79" s="267" t="s">
        <v>373</v>
      </c>
      <c r="D79" s="267" t="s">
        <v>400</v>
      </c>
      <c r="E79" s="268">
        <v>2</v>
      </c>
      <c r="G79" s="267" t="s">
        <v>9</v>
      </c>
      <c r="H79" s="268">
        <v>12</v>
      </c>
      <c r="I79" s="268">
        <v>280</v>
      </c>
      <c r="K79" s="267" t="s">
        <v>379</v>
      </c>
      <c r="L79" s="267" t="s">
        <v>30</v>
      </c>
      <c r="M79" s="267" t="s">
        <v>445</v>
      </c>
      <c r="N79" s="268">
        <v>1</v>
      </c>
    </row>
    <row r="80" spans="1:14" ht="15" x14ac:dyDescent="0.25">
      <c r="A80" s="267" t="s">
        <v>9</v>
      </c>
      <c r="B80" s="267" t="s">
        <v>378</v>
      </c>
      <c r="C80" s="267" t="s">
        <v>373</v>
      </c>
      <c r="D80" s="267" t="s">
        <v>399</v>
      </c>
      <c r="E80" s="268">
        <v>3173</v>
      </c>
      <c r="G80" s="267" t="s">
        <v>10</v>
      </c>
      <c r="H80" s="268">
        <v>0</v>
      </c>
      <c r="I80" s="268">
        <v>297</v>
      </c>
      <c r="K80" s="267" t="s">
        <v>379</v>
      </c>
      <c r="L80" s="267" t="s">
        <v>30</v>
      </c>
      <c r="M80" s="267" t="s">
        <v>441</v>
      </c>
      <c r="N80" s="268">
        <v>1500</v>
      </c>
    </row>
    <row r="81" spans="1:14" ht="15" x14ac:dyDescent="0.25">
      <c r="A81" s="267" t="s">
        <v>9</v>
      </c>
      <c r="B81" s="267" t="s">
        <v>378</v>
      </c>
      <c r="C81" s="267" t="s">
        <v>373</v>
      </c>
      <c r="D81" s="267" t="s">
        <v>400</v>
      </c>
      <c r="E81" s="268">
        <v>2715</v>
      </c>
      <c r="G81" s="267" t="s">
        <v>10</v>
      </c>
      <c r="H81" s="268">
        <v>1</v>
      </c>
      <c r="I81" s="268">
        <v>1737</v>
      </c>
      <c r="K81" s="267" t="s">
        <v>379</v>
      </c>
      <c r="L81" s="267" t="s">
        <v>30</v>
      </c>
      <c r="M81" s="267" t="s">
        <v>442</v>
      </c>
      <c r="N81" s="268">
        <v>53</v>
      </c>
    </row>
    <row r="82" spans="1:14" ht="15" x14ac:dyDescent="0.25">
      <c r="A82" s="267" t="s">
        <v>9</v>
      </c>
      <c r="B82" s="267" t="s">
        <v>378</v>
      </c>
      <c r="C82" s="267" t="s">
        <v>374</v>
      </c>
      <c r="D82" s="267" t="s">
        <v>399</v>
      </c>
      <c r="E82" s="268">
        <v>3392</v>
      </c>
      <c r="G82" s="267" t="s">
        <v>10</v>
      </c>
      <c r="H82" s="268">
        <v>2</v>
      </c>
      <c r="I82" s="268">
        <v>5444</v>
      </c>
      <c r="K82" s="267" t="s">
        <v>379</v>
      </c>
      <c r="L82" s="267" t="s">
        <v>30</v>
      </c>
      <c r="M82" s="267" t="s">
        <v>379</v>
      </c>
      <c r="N82" s="268">
        <v>1</v>
      </c>
    </row>
    <row r="83" spans="1:14" ht="15" x14ac:dyDescent="0.25">
      <c r="A83" s="267" t="s">
        <v>9</v>
      </c>
      <c r="B83" s="267" t="s">
        <v>378</v>
      </c>
      <c r="C83" s="267" t="s">
        <v>374</v>
      </c>
      <c r="D83" s="267" t="s">
        <v>400</v>
      </c>
      <c r="E83" s="268">
        <v>2485</v>
      </c>
      <c r="G83" s="267" t="s">
        <v>10</v>
      </c>
      <c r="H83" s="268">
        <v>3</v>
      </c>
      <c r="I83" s="268">
        <v>2555</v>
      </c>
      <c r="K83" s="267" t="s">
        <v>379</v>
      </c>
      <c r="L83" s="267" t="s">
        <v>30</v>
      </c>
      <c r="M83" s="267" t="s">
        <v>406</v>
      </c>
      <c r="N83" s="268">
        <v>4</v>
      </c>
    </row>
    <row r="84" spans="1:14" ht="15" x14ac:dyDescent="0.25">
      <c r="A84" s="267" t="s">
        <v>9</v>
      </c>
      <c r="B84" s="267" t="s">
        <v>379</v>
      </c>
      <c r="C84" s="267" t="s">
        <v>373</v>
      </c>
      <c r="D84" s="267" t="s">
        <v>399</v>
      </c>
      <c r="E84" s="268">
        <v>940</v>
      </c>
      <c r="G84" s="267" t="s">
        <v>10</v>
      </c>
      <c r="H84" s="268">
        <v>4</v>
      </c>
      <c r="I84" s="268">
        <v>10582</v>
      </c>
      <c r="K84" s="267" t="s">
        <v>379</v>
      </c>
      <c r="L84" s="267" t="s">
        <v>30</v>
      </c>
      <c r="M84" s="267" t="s">
        <v>403</v>
      </c>
      <c r="N84" s="268">
        <v>23037</v>
      </c>
    </row>
    <row r="85" spans="1:14" ht="15" x14ac:dyDescent="0.25">
      <c r="A85" s="267" t="s">
        <v>9</v>
      </c>
      <c r="B85" s="267" t="s">
        <v>379</v>
      </c>
      <c r="C85" s="267" t="s">
        <v>373</v>
      </c>
      <c r="D85" s="267" t="s">
        <v>400</v>
      </c>
      <c r="E85" s="268">
        <v>1215</v>
      </c>
      <c r="G85" s="267" t="s">
        <v>10</v>
      </c>
      <c r="H85" s="268">
        <v>5</v>
      </c>
      <c r="I85" s="268">
        <v>1779</v>
      </c>
      <c r="K85" s="267" t="s">
        <v>379</v>
      </c>
      <c r="L85" s="267" t="s">
        <v>30</v>
      </c>
      <c r="M85" s="267" t="s">
        <v>405</v>
      </c>
      <c r="N85" s="268">
        <v>19</v>
      </c>
    </row>
    <row r="86" spans="1:14" ht="15" x14ac:dyDescent="0.25">
      <c r="A86" s="267" t="s">
        <v>9</v>
      </c>
      <c r="B86" s="267" t="s">
        <v>379</v>
      </c>
      <c r="C86" s="267" t="s">
        <v>374</v>
      </c>
      <c r="D86" s="267" t="s">
        <v>399</v>
      </c>
      <c r="E86" s="268">
        <v>1061</v>
      </c>
      <c r="G86" s="267" t="s">
        <v>10</v>
      </c>
      <c r="H86" s="268">
        <v>6</v>
      </c>
      <c r="I86" s="268">
        <v>1731</v>
      </c>
      <c r="K86" s="267" t="s">
        <v>379</v>
      </c>
      <c r="L86" s="267" t="s">
        <v>30</v>
      </c>
      <c r="M86" s="267" t="s">
        <v>380</v>
      </c>
      <c r="N86" s="268">
        <v>95</v>
      </c>
    </row>
    <row r="87" spans="1:14" ht="15" x14ac:dyDescent="0.25">
      <c r="A87" s="267" t="s">
        <v>9</v>
      </c>
      <c r="B87" s="267" t="s">
        <v>379</v>
      </c>
      <c r="C87" s="267" t="s">
        <v>374</v>
      </c>
      <c r="D87" s="267" t="s">
        <v>400</v>
      </c>
      <c r="E87" s="268">
        <v>1004</v>
      </c>
      <c r="G87" s="267" t="s">
        <v>10</v>
      </c>
      <c r="H87" s="268">
        <v>7</v>
      </c>
      <c r="I87" s="268">
        <v>1535</v>
      </c>
      <c r="K87" s="267" t="s">
        <v>379</v>
      </c>
      <c r="L87" s="267" t="s">
        <v>30</v>
      </c>
      <c r="M87" s="267" t="s">
        <v>381</v>
      </c>
      <c r="N87" s="268">
        <v>352</v>
      </c>
    </row>
    <row r="88" spans="1:14" ht="15" x14ac:dyDescent="0.25">
      <c r="A88" s="267" t="s">
        <v>9</v>
      </c>
      <c r="B88" s="267" t="s">
        <v>401</v>
      </c>
      <c r="C88" s="267" t="s">
        <v>373</v>
      </c>
      <c r="D88" s="267" t="s">
        <v>399</v>
      </c>
      <c r="E88" s="268">
        <v>1</v>
      </c>
      <c r="G88" s="267" t="s">
        <v>10</v>
      </c>
      <c r="H88" s="268">
        <v>8</v>
      </c>
      <c r="I88" s="268">
        <v>1287</v>
      </c>
      <c r="K88" s="267" t="s">
        <v>379</v>
      </c>
      <c r="L88" s="267" t="s">
        <v>40</v>
      </c>
      <c r="M88" s="267" t="s">
        <v>403</v>
      </c>
      <c r="N88" s="268">
        <v>30</v>
      </c>
    </row>
    <row r="89" spans="1:14" ht="15" x14ac:dyDescent="0.25">
      <c r="A89" s="267" t="s">
        <v>9</v>
      </c>
      <c r="B89" s="267" t="s">
        <v>401</v>
      </c>
      <c r="C89" s="267" t="s">
        <v>373</v>
      </c>
      <c r="D89" s="267" t="s">
        <v>400</v>
      </c>
      <c r="E89" s="268">
        <v>35</v>
      </c>
      <c r="G89" s="267" t="s">
        <v>10</v>
      </c>
      <c r="H89" s="268">
        <v>9</v>
      </c>
      <c r="I89" s="268">
        <v>988</v>
      </c>
      <c r="K89" s="267" t="s">
        <v>379</v>
      </c>
      <c r="L89" s="267" t="s">
        <v>40</v>
      </c>
      <c r="M89" s="267" t="s">
        <v>378</v>
      </c>
      <c r="N89" s="268">
        <v>256</v>
      </c>
    </row>
    <row r="90" spans="1:14" ht="15" x14ac:dyDescent="0.25">
      <c r="A90" s="267" t="s">
        <v>9</v>
      </c>
      <c r="B90" s="267" t="s">
        <v>401</v>
      </c>
      <c r="C90" s="267" t="s">
        <v>374</v>
      </c>
      <c r="D90" s="267" t="s">
        <v>399</v>
      </c>
      <c r="E90" s="268">
        <v>1</v>
      </c>
      <c r="G90" s="267" t="s">
        <v>10</v>
      </c>
      <c r="H90" s="268">
        <v>10</v>
      </c>
      <c r="I90" s="268">
        <v>598</v>
      </c>
      <c r="K90" s="267" t="s">
        <v>379</v>
      </c>
      <c r="L90" s="267" t="s">
        <v>40</v>
      </c>
      <c r="M90" s="267" t="s">
        <v>446</v>
      </c>
      <c r="N90" s="268">
        <v>2</v>
      </c>
    </row>
    <row r="91" spans="1:14" ht="15" x14ac:dyDescent="0.25">
      <c r="A91" s="267" t="s">
        <v>9</v>
      </c>
      <c r="B91" s="267" t="s">
        <v>401</v>
      </c>
      <c r="C91" s="267" t="s">
        <v>374</v>
      </c>
      <c r="D91" s="267" t="s">
        <v>400</v>
      </c>
      <c r="E91" s="268">
        <v>28</v>
      </c>
      <c r="G91" s="267" t="s">
        <v>10</v>
      </c>
      <c r="H91" s="268">
        <v>11</v>
      </c>
      <c r="I91" s="268">
        <v>454</v>
      </c>
      <c r="K91" s="267" t="s">
        <v>379</v>
      </c>
      <c r="L91" s="267" t="s">
        <v>40</v>
      </c>
      <c r="M91" s="267" t="s">
        <v>443</v>
      </c>
      <c r="N91" s="268">
        <v>1</v>
      </c>
    </row>
    <row r="92" spans="1:14" ht="15" x14ac:dyDescent="0.25">
      <c r="A92" s="267" t="s">
        <v>9</v>
      </c>
      <c r="B92" s="267" t="s">
        <v>402</v>
      </c>
      <c r="C92" s="267" t="s">
        <v>373</v>
      </c>
      <c r="D92" s="267" t="s">
        <v>399</v>
      </c>
      <c r="E92" s="268">
        <v>258</v>
      </c>
      <c r="G92" s="267" t="s">
        <v>10</v>
      </c>
      <c r="H92" s="268">
        <v>12</v>
      </c>
      <c r="I92" s="268">
        <v>573</v>
      </c>
      <c r="K92" s="267" t="s">
        <v>379</v>
      </c>
      <c r="L92" s="267" t="s">
        <v>40</v>
      </c>
      <c r="M92" s="267" t="s">
        <v>444</v>
      </c>
      <c r="N92" s="268">
        <v>4</v>
      </c>
    </row>
    <row r="93" spans="1:14" ht="15" x14ac:dyDescent="0.25">
      <c r="A93" s="267" t="s">
        <v>9</v>
      </c>
      <c r="B93" s="267" t="s">
        <v>402</v>
      </c>
      <c r="C93" s="267" t="s">
        <v>373</v>
      </c>
      <c r="D93" s="267" t="s">
        <v>400</v>
      </c>
      <c r="E93" s="268">
        <v>418</v>
      </c>
      <c r="G93" s="267" t="s">
        <v>12</v>
      </c>
      <c r="H93" s="268">
        <v>0</v>
      </c>
      <c r="I93" s="268">
        <v>25</v>
      </c>
      <c r="K93" s="267" t="s">
        <v>379</v>
      </c>
      <c r="L93" s="267" t="s">
        <v>40</v>
      </c>
      <c r="M93" s="267" t="s">
        <v>440</v>
      </c>
      <c r="N93" s="268">
        <v>6314</v>
      </c>
    </row>
    <row r="94" spans="1:14" ht="15" x14ac:dyDescent="0.25">
      <c r="A94" s="267" t="s">
        <v>9</v>
      </c>
      <c r="B94" s="267" t="s">
        <v>402</v>
      </c>
      <c r="C94" s="267" t="s">
        <v>374</v>
      </c>
      <c r="D94" s="267" t="s">
        <v>399</v>
      </c>
      <c r="E94" s="268">
        <v>214</v>
      </c>
      <c r="G94" s="267" t="s">
        <v>12</v>
      </c>
      <c r="H94" s="268">
        <v>1</v>
      </c>
      <c r="I94" s="268">
        <v>151</v>
      </c>
      <c r="K94" s="267" t="s">
        <v>379</v>
      </c>
      <c r="L94" s="267" t="s">
        <v>40</v>
      </c>
      <c r="M94" s="267" t="s">
        <v>445</v>
      </c>
      <c r="N94" s="268">
        <v>1</v>
      </c>
    </row>
    <row r="95" spans="1:14" ht="15" x14ac:dyDescent="0.25">
      <c r="A95" s="267" t="s">
        <v>9</v>
      </c>
      <c r="B95" s="267" t="s">
        <v>402</v>
      </c>
      <c r="C95" s="267" t="s">
        <v>374</v>
      </c>
      <c r="D95" s="267" t="s">
        <v>400</v>
      </c>
      <c r="E95" s="268">
        <v>299</v>
      </c>
      <c r="G95" s="267" t="s">
        <v>12</v>
      </c>
      <c r="H95" s="268">
        <v>2</v>
      </c>
      <c r="I95" s="268">
        <v>626</v>
      </c>
      <c r="K95" s="267" t="s">
        <v>379</v>
      </c>
      <c r="L95" s="267" t="s">
        <v>40</v>
      </c>
      <c r="M95" s="267" t="s">
        <v>441</v>
      </c>
      <c r="N95" s="268">
        <v>1489</v>
      </c>
    </row>
    <row r="96" spans="1:14" ht="15" x14ac:dyDescent="0.25">
      <c r="A96" s="267" t="s">
        <v>10</v>
      </c>
      <c r="B96" s="267" t="s">
        <v>378</v>
      </c>
      <c r="C96" s="267" t="s">
        <v>373</v>
      </c>
      <c r="D96" s="267" t="s">
        <v>399</v>
      </c>
      <c r="E96" s="268">
        <v>1987</v>
      </c>
      <c r="G96" s="267" t="s">
        <v>12</v>
      </c>
      <c r="H96" s="268">
        <v>3</v>
      </c>
      <c r="I96" s="268">
        <v>314</v>
      </c>
      <c r="K96" s="267" t="s">
        <v>379</v>
      </c>
      <c r="L96" s="267" t="s">
        <v>40</v>
      </c>
      <c r="M96" s="267" t="s">
        <v>448</v>
      </c>
      <c r="N96" s="268">
        <v>5</v>
      </c>
    </row>
    <row r="97" spans="1:14" ht="15" x14ac:dyDescent="0.25">
      <c r="A97" s="267" t="s">
        <v>10</v>
      </c>
      <c r="B97" s="267" t="s">
        <v>378</v>
      </c>
      <c r="C97" s="267" t="s">
        <v>373</v>
      </c>
      <c r="D97" s="267" t="s">
        <v>400</v>
      </c>
      <c r="E97" s="268">
        <v>4548</v>
      </c>
      <c r="G97" s="267" t="s">
        <v>12</v>
      </c>
      <c r="H97" s="268">
        <v>4</v>
      </c>
      <c r="I97" s="268">
        <v>1106</v>
      </c>
      <c r="K97" s="267" t="s">
        <v>379</v>
      </c>
      <c r="L97" s="267" t="s">
        <v>40</v>
      </c>
      <c r="M97" s="267" t="s">
        <v>442</v>
      </c>
      <c r="N97" s="268">
        <v>256</v>
      </c>
    </row>
    <row r="98" spans="1:14" ht="15" x14ac:dyDescent="0.25">
      <c r="A98" s="267" t="s">
        <v>10</v>
      </c>
      <c r="B98" s="267" t="s">
        <v>378</v>
      </c>
      <c r="C98" s="267" t="s">
        <v>374</v>
      </c>
      <c r="D98" s="267" t="s">
        <v>399</v>
      </c>
      <c r="E98" s="268">
        <v>2228</v>
      </c>
      <c r="G98" s="267" t="s">
        <v>12</v>
      </c>
      <c r="H98" s="268">
        <v>5</v>
      </c>
      <c r="I98" s="268">
        <v>170</v>
      </c>
      <c r="K98" s="267" t="s">
        <v>379</v>
      </c>
      <c r="L98" s="267" t="s">
        <v>40</v>
      </c>
      <c r="M98" s="267" t="s">
        <v>379</v>
      </c>
      <c r="N98" s="268">
        <v>65</v>
      </c>
    </row>
    <row r="99" spans="1:14" ht="15" x14ac:dyDescent="0.25">
      <c r="A99" s="267" t="s">
        <v>10</v>
      </c>
      <c r="B99" s="267" t="s">
        <v>378</v>
      </c>
      <c r="C99" s="267" t="s">
        <v>374</v>
      </c>
      <c r="D99" s="267" t="s">
        <v>400</v>
      </c>
      <c r="E99" s="268">
        <v>4399</v>
      </c>
      <c r="G99" s="267" t="s">
        <v>12</v>
      </c>
      <c r="H99" s="268">
        <v>6</v>
      </c>
      <c r="I99" s="268">
        <v>215</v>
      </c>
      <c r="K99" s="267" t="s">
        <v>379</v>
      </c>
      <c r="L99" s="267" t="s">
        <v>40</v>
      </c>
      <c r="M99" s="267" t="s">
        <v>451</v>
      </c>
      <c r="N99" s="268">
        <v>2</v>
      </c>
    </row>
    <row r="100" spans="1:14" ht="15" x14ac:dyDescent="0.25">
      <c r="A100" s="267" t="s">
        <v>10</v>
      </c>
      <c r="B100" s="267" t="s">
        <v>379</v>
      </c>
      <c r="C100" s="267" t="s">
        <v>373</v>
      </c>
      <c r="D100" s="267" t="s">
        <v>399</v>
      </c>
      <c r="E100" s="268">
        <v>4973</v>
      </c>
      <c r="G100" s="267" t="s">
        <v>12</v>
      </c>
      <c r="H100" s="268">
        <v>7</v>
      </c>
      <c r="I100" s="268">
        <v>194</v>
      </c>
      <c r="K100" s="267" t="s">
        <v>379</v>
      </c>
      <c r="L100" s="267" t="s">
        <v>40</v>
      </c>
      <c r="M100" s="267" t="s">
        <v>401</v>
      </c>
      <c r="N100" s="268">
        <v>86</v>
      </c>
    </row>
    <row r="101" spans="1:14" ht="15" x14ac:dyDescent="0.25">
      <c r="A101" s="267" t="s">
        <v>10</v>
      </c>
      <c r="B101" s="267" t="s">
        <v>379</v>
      </c>
      <c r="C101" s="267" t="s">
        <v>373</v>
      </c>
      <c r="D101" s="267" t="s">
        <v>400</v>
      </c>
      <c r="E101" s="268">
        <v>2154</v>
      </c>
      <c r="G101" s="267" t="s">
        <v>12</v>
      </c>
      <c r="H101" s="268">
        <v>8</v>
      </c>
      <c r="I101" s="268">
        <v>165</v>
      </c>
      <c r="K101" s="267" t="s">
        <v>379</v>
      </c>
      <c r="L101" s="267" t="s">
        <v>40</v>
      </c>
      <c r="M101" s="267" t="s">
        <v>406</v>
      </c>
      <c r="N101" s="268">
        <v>10</v>
      </c>
    </row>
    <row r="102" spans="1:14" ht="15" x14ac:dyDescent="0.25">
      <c r="A102" s="267" t="s">
        <v>10</v>
      </c>
      <c r="B102" s="267" t="s">
        <v>379</v>
      </c>
      <c r="C102" s="267" t="s">
        <v>374</v>
      </c>
      <c r="D102" s="267" t="s">
        <v>399</v>
      </c>
      <c r="E102" s="268">
        <v>5607</v>
      </c>
      <c r="G102" s="267" t="s">
        <v>12</v>
      </c>
      <c r="H102" s="268">
        <v>9</v>
      </c>
      <c r="I102" s="268">
        <v>125</v>
      </c>
      <c r="K102" s="267" t="s">
        <v>379</v>
      </c>
      <c r="L102" s="267" t="s">
        <v>40</v>
      </c>
      <c r="M102" s="267" t="s">
        <v>403</v>
      </c>
      <c r="N102" s="268">
        <v>56058</v>
      </c>
    </row>
    <row r="103" spans="1:14" ht="15" x14ac:dyDescent="0.25">
      <c r="A103" s="267" t="s">
        <v>10</v>
      </c>
      <c r="B103" s="267" t="s">
        <v>379</v>
      </c>
      <c r="C103" s="267" t="s">
        <v>374</v>
      </c>
      <c r="D103" s="267" t="s">
        <v>400</v>
      </c>
      <c r="E103" s="268">
        <v>2081</v>
      </c>
      <c r="G103" s="267" t="s">
        <v>12</v>
      </c>
      <c r="H103" s="268">
        <v>10</v>
      </c>
      <c r="I103" s="268">
        <v>87</v>
      </c>
      <c r="K103" s="267" t="s">
        <v>379</v>
      </c>
      <c r="L103" s="267" t="s">
        <v>40</v>
      </c>
      <c r="M103" s="267" t="s">
        <v>404</v>
      </c>
      <c r="N103" s="268">
        <v>6</v>
      </c>
    </row>
    <row r="104" spans="1:14" ht="15" x14ac:dyDescent="0.25">
      <c r="A104" s="267" t="s">
        <v>10</v>
      </c>
      <c r="B104" s="267" t="s">
        <v>401</v>
      </c>
      <c r="C104" s="267" t="s">
        <v>373</v>
      </c>
      <c r="D104" s="267" t="s">
        <v>399</v>
      </c>
      <c r="E104" s="268">
        <v>14</v>
      </c>
      <c r="G104" s="267" t="s">
        <v>12</v>
      </c>
      <c r="H104" s="268">
        <v>11</v>
      </c>
      <c r="I104" s="268">
        <v>58</v>
      </c>
      <c r="K104" s="267" t="s">
        <v>379</v>
      </c>
      <c r="L104" s="267" t="s">
        <v>40</v>
      </c>
      <c r="M104" s="267" t="s">
        <v>405</v>
      </c>
      <c r="N104" s="268">
        <v>341</v>
      </c>
    </row>
    <row r="105" spans="1:14" ht="15" x14ac:dyDescent="0.25">
      <c r="A105" s="267" t="s">
        <v>10</v>
      </c>
      <c r="B105" s="267" t="s">
        <v>401</v>
      </c>
      <c r="C105" s="267" t="s">
        <v>373</v>
      </c>
      <c r="D105" s="267" t="s">
        <v>400</v>
      </c>
      <c r="E105" s="268">
        <v>8</v>
      </c>
      <c r="G105" s="267" t="s">
        <v>12</v>
      </c>
      <c r="H105" s="268">
        <v>12</v>
      </c>
      <c r="I105" s="268">
        <v>82</v>
      </c>
      <c r="K105" s="267" t="s">
        <v>379</v>
      </c>
      <c r="L105" s="267" t="s">
        <v>40</v>
      </c>
      <c r="M105" s="267" t="s">
        <v>380</v>
      </c>
      <c r="N105" s="268">
        <v>333</v>
      </c>
    </row>
    <row r="106" spans="1:14" ht="15" x14ac:dyDescent="0.25">
      <c r="A106" s="267" t="s">
        <v>10</v>
      </c>
      <c r="B106" s="267" t="s">
        <v>401</v>
      </c>
      <c r="C106" s="267" t="s">
        <v>374</v>
      </c>
      <c r="D106" s="267" t="s">
        <v>399</v>
      </c>
      <c r="E106" s="268">
        <v>8</v>
      </c>
      <c r="G106" s="267" t="s">
        <v>13</v>
      </c>
      <c r="H106" s="268">
        <v>0</v>
      </c>
      <c r="I106" s="268">
        <v>123</v>
      </c>
      <c r="K106" s="267" t="s">
        <v>379</v>
      </c>
      <c r="L106" s="267" t="s">
        <v>40</v>
      </c>
      <c r="M106" s="267" t="s">
        <v>381</v>
      </c>
      <c r="N106" s="268">
        <v>1710</v>
      </c>
    </row>
    <row r="107" spans="1:14" ht="15" x14ac:dyDescent="0.25">
      <c r="A107" s="267" t="s">
        <v>10</v>
      </c>
      <c r="B107" s="267" t="s">
        <v>401</v>
      </c>
      <c r="C107" s="267" t="s">
        <v>374</v>
      </c>
      <c r="D107" s="267" t="s">
        <v>400</v>
      </c>
      <c r="E107" s="268">
        <v>12</v>
      </c>
      <c r="G107" s="267" t="s">
        <v>13</v>
      </c>
      <c r="H107" s="268">
        <v>1</v>
      </c>
      <c r="I107" s="268">
        <v>537</v>
      </c>
      <c r="K107" s="267" t="s">
        <v>379</v>
      </c>
      <c r="L107" s="267" t="s">
        <v>50</v>
      </c>
      <c r="M107" s="267" t="s">
        <v>403</v>
      </c>
      <c r="N107" s="268">
        <v>31</v>
      </c>
    </row>
    <row r="108" spans="1:14" ht="15" x14ac:dyDescent="0.25">
      <c r="A108" s="267" t="s">
        <v>10</v>
      </c>
      <c r="B108" s="267" t="s">
        <v>402</v>
      </c>
      <c r="C108" s="267" t="s">
        <v>373</v>
      </c>
      <c r="D108" s="267" t="s">
        <v>399</v>
      </c>
      <c r="E108" s="268">
        <v>423</v>
      </c>
      <c r="G108" s="267" t="s">
        <v>13</v>
      </c>
      <c r="H108" s="268">
        <v>2</v>
      </c>
      <c r="I108" s="268">
        <v>1988</v>
      </c>
      <c r="K108" s="267" t="s">
        <v>379</v>
      </c>
      <c r="L108" s="267" t="s">
        <v>50</v>
      </c>
      <c r="M108" s="267" t="s">
        <v>378</v>
      </c>
      <c r="N108" s="268">
        <v>57</v>
      </c>
    </row>
    <row r="109" spans="1:14" ht="15" x14ac:dyDescent="0.25">
      <c r="A109" s="267" t="s">
        <v>10</v>
      </c>
      <c r="B109" s="267" t="s">
        <v>402</v>
      </c>
      <c r="C109" s="267" t="s">
        <v>373</v>
      </c>
      <c r="D109" s="267" t="s">
        <v>400</v>
      </c>
      <c r="E109" s="268">
        <v>372</v>
      </c>
      <c r="G109" s="267" t="s">
        <v>13</v>
      </c>
      <c r="H109" s="268">
        <v>3</v>
      </c>
      <c r="I109" s="268">
        <v>970</v>
      </c>
      <c r="K109" s="267" t="s">
        <v>379</v>
      </c>
      <c r="L109" s="267" t="s">
        <v>50</v>
      </c>
      <c r="M109" s="267" t="s">
        <v>444</v>
      </c>
      <c r="N109" s="268">
        <v>1</v>
      </c>
    </row>
    <row r="110" spans="1:14" ht="15" x14ac:dyDescent="0.25">
      <c r="A110" s="267" t="s">
        <v>10</v>
      </c>
      <c r="B110" s="267" t="s">
        <v>402</v>
      </c>
      <c r="C110" s="267" t="s">
        <v>374</v>
      </c>
      <c r="D110" s="267" t="s">
        <v>399</v>
      </c>
      <c r="E110" s="268">
        <v>422</v>
      </c>
      <c r="G110" s="267" t="s">
        <v>13</v>
      </c>
      <c r="H110" s="268">
        <v>4</v>
      </c>
      <c r="I110" s="268">
        <v>3480</v>
      </c>
      <c r="K110" s="267" t="s">
        <v>379</v>
      </c>
      <c r="L110" s="267" t="s">
        <v>50</v>
      </c>
      <c r="M110" s="267" t="s">
        <v>440</v>
      </c>
      <c r="N110" s="268">
        <v>6834</v>
      </c>
    </row>
    <row r="111" spans="1:14" ht="15" x14ac:dyDescent="0.25">
      <c r="A111" s="267" t="s">
        <v>10</v>
      </c>
      <c r="B111" s="267" t="s">
        <v>402</v>
      </c>
      <c r="C111" s="267" t="s">
        <v>374</v>
      </c>
      <c r="D111" s="267" t="s">
        <v>400</v>
      </c>
      <c r="E111" s="268">
        <v>324</v>
      </c>
      <c r="G111" s="267" t="s">
        <v>13</v>
      </c>
      <c r="H111" s="268">
        <v>5</v>
      </c>
      <c r="I111" s="268">
        <v>459</v>
      </c>
      <c r="K111" s="267" t="s">
        <v>379</v>
      </c>
      <c r="L111" s="267" t="s">
        <v>50</v>
      </c>
      <c r="M111" s="267" t="s">
        <v>445</v>
      </c>
      <c r="N111" s="268">
        <v>2</v>
      </c>
    </row>
    <row r="112" spans="1:14" ht="15" x14ac:dyDescent="0.25">
      <c r="A112" s="267" t="s">
        <v>12</v>
      </c>
      <c r="B112" s="267" t="s">
        <v>378</v>
      </c>
      <c r="C112" s="267" t="s">
        <v>373</v>
      </c>
      <c r="D112" s="267" t="s">
        <v>399</v>
      </c>
      <c r="E112" s="268">
        <v>354</v>
      </c>
      <c r="G112" s="267" t="s">
        <v>13</v>
      </c>
      <c r="H112" s="268">
        <v>6</v>
      </c>
      <c r="I112" s="268">
        <v>508</v>
      </c>
      <c r="K112" s="267" t="s">
        <v>379</v>
      </c>
      <c r="L112" s="267" t="s">
        <v>50</v>
      </c>
      <c r="M112" s="267" t="s">
        <v>441</v>
      </c>
      <c r="N112" s="268">
        <v>1330</v>
      </c>
    </row>
    <row r="113" spans="1:14" ht="15" x14ac:dyDescent="0.25">
      <c r="A113" s="267" t="s">
        <v>12</v>
      </c>
      <c r="B113" s="267" t="s">
        <v>378</v>
      </c>
      <c r="C113" s="267" t="s">
        <v>373</v>
      </c>
      <c r="D113" s="267" t="s">
        <v>400</v>
      </c>
      <c r="E113" s="268">
        <v>539</v>
      </c>
      <c r="G113" s="267" t="s">
        <v>13</v>
      </c>
      <c r="H113" s="268">
        <v>7</v>
      </c>
      <c r="I113" s="268">
        <v>419</v>
      </c>
      <c r="K113" s="267" t="s">
        <v>379</v>
      </c>
      <c r="L113" s="267" t="s">
        <v>50</v>
      </c>
      <c r="M113" s="267" t="s">
        <v>448</v>
      </c>
      <c r="N113" s="268">
        <v>19</v>
      </c>
    </row>
    <row r="114" spans="1:14" ht="15" x14ac:dyDescent="0.25">
      <c r="A114" s="267" t="s">
        <v>12</v>
      </c>
      <c r="B114" s="267" t="s">
        <v>378</v>
      </c>
      <c r="C114" s="267" t="s">
        <v>374</v>
      </c>
      <c r="D114" s="267" t="s">
        <v>399</v>
      </c>
      <c r="E114" s="268">
        <v>370</v>
      </c>
      <c r="G114" s="267" t="s">
        <v>13</v>
      </c>
      <c r="H114" s="268">
        <v>8</v>
      </c>
      <c r="I114" s="268">
        <v>348</v>
      </c>
      <c r="K114" s="267" t="s">
        <v>379</v>
      </c>
      <c r="L114" s="267" t="s">
        <v>50</v>
      </c>
      <c r="M114" s="267" t="s">
        <v>442</v>
      </c>
      <c r="N114" s="268">
        <v>89</v>
      </c>
    </row>
    <row r="115" spans="1:14" ht="15" x14ac:dyDescent="0.25">
      <c r="A115" s="267" t="s">
        <v>12</v>
      </c>
      <c r="B115" s="267" t="s">
        <v>378</v>
      </c>
      <c r="C115" s="267" t="s">
        <v>374</v>
      </c>
      <c r="D115" s="267" t="s">
        <v>400</v>
      </c>
      <c r="E115" s="268">
        <v>527</v>
      </c>
      <c r="G115" s="267" t="s">
        <v>13</v>
      </c>
      <c r="H115" s="268">
        <v>9</v>
      </c>
      <c r="I115" s="268">
        <v>261</v>
      </c>
      <c r="K115" s="267" t="s">
        <v>379</v>
      </c>
      <c r="L115" s="267" t="s">
        <v>50</v>
      </c>
      <c r="M115" s="267" t="s">
        <v>379</v>
      </c>
      <c r="N115" s="268">
        <v>1</v>
      </c>
    </row>
    <row r="116" spans="1:14" ht="15" x14ac:dyDescent="0.25">
      <c r="A116" s="267" t="s">
        <v>12</v>
      </c>
      <c r="B116" s="267" t="s">
        <v>379</v>
      </c>
      <c r="C116" s="267" t="s">
        <v>373</v>
      </c>
      <c r="D116" s="267" t="s">
        <v>399</v>
      </c>
      <c r="E116" s="268">
        <v>359</v>
      </c>
      <c r="G116" s="267" t="s">
        <v>13</v>
      </c>
      <c r="H116" s="268">
        <v>10</v>
      </c>
      <c r="I116" s="268">
        <v>187</v>
      </c>
      <c r="K116" s="267" t="s">
        <v>379</v>
      </c>
      <c r="L116" s="267" t="s">
        <v>50</v>
      </c>
      <c r="M116" s="267" t="s">
        <v>451</v>
      </c>
      <c r="N116" s="268">
        <v>2</v>
      </c>
    </row>
    <row r="117" spans="1:14" ht="15" x14ac:dyDescent="0.25">
      <c r="A117" s="267" t="s">
        <v>12</v>
      </c>
      <c r="B117" s="267" t="s">
        <v>379</v>
      </c>
      <c r="C117" s="267" t="s">
        <v>373</v>
      </c>
      <c r="D117" s="267" t="s">
        <v>400</v>
      </c>
      <c r="E117" s="268">
        <v>270</v>
      </c>
      <c r="G117" s="267" t="s">
        <v>13</v>
      </c>
      <c r="H117" s="268">
        <v>11</v>
      </c>
      <c r="I117" s="268">
        <v>114</v>
      </c>
      <c r="K117" s="267" t="s">
        <v>379</v>
      </c>
      <c r="L117" s="267" t="s">
        <v>50</v>
      </c>
      <c r="M117" s="267" t="s">
        <v>401</v>
      </c>
      <c r="N117" s="268">
        <v>29</v>
      </c>
    </row>
    <row r="118" spans="1:14" ht="15" x14ac:dyDescent="0.25">
      <c r="A118" s="267" t="s">
        <v>12</v>
      </c>
      <c r="B118" s="267" t="s">
        <v>379</v>
      </c>
      <c r="C118" s="267" t="s">
        <v>374</v>
      </c>
      <c r="D118" s="267" t="s">
        <v>399</v>
      </c>
      <c r="E118" s="268">
        <v>326</v>
      </c>
      <c r="G118" s="267" t="s">
        <v>13</v>
      </c>
      <c r="H118" s="268">
        <v>12</v>
      </c>
      <c r="I118" s="268">
        <v>157</v>
      </c>
      <c r="K118" s="267" t="s">
        <v>379</v>
      </c>
      <c r="L118" s="267" t="s">
        <v>50</v>
      </c>
      <c r="M118" s="267" t="s">
        <v>406</v>
      </c>
      <c r="N118" s="268">
        <v>28</v>
      </c>
    </row>
    <row r="119" spans="1:14" ht="15" x14ac:dyDescent="0.25">
      <c r="A119" s="267" t="s">
        <v>12</v>
      </c>
      <c r="B119" s="267" t="s">
        <v>379</v>
      </c>
      <c r="C119" s="267" t="s">
        <v>374</v>
      </c>
      <c r="D119" s="267" t="s">
        <v>400</v>
      </c>
      <c r="E119" s="268">
        <v>254</v>
      </c>
      <c r="G119" s="267" t="s">
        <v>14</v>
      </c>
      <c r="H119" s="268">
        <v>0</v>
      </c>
      <c r="I119" s="268">
        <v>187</v>
      </c>
      <c r="K119" s="267" t="s">
        <v>379</v>
      </c>
      <c r="L119" s="267" t="s">
        <v>50</v>
      </c>
      <c r="M119" s="267" t="s">
        <v>403</v>
      </c>
      <c r="N119" s="268">
        <v>35277</v>
      </c>
    </row>
    <row r="120" spans="1:14" ht="15" x14ac:dyDescent="0.25">
      <c r="A120" s="267" t="s">
        <v>12</v>
      </c>
      <c r="B120" s="267" t="s">
        <v>401</v>
      </c>
      <c r="C120" s="267" t="s">
        <v>373</v>
      </c>
      <c r="D120" s="267" t="s">
        <v>399</v>
      </c>
      <c r="E120" s="268">
        <v>3</v>
      </c>
      <c r="G120" s="267" t="s">
        <v>14</v>
      </c>
      <c r="H120" s="268">
        <v>1</v>
      </c>
      <c r="I120" s="268">
        <v>1135</v>
      </c>
      <c r="K120" s="267" t="s">
        <v>379</v>
      </c>
      <c r="L120" s="267" t="s">
        <v>50</v>
      </c>
      <c r="M120" s="267" t="s">
        <v>404</v>
      </c>
      <c r="N120" s="268">
        <v>1</v>
      </c>
    </row>
    <row r="121" spans="1:14" ht="15" x14ac:dyDescent="0.25">
      <c r="A121" s="267" t="s">
        <v>12</v>
      </c>
      <c r="B121" s="267" t="s">
        <v>401</v>
      </c>
      <c r="C121" s="267" t="s">
        <v>373</v>
      </c>
      <c r="D121" s="267" t="s">
        <v>400</v>
      </c>
      <c r="E121" s="268">
        <v>17</v>
      </c>
      <c r="G121" s="267" t="s">
        <v>14</v>
      </c>
      <c r="H121" s="268">
        <v>2</v>
      </c>
      <c r="I121" s="268">
        <v>3241</v>
      </c>
      <c r="K121" s="267" t="s">
        <v>379</v>
      </c>
      <c r="L121" s="267" t="s">
        <v>50</v>
      </c>
      <c r="M121" s="267" t="s">
        <v>405</v>
      </c>
      <c r="N121" s="268">
        <v>498</v>
      </c>
    </row>
    <row r="122" spans="1:14" ht="15" x14ac:dyDescent="0.25">
      <c r="A122" s="267" t="s">
        <v>12</v>
      </c>
      <c r="B122" s="267" t="s">
        <v>401</v>
      </c>
      <c r="C122" s="267" t="s">
        <v>374</v>
      </c>
      <c r="D122" s="267" t="s">
        <v>399</v>
      </c>
      <c r="E122" s="268">
        <v>4</v>
      </c>
      <c r="G122" s="267" t="s">
        <v>14</v>
      </c>
      <c r="H122" s="268">
        <v>3</v>
      </c>
      <c r="I122" s="268">
        <v>1326</v>
      </c>
      <c r="K122" s="267" t="s">
        <v>379</v>
      </c>
      <c r="L122" s="267" t="s">
        <v>50</v>
      </c>
      <c r="M122" s="267" t="s">
        <v>380</v>
      </c>
      <c r="N122" s="268">
        <v>86</v>
      </c>
    </row>
    <row r="123" spans="1:14" ht="15" x14ac:dyDescent="0.25">
      <c r="A123" s="267" t="s">
        <v>12</v>
      </c>
      <c r="B123" s="267" t="s">
        <v>401</v>
      </c>
      <c r="C123" s="267" t="s">
        <v>374</v>
      </c>
      <c r="D123" s="267" t="s">
        <v>400</v>
      </c>
      <c r="E123" s="268">
        <v>10</v>
      </c>
      <c r="G123" s="267" t="s">
        <v>14</v>
      </c>
      <c r="H123" s="268">
        <v>4</v>
      </c>
      <c r="I123" s="268">
        <v>5344</v>
      </c>
      <c r="K123" s="267" t="s">
        <v>379</v>
      </c>
      <c r="L123" s="267" t="s">
        <v>50</v>
      </c>
      <c r="M123" s="267" t="s">
        <v>381</v>
      </c>
      <c r="N123" s="268">
        <v>782</v>
      </c>
    </row>
    <row r="124" spans="1:14" ht="15" x14ac:dyDescent="0.25">
      <c r="A124" s="267" t="s">
        <v>12</v>
      </c>
      <c r="B124" s="267" t="s">
        <v>406</v>
      </c>
      <c r="C124" s="267" t="s">
        <v>373</v>
      </c>
      <c r="D124" s="267" t="s">
        <v>400</v>
      </c>
      <c r="E124" s="268">
        <v>2</v>
      </c>
      <c r="G124" s="267" t="s">
        <v>14</v>
      </c>
      <c r="H124" s="268">
        <v>5</v>
      </c>
      <c r="I124" s="268">
        <v>693</v>
      </c>
      <c r="K124" s="267" t="s">
        <v>379</v>
      </c>
      <c r="L124" s="267" t="s">
        <v>80</v>
      </c>
      <c r="M124" s="267" t="s">
        <v>403</v>
      </c>
      <c r="N124" s="268">
        <v>7</v>
      </c>
    </row>
    <row r="125" spans="1:14" ht="15" x14ac:dyDescent="0.25">
      <c r="A125" s="267" t="s">
        <v>12</v>
      </c>
      <c r="B125" s="267" t="s">
        <v>406</v>
      </c>
      <c r="C125" s="267" t="s">
        <v>374</v>
      </c>
      <c r="D125" s="267" t="s">
        <v>400</v>
      </c>
      <c r="E125" s="268">
        <v>1</v>
      </c>
      <c r="G125" s="267" t="s">
        <v>14</v>
      </c>
      <c r="H125" s="268">
        <v>6</v>
      </c>
      <c r="I125" s="268">
        <v>558</v>
      </c>
      <c r="K125" s="267" t="s">
        <v>379</v>
      </c>
      <c r="L125" s="267" t="s">
        <v>80</v>
      </c>
      <c r="M125" s="267" t="s">
        <v>378</v>
      </c>
      <c r="N125" s="268">
        <v>22</v>
      </c>
    </row>
    <row r="126" spans="1:14" ht="15" x14ac:dyDescent="0.25">
      <c r="A126" s="267" t="s">
        <v>12</v>
      </c>
      <c r="B126" s="267" t="s">
        <v>402</v>
      </c>
      <c r="C126" s="267" t="s">
        <v>373</v>
      </c>
      <c r="D126" s="267" t="s">
        <v>399</v>
      </c>
      <c r="E126" s="268">
        <v>59</v>
      </c>
      <c r="G126" s="267" t="s">
        <v>14</v>
      </c>
      <c r="H126" s="268">
        <v>7</v>
      </c>
      <c r="I126" s="268">
        <v>436</v>
      </c>
      <c r="K126" s="267" t="s">
        <v>379</v>
      </c>
      <c r="L126" s="267" t="s">
        <v>80</v>
      </c>
      <c r="M126" s="267" t="s">
        <v>443</v>
      </c>
      <c r="N126" s="268">
        <v>2</v>
      </c>
    </row>
    <row r="127" spans="1:14" ht="15" x14ac:dyDescent="0.25">
      <c r="A127" s="267" t="s">
        <v>12</v>
      </c>
      <c r="B127" s="267" t="s">
        <v>402</v>
      </c>
      <c r="C127" s="267" t="s">
        <v>373</v>
      </c>
      <c r="D127" s="267" t="s">
        <v>400</v>
      </c>
      <c r="E127" s="268">
        <v>100</v>
      </c>
      <c r="G127" s="267" t="s">
        <v>14</v>
      </c>
      <c r="H127" s="268">
        <v>8</v>
      </c>
      <c r="I127" s="268">
        <v>333</v>
      </c>
      <c r="K127" s="267" t="s">
        <v>379</v>
      </c>
      <c r="L127" s="267" t="s">
        <v>80</v>
      </c>
      <c r="M127" s="267" t="s">
        <v>444</v>
      </c>
      <c r="N127" s="268">
        <v>2</v>
      </c>
    </row>
    <row r="128" spans="1:14" ht="15" x14ac:dyDescent="0.25">
      <c r="A128" s="267" t="s">
        <v>12</v>
      </c>
      <c r="B128" s="267" t="s">
        <v>402</v>
      </c>
      <c r="C128" s="267" t="s">
        <v>374</v>
      </c>
      <c r="D128" s="267" t="s">
        <v>399</v>
      </c>
      <c r="E128" s="268">
        <v>52</v>
      </c>
      <c r="G128" s="267" t="s">
        <v>14</v>
      </c>
      <c r="H128" s="268">
        <v>9</v>
      </c>
      <c r="I128" s="268">
        <v>265</v>
      </c>
      <c r="K128" s="267" t="s">
        <v>379</v>
      </c>
      <c r="L128" s="267" t="s">
        <v>80</v>
      </c>
      <c r="M128" s="267" t="s">
        <v>440</v>
      </c>
      <c r="N128" s="268">
        <v>3986</v>
      </c>
    </row>
    <row r="129" spans="1:14" ht="15" x14ac:dyDescent="0.25">
      <c r="A129" s="267" t="s">
        <v>12</v>
      </c>
      <c r="B129" s="267" t="s">
        <v>402</v>
      </c>
      <c r="C129" s="267" t="s">
        <v>374</v>
      </c>
      <c r="D129" s="267" t="s">
        <v>400</v>
      </c>
      <c r="E129" s="268">
        <v>71</v>
      </c>
      <c r="G129" s="267" t="s">
        <v>14</v>
      </c>
      <c r="H129" s="268">
        <v>10</v>
      </c>
      <c r="I129" s="268">
        <v>191</v>
      </c>
      <c r="K129" s="267" t="s">
        <v>379</v>
      </c>
      <c r="L129" s="267" t="s">
        <v>80</v>
      </c>
      <c r="M129" s="267" t="s">
        <v>445</v>
      </c>
      <c r="N129" s="268">
        <v>1</v>
      </c>
    </row>
    <row r="130" spans="1:14" ht="15" x14ac:dyDescent="0.25">
      <c r="A130" s="267" t="s">
        <v>13</v>
      </c>
      <c r="B130" s="267" t="s">
        <v>378</v>
      </c>
      <c r="C130" s="267" t="s">
        <v>373</v>
      </c>
      <c r="D130" s="267" t="s">
        <v>399</v>
      </c>
      <c r="E130" s="268">
        <v>1</v>
      </c>
      <c r="G130" s="267" t="s">
        <v>14</v>
      </c>
      <c r="H130" s="268">
        <v>11</v>
      </c>
      <c r="I130" s="268">
        <v>137</v>
      </c>
      <c r="K130" s="267" t="s">
        <v>379</v>
      </c>
      <c r="L130" s="267" t="s">
        <v>80</v>
      </c>
      <c r="M130" s="267" t="s">
        <v>441</v>
      </c>
      <c r="N130" s="268">
        <v>40</v>
      </c>
    </row>
    <row r="131" spans="1:14" ht="15" x14ac:dyDescent="0.25">
      <c r="A131" s="267" t="s">
        <v>13</v>
      </c>
      <c r="B131" s="267" t="s">
        <v>378</v>
      </c>
      <c r="C131" s="267" t="s">
        <v>373</v>
      </c>
      <c r="D131" s="267" t="s">
        <v>399</v>
      </c>
      <c r="E131" s="268">
        <v>2417</v>
      </c>
      <c r="G131" s="267" t="s">
        <v>14</v>
      </c>
      <c r="H131" s="268">
        <v>12</v>
      </c>
      <c r="I131" s="268">
        <v>163</v>
      </c>
      <c r="K131" s="267" t="s">
        <v>379</v>
      </c>
      <c r="L131" s="267" t="s">
        <v>80</v>
      </c>
      <c r="M131" s="267" t="s">
        <v>442</v>
      </c>
      <c r="N131" s="268">
        <v>46</v>
      </c>
    </row>
    <row r="132" spans="1:14" ht="15" x14ac:dyDescent="0.25">
      <c r="A132" s="267" t="s">
        <v>13</v>
      </c>
      <c r="B132" s="267" t="s">
        <v>378</v>
      </c>
      <c r="C132" s="267" t="s">
        <v>373</v>
      </c>
      <c r="D132" s="267" t="s">
        <v>400</v>
      </c>
      <c r="E132" s="268">
        <v>618</v>
      </c>
      <c r="G132" s="267" t="s">
        <v>15</v>
      </c>
      <c r="H132" s="268">
        <v>0</v>
      </c>
      <c r="I132" s="268">
        <v>221</v>
      </c>
      <c r="K132" s="267" t="s">
        <v>379</v>
      </c>
      <c r="L132" s="267" t="s">
        <v>80</v>
      </c>
      <c r="M132" s="267" t="s">
        <v>379</v>
      </c>
      <c r="N132" s="268">
        <v>1</v>
      </c>
    </row>
    <row r="133" spans="1:14" ht="15" x14ac:dyDescent="0.25">
      <c r="A133" s="267" t="s">
        <v>13</v>
      </c>
      <c r="B133" s="267" t="s">
        <v>378</v>
      </c>
      <c r="C133" s="267" t="s">
        <v>374</v>
      </c>
      <c r="D133" s="267" t="s">
        <v>399</v>
      </c>
      <c r="E133" s="268">
        <v>2521</v>
      </c>
      <c r="G133" s="267" t="s">
        <v>15</v>
      </c>
      <c r="H133" s="268">
        <v>1</v>
      </c>
      <c r="I133" s="268">
        <v>903</v>
      </c>
      <c r="K133" s="267" t="s">
        <v>379</v>
      </c>
      <c r="L133" s="267" t="s">
        <v>80</v>
      </c>
      <c r="M133" s="267" t="s">
        <v>451</v>
      </c>
      <c r="N133" s="268">
        <v>1</v>
      </c>
    </row>
    <row r="134" spans="1:14" ht="15" x14ac:dyDescent="0.25">
      <c r="A134" s="267" t="s">
        <v>13</v>
      </c>
      <c r="B134" s="267" t="s">
        <v>378</v>
      </c>
      <c r="C134" s="267" t="s">
        <v>374</v>
      </c>
      <c r="D134" s="267" t="s">
        <v>400</v>
      </c>
      <c r="E134" s="268">
        <v>583</v>
      </c>
      <c r="G134" s="267" t="s">
        <v>15</v>
      </c>
      <c r="H134" s="268">
        <v>2</v>
      </c>
      <c r="I134" s="268">
        <v>3225</v>
      </c>
      <c r="K134" s="267" t="s">
        <v>379</v>
      </c>
      <c r="L134" s="267" t="s">
        <v>80</v>
      </c>
      <c r="M134" s="267" t="s">
        <v>406</v>
      </c>
      <c r="N134" s="268">
        <v>35</v>
      </c>
    </row>
    <row r="135" spans="1:14" ht="15" x14ac:dyDescent="0.25">
      <c r="A135" s="267" t="s">
        <v>13</v>
      </c>
      <c r="B135" s="267" t="s">
        <v>379</v>
      </c>
      <c r="C135" s="267" t="s">
        <v>373</v>
      </c>
      <c r="D135" s="267" t="s">
        <v>399</v>
      </c>
      <c r="E135" s="268">
        <v>1315</v>
      </c>
      <c r="G135" s="267" t="s">
        <v>15</v>
      </c>
      <c r="H135" s="268">
        <v>3</v>
      </c>
      <c r="I135" s="268">
        <v>1431</v>
      </c>
      <c r="K135" s="267" t="s">
        <v>379</v>
      </c>
      <c r="L135" s="267" t="s">
        <v>80</v>
      </c>
      <c r="M135" s="267" t="s">
        <v>403</v>
      </c>
      <c r="N135" s="268">
        <v>18673</v>
      </c>
    </row>
    <row r="136" spans="1:14" ht="15" x14ac:dyDescent="0.25">
      <c r="A136" s="267" t="s">
        <v>13</v>
      </c>
      <c r="B136" s="267" t="s">
        <v>379</v>
      </c>
      <c r="C136" s="267" t="s">
        <v>373</v>
      </c>
      <c r="D136" s="267" t="s">
        <v>400</v>
      </c>
      <c r="E136" s="268">
        <v>274</v>
      </c>
      <c r="G136" s="267" t="s">
        <v>15</v>
      </c>
      <c r="H136" s="268">
        <v>4</v>
      </c>
      <c r="I136" s="268">
        <v>6234</v>
      </c>
      <c r="K136" s="267" t="s">
        <v>379</v>
      </c>
      <c r="L136" s="267" t="s">
        <v>80</v>
      </c>
      <c r="M136" s="267" t="s">
        <v>404</v>
      </c>
      <c r="N136" s="268">
        <v>1</v>
      </c>
    </row>
    <row r="137" spans="1:14" ht="15" x14ac:dyDescent="0.25">
      <c r="A137" s="267" t="s">
        <v>13</v>
      </c>
      <c r="B137" s="267" t="s">
        <v>379</v>
      </c>
      <c r="C137" s="267" t="s">
        <v>374</v>
      </c>
      <c r="D137" s="267" t="s">
        <v>399</v>
      </c>
      <c r="E137" s="268">
        <v>1389</v>
      </c>
      <c r="G137" s="267" t="s">
        <v>15</v>
      </c>
      <c r="H137" s="268">
        <v>5</v>
      </c>
      <c r="I137" s="268">
        <v>951</v>
      </c>
      <c r="K137" s="267" t="s">
        <v>379</v>
      </c>
      <c r="L137" s="267" t="s">
        <v>80</v>
      </c>
      <c r="M137" s="267" t="s">
        <v>405</v>
      </c>
      <c r="N137" s="268">
        <v>44</v>
      </c>
    </row>
    <row r="138" spans="1:14" ht="15" x14ac:dyDescent="0.25">
      <c r="A138" s="267" t="s">
        <v>13</v>
      </c>
      <c r="B138" s="267" t="s">
        <v>379</v>
      </c>
      <c r="C138" s="267" t="s">
        <v>374</v>
      </c>
      <c r="D138" s="267" t="s">
        <v>400</v>
      </c>
      <c r="E138" s="268">
        <v>219</v>
      </c>
      <c r="G138" s="267" t="s">
        <v>15</v>
      </c>
      <c r="H138" s="268">
        <v>6</v>
      </c>
      <c r="I138" s="268">
        <v>852</v>
      </c>
      <c r="K138" s="267" t="s">
        <v>379</v>
      </c>
      <c r="L138" s="267" t="s">
        <v>80</v>
      </c>
      <c r="M138" s="267" t="s">
        <v>380</v>
      </c>
      <c r="N138" s="268">
        <v>12</v>
      </c>
    </row>
    <row r="139" spans="1:14" ht="15" x14ac:dyDescent="0.25">
      <c r="A139" s="267" t="s">
        <v>13</v>
      </c>
      <c r="B139" s="267" t="s">
        <v>401</v>
      </c>
      <c r="C139" s="267" t="s">
        <v>373</v>
      </c>
      <c r="D139" s="267" t="s">
        <v>399</v>
      </c>
      <c r="E139" s="268">
        <v>55</v>
      </c>
      <c r="G139" s="267" t="s">
        <v>15</v>
      </c>
      <c r="H139" s="268">
        <v>7</v>
      </c>
      <c r="I139" s="268">
        <v>729</v>
      </c>
      <c r="K139" s="267" t="s">
        <v>379</v>
      </c>
      <c r="L139" s="267" t="s">
        <v>80</v>
      </c>
      <c r="M139" s="267" t="s">
        <v>381</v>
      </c>
      <c r="N139" s="268">
        <v>401</v>
      </c>
    </row>
    <row r="140" spans="1:14" ht="15" x14ac:dyDescent="0.25">
      <c r="A140" s="267" t="s">
        <v>13</v>
      </c>
      <c r="B140" s="267" t="s">
        <v>401</v>
      </c>
      <c r="C140" s="267" t="s">
        <v>373</v>
      </c>
      <c r="D140" s="267" t="s">
        <v>400</v>
      </c>
      <c r="E140" s="268">
        <v>7</v>
      </c>
      <c r="G140" s="267" t="s">
        <v>15</v>
      </c>
      <c r="H140" s="268">
        <v>8</v>
      </c>
      <c r="I140" s="268">
        <v>549</v>
      </c>
      <c r="K140" s="267" t="s">
        <v>379</v>
      </c>
      <c r="L140" s="267" t="s">
        <v>114</v>
      </c>
      <c r="M140" s="267" t="s">
        <v>403</v>
      </c>
      <c r="N140" s="268">
        <v>192</v>
      </c>
    </row>
    <row r="141" spans="1:14" ht="15" x14ac:dyDescent="0.25">
      <c r="A141" s="267" t="s">
        <v>13</v>
      </c>
      <c r="B141" s="267" t="s">
        <v>401</v>
      </c>
      <c r="C141" s="267" t="s">
        <v>374</v>
      </c>
      <c r="D141" s="267" t="s">
        <v>399</v>
      </c>
      <c r="E141" s="268">
        <v>76</v>
      </c>
      <c r="G141" s="267" t="s">
        <v>15</v>
      </c>
      <c r="H141" s="268">
        <v>9</v>
      </c>
      <c r="I141" s="268">
        <v>459</v>
      </c>
      <c r="K141" s="267" t="s">
        <v>379</v>
      </c>
      <c r="L141" s="267" t="s">
        <v>114</v>
      </c>
      <c r="M141" s="267" t="s">
        <v>378</v>
      </c>
      <c r="N141" s="268">
        <v>60</v>
      </c>
    </row>
    <row r="142" spans="1:14" ht="15" x14ac:dyDescent="0.25">
      <c r="A142" s="267" t="s">
        <v>13</v>
      </c>
      <c r="B142" s="267" t="s">
        <v>401</v>
      </c>
      <c r="C142" s="267" t="s">
        <v>374</v>
      </c>
      <c r="D142" s="267" t="s">
        <v>400</v>
      </c>
      <c r="E142" s="268">
        <v>7</v>
      </c>
      <c r="G142" s="267" t="s">
        <v>15</v>
      </c>
      <c r="H142" s="268">
        <v>10</v>
      </c>
      <c r="I142" s="268">
        <v>374</v>
      </c>
      <c r="K142" s="267" t="s">
        <v>379</v>
      </c>
      <c r="L142" s="267" t="s">
        <v>114</v>
      </c>
      <c r="M142" s="267" t="s">
        <v>440</v>
      </c>
      <c r="N142" s="268">
        <v>5232</v>
      </c>
    </row>
    <row r="143" spans="1:14" ht="15" x14ac:dyDescent="0.25">
      <c r="A143" s="267" t="s">
        <v>13</v>
      </c>
      <c r="B143" s="267" t="s">
        <v>402</v>
      </c>
      <c r="C143" s="267" t="s">
        <v>373</v>
      </c>
      <c r="D143" s="267" t="s">
        <v>399</v>
      </c>
      <c r="E143" s="268">
        <v>21</v>
      </c>
      <c r="G143" s="267" t="s">
        <v>15</v>
      </c>
      <c r="H143" s="268">
        <v>11</v>
      </c>
      <c r="I143" s="268">
        <v>296</v>
      </c>
      <c r="K143" s="267" t="s">
        <v>379</v>
      </c>
      <c r="L143" s="267" t="s">
        <v>114</v>
      </c>
      <c r="M143" s="267" t="s">
        <v>445</v>
      </c>
      <c r="N143" s="268">
        <v>1</v>
      </c>
    </row>
    <row r="144" spans="1:14" ht="15" x14ac:dyDescent="0.25">
      <c r="A144" s="267" t="s">
        <v>13</v>
      </c>
      <c r="B144" s="267" t="s">
        <v>402</v>
      </c>
      <c r="C144" s="267" t="s">
        <v>373</v>
      </c>
      <c r="D144" s="267" t="s">
        <v>400</v>
      </c>
      <c r="E144" s="268">
        <v>9</v>
      </c>
      <c r="G144" s="267" t="s">
        <v>15</v>
      </c>
      <c r="H144" s="268">
        <v>12</v>
      </c>
      <c r="I144" s="268">
        <v>438</v>
      </c>
      <c r="K144" s="267" t="s">
        <v>379</v>
      </c>
      <c r="L144" s="267" t="s">
        <v>114</v>
      </c>
      <c r="M144" s="267" t="s">
        <v>441</v>
      </c>
      <c r="N144" s="268">
        <v>17</v>
      </c>
    </row>
    <row r="145" spans="1:14" ht="15" x14ac:dyDescent="0.25">
      <c r="A145" s="267" t="s">
        <v>13</v>
      </c>
      <c r="B145" s="267" t="s">
        <v>402</v>
      </c>
      <c r="C145" s="267" t="s">
        <v>374</v>
      </c>
      <c r="D145" s="267" t="s">
        <v>399</v>
      </c>
      <c r="E145" s="268">
        <v>34</v>
      </c>
      <c r="G145" s="267" t="s">
        <v>16</v>
      </c>
      <c r="H145" s="268">
        <v>0</v>
      </c>
      <c r="I145" s="268">
        <v>70</v>
      </c>
      <c r="K145" s="267" t="s">
        <v>379</v>
      </c>
      <c r="L145" s="267" t="s">
        <v>114</v>
      </c>
      <c r="M145" s="267" t="s">
        <v>448</v>
      </c>
      <c r="N145" s="268">
        <v>3</v>
      </c>
    </row>
    <row r="146" spans="1:14" ht="15" x14ac:dyDescent="0.25">
      <c r="A146" s="267" t="s">
        <v>13</v>
      </c>
      <c r="B146" s="267" t="s">
        <v>402</v>
      </c>
      <c r="C146" s="267" t="s">
        <v>374</v>
      </c>
      <c r="D146" s="267" t="s">
        <v>400</v>
      </c>
      <c r="E146" s="268">
        <v>5</v>
      </c>
      <c r="G146" s="267" t="s">
        <v>16</v>
      </c>
      <c r="H146" s="268">
        <v>1</v>
      </c>
      <c r="I146" s="268">
        <v>310</v>
      </c>
      <c r="K146" s="267" t="s">
        <v>379</v>
      </c>
      <c r="L146" s="267" t="s">
        <v>114</v>
      </c>
      <c r="M146" s="267" t="s">
        <v>442</v>
      </c>
      <c r="N146" s="268">
        <v>9</v>
      </c>
    </row>
    <row r="147" spans="1:14" ht="15" x14ac:dyDescent="0.25">
      <c r="A147" s="267" t="s">
        <v>14</v>
      </c>
      <c r="B147" s="267" t="s">
        <v>378</v>
      </c>
      <c r="C147" s="267" t="s">
        <v>373</v>
      </c>
      <c r="D147" s="267" t="s">
        <v>399</v>
      </c>
      <c r="E147" s="268">
        <v>1</v>
      </c>
      <c r="G147" s="267" t="s">
        <v>16</v>
      </c>
      <c r="H147" s="268">
        <v>2</v>
      </c>
      <c r="I147" s="268">
        <v>1171</v>
      </c>
      <c r="K147" s="267" t="s">
        <v>379</v>
      </c>
      <c r="L147" s="267" t="s">
        <v>114</v>
      </c>
      <c r="M147" s="267" t="s">
        <v>379</v>
      </c>
      <c r="N147" s="268">
        <v>6</v>
      </c>
    </row>
    <row r="148" spans="1:14" ht="15" x14ac:dyDescent="0.25">
      <c r="A148" s="267" t="s">
        <v>14</v>
      </c>
      <c r="B148" s="267" t="s">
        <v>378</v>
      </c>
      <c r="C148" s="267" t="s">
        <v>374</v>
      </c>
      <c r="D148" s="267" t="s">
        <v>399</v>
      </c>
      <c r="E148" s="268">
        <v>1</v>
      </c>
      <c r="G148" s="267" t="s">
        <v>16</v>
      </c>
      <c r="H148" s="268">
        <v>3</v>
      </c>
      <c r="I148" s="268">
        <v>544</v>
      </c>
      <c r="K148" s="267" t="s">
        <v>379</v>
      </c>
      <c r="L148" s="267" t="s">
        <v>114</v>
      </c>
      <c r="M148" s="267" t="s">
        <v>401</v>
      </c>
      <c r="N148" s="268">
        <v>16</v>
      </c>
    </row>
    <row r="149" spans="1:14" ht="15" x14ac:dyDescent="0.25">
      <c r="A149" s="267" t="s">
        <v>14</v>
      </c>
      <c r="B149" s="267" t="s">
        <v>378</v>
      </c>
      <c r="C149" s="267" t="s">
        <v>373</v>
      </c>
      <c r="D149" s="267" t="s">
        <v>399</v>
      </c>
      <c r="E149" s="268">
        <v>3574</v>
      </c>
      <c r="G149" s="267" t="s">
        <v>16</v>
      </c>
      <c r="H149" s="268">
        <v>4</v>
      </c>
      <c r="I149" s="268">
        <v>2064</v>
      </c>
      <c r="K149" s="267" t="s">
        <v>379</v>
      </c>
      <c r="L149" s="267" t="s">
        <v>114</v>
      </c>
      <c r="M149" s="267" t="s">
        <v>406</v>
      </c>
      <c r="N149" s="268">
        <v>39</v>
      </c>
    </row>
    <row r="150" spans="1:14" ht="15" x14ac:dyDescent="0.25">
      <c r="A150" s="267" t="s">
        <v>14</v>
      </c>
      <c r="B150" s="267" t="s">
        <v>378</v>
      </c>
      <c r="C150" s="267" t="s">
        <v>373</v>
      </c>
      <c r="D150" s="267" t="s">
        <v>400</v>
      </c>
      <c r="E150" s="268">
        <v>1727</v>
      </c>
      <c r="G150" s="267" t="s">
        <v>16</v>
      </c>
      <c r="H150" s="268">
        <v>5</v>
      </c>
      <c r="I150" s="268">
        <v>314</v>
      </c>
      <c r="K150" s="267" t="s">
        <v>379</v>
      </c>
      <c r="L150" s="267" t="s">
        <v>114</v>
      </c>
      <c r="M150" s="267" t="s">
        <v>403</v>
      </c>
      <c r="N150" s="268">
        <v>25352</v>
      </c>
    </row>
    <row r="151" spans="1:14" ht="15" x14ac:dyDescent="0.25">
      <c r="A151" s="267" t="s">
        <v>14</v>
      </c>
      <c r="B151" s="267" t="s">
        <v>378</v>
      </c>
      <c r="C151" s="267" t="s">
        <v>374</v>
      </c>
      <c r="D151" s="267" t="s">
        <v>399</v>
      </c>
      <c r="E151" s="268">
        <v>4259</v>
      </c>
      <c r="G151" s="267" t="s">
        <v>16</v>
      </c>
      <c r="H151" s="268">
        <v>6</v>
      </c>
      <c r="I151" s="268">
        <v>299</v>
      </c>
      <c r="K151" s="267" t="s">
        <v>379</v>
      </c>
      <c r="L151" s="267" t="s">
        <v>114</v>
      </c>
      <c r="M151" s="267" t="s">
        <v>405</v>
      </c>
      <c r="N151" s="268">
        <v>137</v>
      </c>
    </row>
    <row r="152" spans="1:14" ht="15" x14ac:dyDescent="0.25">
      <c r="A152" s="267" t="s">
        <v>14</v>
      </c>
      <c r="B152" s="267" t="s">
        <v>378</v>
      </c>
      <c r="C152" s="267" t="s">
        <v>374</v>
      </c>
      <c r="D152" s="267" t="s">
        <v>400</v>
      </c>
      <c r="E152" s="268">
        <v>1607</v>
      </c>
      <c r="G152" s="267" t="s">
        <v>16</v>
      </c>
      <c r="H152" s="268">
        <v>7</v>
      </c>
      <c r="I152" s="268">
        <v>251</v>
      </c>
      <c r="K152" s="267" t="s">
        <v>379</v>
      </c>
      <c r="L152" s="267" t="s">
        <v>114</v>
      </c>
      <c r="M152" s="267" t="s">
        <v>380</v>
      </c>
      <c r="N152" s="268">
        <v>188</v>
      </c>
    </row>
    <row r="153" spans="1:14" ht="15" x14ac:dyDescent="0.25">
      <c r="A153" s="267" t="s">
        <v>14</v>
      </c>
      <c r="B153" s="267" t="s">
        <v>379</v>
      </c>
      <c r="C153" s="267" t="s">
        <v>373</v>
      </c>
      <c r="D153" s="267" t="s">
        <v>399</v>
      </c>
      <c r="E153" s="268">
        <v>335</v>
      </c>
      <c r="G153" s="267" t="s">
        <v>16</v>
      </c>
      <c r="H153" s="268">
        <v>8</v>
      </c>
      <c r="I153" s="268">
        <v>212</v>
      </c>
      <c r="K153" s="267" t="s">
        <v>379</v>
      </c>
      <c r="L153" s="267" t="s">
        <v>114</v>
      </c>
      <c r="M153" s="267" t="s">
        <v>381</v>
      </c>
      <c r="N153" s="268">
        <v>623</v>
      </c>
    </row>
    <row r="154" spans="1:14" ht="15" x14ac:dyDescent="0.25">
      <c r="A154" s="267" t="s">
        <v>14</v>
      </c>
      <c r="B154" s="267" t="s">
        <v>379</v>
      </c>
      <c r="C154" s="267" t="s">
        <v>373</v>
      </c>
      <c r="D154" s="267" t="s">
        <v>400</v>
      </c>
      <c r="E154" s="268">
        <v>597</v>
      </c>
      <c r="G154" s="267" t="s">
        <v>16</v>
      </c>
      <c r="H154" s="268">
        <v>9</v>
      </c>
      <c r="I154" s="268">
        <v>160</v>
      </c>
      <c r="K154" s="267" t="s">
        <v>379</v>
      </c>
      <c r="L154" s="267" t="s">
        <v>130</v>
      </c>
      <c r="M154" s="267" t="s">
        <v>403</v>
      </c>
      <c r="N154" s="268">
        <v>3</v>
      </c>
    </row>
    <row r="155" spans="1:14" ht="15" x14ac:dyDescent="0.25">
      <c r="A155" s="267" t="s">
        <v>14</v>
      </c>
      <c r="B155" s="267" t="s">
        <v>379</v>
      </c>
      <c r="C155" s="267" t="s">
        <v>374</v>
      </c>
      <c r="D155" s="267" t="s">
        <v>399</v>
      </c>
      <c r="E155" s="268">
        <v>384</v>
      </c>
      <c r="G155" s="267" t="s">
        <v>16</v>
      </c>
      <c r="H155" s="268">
        <v>10</v>
      </c>
      <c r="I155" s="268">
        <v>128</v>
      </c>
      <c r="K155" s="267" t="s">
        <v>379</v>
      </c>
      <c r="L155" s="267" t="s">
        <v>130</v>
      </c>
      <c r="M155" s="267" t="s">
        <v>378</v>
      </c>
      <c r="N155" s="268">
        <v>7</v>
      </c>
    </row>
    <row r="156" spans="1:14" ht="15" x14ac:dyDescent="0.25">
      <c r="A156" s="267" t="s">
        <v>14</v>
      </c>
      <c r="B156" s="267" t="s">
        <v>379</v>
      </c>
      <c r="C156" s="267" t="s">
        <v>374</v>
      </c>
      <c r="D156" s="267" t="s">
        <v>400</v>
      </c>
      <c r="E156" s="268">
        <v>609</v>
      </c>
      <c r="G156" s="267" t="s">
        <v>16</v>
      </c>
      <c r="H156" s="268">
        <v>11</v>
      </c>
      <c r="I156" s="268">
        <v>104</v>
      </c>
      <c r="K156" s="267" t="s">
        <v>379</v>
      </c>
      <c r="L156" s="267" t="s">
        <v>130</v>
      </c>
      <c r="M156" s="267" t="s">
        <v>440</v>
      </c>
      <c r="N156" s="268">
        <v>4231</v>
      </c>
    </row>
    <row r="157" spans="1:14" ht="15" x14ac:dyDescent="0.25">
      <c r="A157" s="267" t="s">
        <v>14</v>
      </c>
      <c r="B157" s="267" t="s">
        <v>401</v>
      </c>
      <c r="C157" s="267" t="s">
        <v>373</v>
      </c>
      <c r="D157" s="267" t="s">
        <v>399</v>
      </c>
      <c r="E157" s="268">
        <v>1</v>
      </c>
      <c r="G157" s="267" t="s">
        <v>16</v>
      </c>
      <c r="H157" s="268">
        <v>12</v>
      </c>
      <c r="I157" s="268">
        <v>158</v>
      </c>
      <c r="K157" s="267" t="s">
        <v>379</v>
      </c>
      <c r="L157" s="267" t="s">
        <v>130</v>
      </c>
      <c r="M157" s="267" t="s">
        <v>441</v>
      </c>
      <c r="N157" s="268">
        <v>2019</v>
      </c>
    </row>
    <row r="158" spans="1:14" ht="15" x14ac:dyDescent="0.25">
      <c r="A158" s="267" t="s">
        <v>14</v>
      </c>
      <c r="B158" s="267" t="s">
        <v>401</v>
      </c>
      <c r="C158" s="267" t="s">
        <v>373</v>
      </c>
      <c r="D158" s="267" t="s">
        <v>400</v>
      </c>
      <c r="E158" s="268">
        <v>15</v>
      </c>
      <c r="G158" s="267" t="s">
        <v>17</v>
      </c>
      <c r="H158" s="268">
        <v>0</v>
      </c>
      <c r="I158" s="268">
        <v>618</v>
      </c>
      <c r="K158" s="267" t="s">
        <v>379</v>
      </c>
      <c r="L158" s="267" t="s">
        <v>130</v>
      </c>
      <c r="M158" s="267" t="s">
        <v>448</v>
      </c>
      <c r="N158" s="268">
        <v>9</v>
      </c>
    </row>
    <row r="159" spans="1:14" ht="15" x14ac:dyDescent="0.25">
      <c r="A159" s="267" t="s">
        <v>14</v>
      </c>
      <c r="B159" s="267" t="s">
        <v>401</v>
      </c>
      <c r="C159" s="267" t="s">
        <v>374</v>
      </c>
      <c r="D159" s="267" t="s">
        <v>400</v>
      </c>
      <c r="E159" s="268">
        <v>11</v>
      </c>
      <c r="G159" s="267" t="s">
        <v>17</v>
      </c>
      <c r="H159" s="268">
        <v>1</v>
      </c>
      <c r="I159" s="268">
        <v>3751</v>
      </c>
      <c r="K159" s="267" t="s">
        <v>379</v>
      </c>
      <c r="L159" s="267" t="s">
        <v>130</v>
      </c>
      <c r="M159" s="267" t="s">
        <v>442</v>
      </c>
      <c r="N159" s="268">
        <v>50</v>
      </c>
    </row>
    <row r="160" spans="1:14" ht="15" x14ac:dyDescent="0.25">
      <c r="A160" s="267" t="s">
        <v>14</v>
      </c>
      <c r="B160" s="267" t="s">
        <v>402</v>
      </c>
      <c r="C160" s="267" t="s">
        <v>373</v>
      </c>
      <c r="D160" s="267" t="s">
        <v>399</v>
      </c>
      <c r="E160" s="268">
        <v>261</v>
      </c>
      <c r="G160" s="267" t="s">
        <v>17</v>
      </c>
      <c r="H160" s="268">
        <v>2</v>
      </c>
      <c r="I160" s="268">
        <v>11824</v>
      </c>
      <c r="K160" s="267" t="s">
        <v>379</v>
      </c>
      <c r="L160" s="267" t="s">
        <v>130</v>
      </c>
      <c r="M160" s="267" t="s">
        <v>379</v>
      </c>
      <c r="N160" s="268">
        <v>5</v>
      </c>
    </row>
    <row r="161" spans="1:14" ht="15" x14ac:dyDescent="0.25">
      <c r="A161" s="267" t="s">
        <v>14</v>
      </c>
      <c r="B161" s="267" t="s">
        <v>402</v>
      </c>
      <c r="C161" s="267" t="s">
        <v>373</v>
      </c>
      <c r="D161" s="267" t="s">
        <v>400</v>
      </c>
      <c r="E161" s="268">
        <v>147</v>
      </c>
      <c r="G161" s="267" t="s">
        <v>17</v>
      </c>
      <c r="H161" s="268">
        <v>3</v>
      </c>
      <c r="I161" s="268">
        <v>4618</v>
      </c>
      <c r="K161" s="267" t="s">
        <v>379</v>
      </c>
      <c r="L161" s="267" t="s">
        <v>130</v>
      </c>
      <c r="M161" s="267" t="s">
        <v>451</v>
      </c>
      <c r="N161" s="268">
        <v>2</v>
      </c>
    </row>
    <row r="162" spans="1:14" ht="15" x14ac:dyDescent="0.25">
      <c r="A162" s="267" t="s">
        <v>14</v>
      </c>
      <c r="B162" s="267" t="s">
        <v>402</v>
      </c>
      <c r="C162" s="267" t="s">
        <v>374</v>
      </c>
      <c r="D162" s="267" t="s">
        <v>399</v>
      </c>
      <c r="E162" s="268">
        <v>301</v>
      </c>
      <c r="G162" s="267" t="s">
        <v>17</v>
      </c>
      <c r="H162" s="268">
        <v>4</v>
      </c>
      <c r="I162" s="268">
        <v>20637</v>
      </c>
      <c r="K162" s="267" t="s">
        <v>379</v>
      </c>
      <c r="L162" s="267" t="s">
        <v>130</v>
      </c>
      <c r="M162" s="267" t="s">
        <v>401</v>
      </c>
      <c r="N162" s="268">
        <v>2</v>
      </c>
    </row>
    <row r="163" spans="1:14" ht="15" x14ac:dyDescent="0.25">
      <c r="A163" s="267" t="s">
        <v>14</v>
      </c>
      <c r="B163" s="267" t="s">
        <v>402</v>
      </c>
      <c r="C163" s="267" t="s">
        <v>374</v>
      </c>
      <c r="D163" s="267" t="s">
        <v>400</v>
      </c>
      <c r="E163" s="268">
        <v>179</v>
      </c>
      <c r="G163" s="267" t="s">
        <v>17</v>
      </c>
      <c r="H163" s="268">
        <v>5</v>
      </c>
      <c r="I163" s="268">
        <v>2560</v>
      </c>
      <c r="K163" s="267" t="s">
        <v>379</v>
      </c>
      <c r="L163" s="267" t="s">
        <v>130</v>
      </c>
      <c r="M163" s="267" t="s">
        <v>406</v>
      </c>
      <c r="N163" s="268">
        <v>10</v>
      </c>
    </row>
    <row r="164" spans="1:14" ht="15" x14ac:dyDescent="0.25">
      <c r="A164" s="267" t="s">
        <v>15</v>
      </c>
      <c r="B164" s="267" t="s">
        <v>378</v>
      </c>
      <c r="C164" s="267" t="s">
        <v>374</v>
      </c>
      <c r="D164" s="267" t="s">
        <v>399</v>
      </c>
      <c r="E164" s="268">
        <v>1</v>
      </c>
      <c r="G164" s="267" t="s">
        <v>17</v>
      </c>
      <c r="H164" s="268">
        <v>6</v>
      </c>
      <c r="I164" s="268">
        <v>2273</v>
      </c>
      <c r="K164" s="267" t="s">
        <v>379</v>
      </c>
      <c r="L164" s="267" t="s">
        <v>130</v>
      </c>
      <c r="M164" s="267" t="s">
        <v>403</v>
      </c>
      <c r="N164" s="268">
        <v>15768</v>
      </c>
    </row>
    <row r="165" spans="1:14" ht="15" x14ac:dyDescent="0.25">
      <c r="A165" s="267" t="s">
        <v>15</v>
      </c>
      <c r="B165" s="267" t="s">
        <v>378</v>
      </c>
      <c r="C165" s="267" t="s">
        <v>373</v>
      </c>
      <c r="D165" s="267" t="s">
        <v>399</v>
      </c>
      <c r="E165" s="268">
        <v>3127</v>
      </c>
      <c r="G165" s="267" t="s">
        <v>17</v>
      </c>
      <c r="H165" s="268">
        <v>7</v>
      </c>
      <c r="I165" s="268">
        <v>1852</v>
      </c>
      <c r="K165" s="267" t="s">
        <v>379</v>
      </c>
      <c r="L165" s="267" t="s">
        <v>130</v>
      </c>
      <c r="M165" s="267" t="s">
        <v>404</v>
      </c>
      <c r="N165" s="268">
        <v>1</v>
      </c>
    </row>
    <row r="166" spans="1:14" ht="15" x14ac:dyDescent="0.25">
      <c r="A166" s="267" t="s">
        <v>15</v>
      </c>
      <c r="B166" s="267" t="s">
        <v>378</v>
      </c>
      <c r="C166" s="267" t="s">
        <v>373</v>
      </c>
      <c r="D166" s="267" t="s">
        <v>400</v>
      </c>
      <c r="E166" s="268">
        <v>3069</v>
      </c>
      <c r="G166" s="267" t="s">
        <v>17</v>
      </c>
      <c r="H166" s="268">
        <v>8</v>
      </c>
      <c r="I166" s="268">
        <v>1489</v>
      </c>
      <c r="K166" s="267" t="s">
        <v>379</v>
      </c>
      <c r="L166" s="267" t="s">
        <v>130</v>
      </c>
      <c r="M166" s="267" t="s">
        <v>405</v>
      </c>
      <c r="N166" s="268">
        <v>245</v>
      </c>
    </row>
    <row r="167" spans="1:14" ht="15" x14ac:dyDescent="0.25">
      <c r="A167" s="267" t="s">
        <v>15</v>
      </c>
      <c r="B167" s="267" t="s">
        <v>378</v>
      </c>
      <c r="C167" s="267" t="s">
        <v>374</v>
      </c>
      <c r="D167" s="267" t="s">
        <v>399</v>
      </c>
      <c r="E167" s="268">
        <v>3441</v>
      </c>
      <c r="G167" s="267" t="s">
        <v>17</v>
      </c>
      <c r="H167" s="268">
        <v>9</v>
      </c>
      <c r="I167" s="268">
        <v>1096</v>
      </c>
      <c r="K167" s="267" t="s">
        <v>379</v>
      </c>
      <c r="L167" s="267" t="s">
        <v>130</v>
      </c>
      <c r="M167" s="267" t="s">
        <v>380</v>
      </c>
      <c r="N167" s="268">
        <v>33</v>
      </c>
    </row>
    <row r="168" spans="1:14" ht="15" x14ac:dyDescent="0.25">
      <c r="A168" s="267" t="s">
        <v>15</v>
      </c>
      <c r="B168" s="267" t="s">
        <v>378</v>
      </c>
      <c r="C168" s="267" t="s">
        <v>374</v>
      </c>
      <c r="D168" s="267" t="s">
        <v>400</v>
      </c>
      <c r="E168" s="268">
        <v>3011</v>
      </c>
      <c r="G168" s="267" t="s">
        <v>17</v>
      </c>
      <c r="H168" s="268">
        <v>10</v>
      </c>
      <c r="I168" s="268">
        <v>864</v>
      </c>
      <c r="K168" s="267" t="s">
        <v>379</v>
      </c>
      <c r="L168" s="267" t="s">
        <v>130</v>
      </c>
      <c r="M168" s="267" t="s">
        <v>381</v>
      </c>
      <c r="N168" s="268">
        <v>211</v>
      </c>
    </row>
    <row r="169" spans="1:14" ht="15" x14ac:dyDescent="0.25">
      <c r="A169" s="267" t="s">
        <v>15</v>
      </c>
      <c r="B169" s="267" t="s">
        <v>379</v>
      </c>
      <c r="C169" s="267" t="s">
        <v>373</v>
      </c>
      <c r="D169" s="267" t="s">
        <v>399</v>
      </c>
      <c r="E169" s="268">
        <v>577</v>
      </c>
      <c r="G169" s="267" t="s">
        <v>17</v>
      </c>
      <c r="H169" s="268">
        <v>11</v>
      </c>
      <c r="I169" s="268">
        <v>755</v>
      </c>
      <c r="K169" s="267" t="s">
        <v>401</v>
      </c>
      <c r="L169" s="267" t="s">
        <v>17</v>
      </c>
      <c r="M169" s="267" t="s">
        <v>378</v>
      </c>
      <c r="N169" s="268">
        <v>32</v>
      </c>
    </row>
    <row r="170" spans="1:14" ht="15" x14ac:dyDescent="0.25">
      <c r="A170" s="267" t="s">
        <v>15</v>
      </c>
      <c r="B170" s="267" t="s">
        <v>379</v>
      </c>
      <c r="C170" s="267" t="s">
        <v>373</v>
      </c>
      <c r="D170" s="267" t="s">
        <v>400</v>
      </c>
      <c r="E170" s="268">
        <v>1219</v>
      </c>
      <c r="G170" s="267" t="s">
        <v>17</v>
      </c>
      <c r="H170" s="268">
        <v>12</v>
      </c>
      <c r="I170" s="268">
        <v>838</v>
      </c>
      <c r="K170" s="267" t="s">
        <v>401</v>
      </c>
      <c r="L170" s="267" t="s">
        <v>17</v>
      </c>
      <c r="M170" s="267" t="s">
        <v>446</v>
      </c>
      <c r="N170" s="268">
        <v>3</v>
      </c>
    </row>
    <row r="171" spans="1:14" ht="15" x14ac:dyDescent="0.25">
      <c r="A171" s="267" t="s">
        <v>15</v>
      </c>
      <c r="B171" s="267" t="s">
        <v>379</v>
      </c>
      <c r="C171" s="267" t="s">
        <v>374</v>
      </c>
      <c r="D171" s="267" t="s">
        <v>399</v>
      </c>
      <c r="E171" s="268">
        <v>655</v>
      </c>
      <c r="G171" s="267" t="s">
        <v>19</v>
      </c>
      <c r="H171" s="268">
        <v>0</v>
      </c>
      <c r="I171" s="268">
        <v>272</v>
      </c>
      <c r="K171" s="267" t="s">
        <v>401</v>
      </c>
      <c r="L171" s="267" t="s">
        <v>17</v>
      </c>
      <c r="M171" s="267" t="s">
        <v>452</v>
      </c>
      <c r="N171" s="268">
        <v>1</v>
      </c>
    </row>
    <row r="172" spans="1:14" ht="15" x14ac:dyDescent="0.25">
      <c r="A172" s="267" t="s">
        <v>15</v>
      </c>
      <c r="B172" s="267" t="s">
        <v>379</v>
      </c>
      <c r="C172" s="267" t="s">
        <v>374</v>
      </c>
      <c r="D172" s="267" t="s">
        <v>400</v>
      </c>
      <c r="E172" s="268">
        <v>1037</v>
      </c>
      <c r="G172" s="267" t="s">
        <v>19</v>
      </c>
      <c r="H172" s="268">
        <v>1</v>
      </c>
      <c r="I172" s="268">
        <v>1897</v>
      </c>
      <c r="K172" s="267" t="s">
        <v>401</v>
      </c>
      <c r="L172" s="267" t="s">
        <v>17</v>
      </c>
      <c r="M172" s="267" t="s">
        <v>443</v>
      </c>
      <c r="N172" s="268">
        <v>17</v>
      </c>
    </row>
    <row r="173" spans="1:14" ht="15" x14ac:dyDescent="0.25">
      <c r="A173" s="267" t="s">
        <v>15</v>
      </c>
      <c r="B173" s="267" t="s">
        <v>401</v>
      </c>
      <c r="C173" s="267" t="s">
        <v>373</v>
      </c>
      <c r="D173" s="267" t="s">
        <v>399</v>
      </c>
      <c r="E173" s="268">
        <v>7</v>
      </c>
      <c r="G173" s="267" t="s">
        <v>19</v>
      </c>
      <c r="H173" s="268">
        <v>2</v>
      </c>
      <c r="I173" s="268">
        <v>6413</v>
      </c>
      <c r="K173" s="267" t="s">
        <v>401</v>
      </c>
      <c r="L173" s="267" t="s">
        <v>17</v>
      </c>
      <c r="M173" s="267" t="s">
        <v>440</v>
      </c>
      <c r="N173" s="268">
        <v>5718</v>
      </c>
    </row>
    <row r="174" spans="1:14" ht="15" x14ac:dyDescent="0.25">
      <c r="A174" s="267" t="s">
        <v>15</v>
      </c>
      <c r="B174" s="267" t="s">
        <v>401</v>
      </c>
      <c r="C174" s="267" t="s">
        <v>373</v>
      </c>
      <c r="D174" s="267" t="s">
        <v>400</v>
      </c>
      <c r="E174" s="268">
        <v>32</v>
      </c>
      <c r="G174" s="267" t="s">
        <v>19</v>
      </c>
      <c r="H174" s="268">
        <v>3</v>
      </c>
      <c r="I174" s="268">
        <v>2693</v>
      </c>
      <c r="K174" s="267" t="s">
        <v>401</v>
      </c>
      <c r="L174" s="267" t="s">
        <v>17</v>
      </c>
      <c r="M174" s="267" t="s">
        <v>445</v>
      </c>
      <c r="N174" s="268">
        <v>12</v>
      </c>
    </row>
    <row r="175" spans="1:14" ht="15" x14ac:dyDescent="0.25">
      <c r="A175" s="267" t="s">
        <v>15</v>
      </c>
      <c r="B175" s="267" t="s">
        <v>401</v>
      </c>
      <c r="C175" s="267" t="s">
        <v>374</v>
      </c>
      <c r="D175" s="267" t="s">
        <v>399</v>
      </c>
      <c r="E175" s="268">
        <v>4</v>
      </c>
      <c r="G175" s="267" t="s">
        <v>19</v>
      </c>
      <c r="H175" s="268">
        <v>4</v>
      </c>
      <c r="I175" s="268">
        <v>9496</v>
      </c>
      <c r="K175" s="267" t="s">
        <v>401</v>
      </c>
      <c r="L175" s="267" t="s">
        <v>17</v>
      </c>
      <c r="M175" s="267" t="s">
        <v>441</v>
      </c>
      <c r="N175" s="268">
        <v>1030</v>
      </c>
    </row>
    <row r="176" spans="1:14" ht="15" x14ac:dyDescent="0.25">
      <c r="A176" s="267" t="s">
        <v>15</v>
      </c>
      <c r="B176" s="267" t="s">
        <v>401</v>
      </c>
      <c r="C176" s="267" t="s">
        <v>374</v>
      </c>
      <c r="D176" s="267" t="s">
        <v>400</v>
      </c>
      <c r="E176" s="268">
        <v>16</v>
      </c>
      <c r="G176" s="267" t="s">
        <v>19</v>
      </c>
      <c r="H176" s="268">
        <v>5</v>
      </c>
      <c r="I176" s="268">
        <v>1298</v>
      </c>
      <c r="K176" s="267" t="s">
        <v>401</v>
      </c>
      <c r="L176" s="267" t="s">
        <v>17</v>
      </c>
      <c r="M176" s="267" t="s">
        <v>448</v>
      </c>
      <c r="N176" s="268">
        <v>11</v>
      </c>
    </row>
    <row r="177" spans="1:14" ht="15" x14ac:dyDescent="0.25">
      <c r="A177" s="267" t="s">
        <v>15</v>
      </c>
      <c r="B177" s="267" t="s">
        <v>402</v>
      </c>
      <c r="C177" s="267" t="s">
        <v>373</v>
      </c>
      <c r="D177" s="267" t="s">
        <v>399</v>
      </c>
      <c r="E177" s="268">
        <v>45</v>
      </c>
      <c r="G177" s="267" t="s">
        <v>19</v>
      </c>
      <c r="H177" s="268">
        <v>6</v>
      </c>
      <c r="I177" s="268">
        <v>1145</v>
      </c>
      <c r="K177" s="267" t="s">
        <v>401</v>
      </c>
      <c r="L177" s="267" t="s">
        <v>17</v>
      </c>
      <c r="M177" s="267" t="s">
        <v>442</v>
      </c>
      <c r="N177" s="268">
        <v>437</v>
      </c>
    </row>
    <row r="178" spans="1:14" ht="15" x14ac:dyDescent="0.25">
      <c r="A178" s="267" t="s">
        <v>15</v>
      </c>
      <c r="B178" s="267" t="s">
        <v>402</v>
      </c>
      <c r="C178" s="267" t="s">
        <v>373</v>
      </c>
      <c r="D178" s="267" t="s">
        <v>400</v>
      </c>
      <c r="E178" s="268">
        <v>193</v>
      </c>
      <c r="G178" s="267" t="s">
        <v>19</v>
      </c>
      <c r="H178" s="268">
        <v>7</v>
      </c>
      <c r="I178" s="268">
        <v>903</v>
      </c>
      <c r="K178" s="267" t="s">
        <v>401</v>
      </c>
      <c r="L178" s="267" t="s">
        <v>17</v>
      </c>
      <c r="M178" s="267" t="s">
        <v>379</v>
      </c>
      <c r="N178" s="268">
        <v>136</v>
      </c>
    </row>
    <row r="179" spans="1:14" ht="15" x14ac:dyDescent="0.25">
      <c r="A179" s="267" t="s">
        <v>15</v>
      </c>
      <c r="B179" s="267" t="s">
        <v>402</v>
      </c>
      <c r="C179" s="267" t="s">
        <v>374</v>
      </c>
      <c r="D179" s="267" t="s">
        <v>399</v>
      </c>
      <c r="E179" s="268">
        <v>40</v>
      </c>
      <c r="G179" s="267" t="s">
        <v>19</v>
      </c>
      <c r="H179" s="268">
        <v>8</v>
      </c>
      <c r="I179" s="268">
        <v>715</v>
      </c>
      <c r="K179" s="267" t="s">
        <v>401</v>
      </c>
      <c r="L179" s="267" t="s">
        <v>17</v>
      </c>
      <c r="M179" s="267" t="s">
        <v>401</v>
      </c>
      <c r="N179" s="268">
        <v>74</v>
      </c>
    </row>
    <row r="180" spans="1:14" ht="15" x14ac:dyDescent="0.25">
      <c r="A180" s="267" t="s">
        <v>15</v>
      </c>
      <c r="B180" s="267" t="s">
        <v>402</v>
      </c>
      <c r="C180" s="267" t="s">
        <v>374</v>
      </c>
      <c r="D180" s="267" t="s">
        <v>400</v>
      </c>
      <c r="E180" s="268">
        <v>188</v>
      </c>
      <c r="G180" s="267" t="s">
        <v>19</v>
      </c>
      <c r="H180" s="268">
        <v>9</v>
      </c>
      <c r="I180" s="268">
        <v>563</v>
      </c>
      <c r="K180" s="267" t="s">
        <v>401</v>
      </c>
      <c r="L180" s="267" t="s">
        <v>17</v>
      </c>
      <c r="M180" s="267" t="s">
        <v>406</v>
      </c>
      <c r="N180" s="268">
        <v>48</v>
      </c>
    </row>
    <row r="181" spans="1:14" ht="15" x14ac:dyDescent="0.25">
      <c r="A181" s="267" t="s">
        <v>16</v>
      </c>
      <c r="B181" s="267" t="s">
        <v>378</v>
      </c>
      <c r="C181" s="267" t="s">
        <v>373</v>
      </c>
      <c r="D181" s="267" t="s">
        <v>399</v>
      </c>
      <c r="E181" s="268">
        <v>1327</v>
      </c>
      <c r="G181" s="267" t="s">
        <v>19</v>
      </c>
      <c r="H181" s="268">
        <v>10</v>
      </c>
      <c r="I181" s="268">
        <v>479</v>
      </c>
      <c r="K181" s="267" t="s">
        <v>401</v>
      </c>
      <c r="L181" s="267" t="s">
        <v>17</v>
      </c>
      <c r="M181" s="267" t="s">
        <v>403</v>
      </c>
      <c r="N181" s="268">
        <v>41801</v>
      </c>
    </row>
    <row r="182" spans="1:14" ht="15" x14ac:dyDescent="0.25">
      <c r="A182" s="267" t="s">
        <v>16</v>
      </c>
      <c r="B182" s="267" t="s">
        <v>378</v>
      </c>
      <c r="C182" s="267" t="s">
        <v>373</v>
      </c>
      <c r="D182" s="267" t="s">
        <v>400</v>
      </c>
      <c r="E182" s="268">
        <v>295</v>
      </c>
      <c r="G182" s="267" t="s">
        <v>19</v>
      </c>
      <c r="H182" s="268">
        <v>11</v>
      </c>
      <c r="I182" s="268">
        <v>398</v>
      </c>
      <c r="K182" s="267" t="s">
        <v>401</v>
      </c>
      <c r="L182" s="267" t="s">
        <v>17</v>
      </c>
      <c r="M182" s="267" t="s">
        <v>404</v>
      </c>
      <c r="N182" s="268">
        <v>8</v>
      </c>
    </row>
    <row r="183" spans="1:14" ht="15" x14ac:dyDescent="0.25">
      <c r="A183" s="267" t="s">
        <v>16</v>
      </c>
      <c r="B183" s="267" t="s">
        <v>378</v>
      </c>
      <c r="C183" s="267" t="s">
        <v>374</v>
      </c>
      <c r="D183" s="267" t="s">
        <v>399</v>
      </c>
      <c r="E183" s="268">
        <v>1421</v>
      </c>
      <c r="G183" s="267" t="s">
        <v>19</v>
      </c>
      <c r="H183" s="268">
        <v>12</v>
      </c>
      <c r="I183" s="268">
        <v>506</v>
      </c>
      <c r="K183" s="267" t="s">
        <v>401</v>
      </c>
      <c r="L183" s="267" t="s">
        <v>17</v>
      </c>
      <c r="M183" s="267" t="s">
        <v>405</v>
      </c>
      <c r="N183" s="268">
        <v>163</v>
      </c>
    </row>
    <row r="184" spans="1:14" ht="15" x14ac:dyDescent="0.25">
      <c r="A184" s="267" t="s">
        <v>16</v>
      </c>
      <c r="B184" s="267" t="s">
        <v>378</v>
      </c>
      <c r="C184" s="267" t="s">
        <v>374</v>
      </c>
      <c r="D184" s="267" t="s">
        <v>400</v>
      </c>
      <c r="E184" s="268">
        <v>286</v>
      </c>
      <c r="G184" s="267" t="s">
        <v>20</v>
      </c>
      <c r="H184" s="268">
        <v>0</v>
      </c>
      <c r="I184" s="268">
        <v>89</v>
      </c>
      <c r="K184" s="267" t="s">
        <v>401</v>
      </c>
      <c r="L184" s="267" t="s">
        <v>17</v>
      </c>
      <c r="M184" s="267" t="s">
        <v>380</v>
      </c>
      <c r="N184" s="268">
        <v>345</v>
      </c>
    </row>
    <row r="185" spans="1:14" ht="15" x14ac:dyDescent="0.25">
      <c r="A185" s="267" t="s">
        <v>16</v>
      </c>
      <c r="B185" s="267" t="s">
        <v>379</v>
      </c>
      <c r="C185" s="267" t="s">
        <v>373</v>
      </c>
      <c r="D185" s="267" t="s">
        <v>399</v>
      </c>
      <c r="E185" s="268">
        <v>392</v>
      </c>
      <c r="G185" s="267" t="s">
        <v>20</v>
      </c>
      <c r="H185" s="268">
        <v>1</v>
      </c>
      <c r="I185" s="268">
        <v>454</v>
      </c>
      <c r="K185" s="267" t="s">
        <v>401</v>
      </c>
      <c r="L185" s="267" t="s">
        <v>17</v>
      </c>
      <c r="M185" s="267" t="s">
        <v>381</v>
      </c>
      <c r="N185" s="268">
        <v>3339</v>
      </c>
    </row>
    <row r="186" spans="1:14" ht="15" x14ac:dyDescent="0.25">
      <c r="A186" s="267" t="s">
        <v>16</v>
      </c>
      <c r="B186" s="267" t="s">
        <v>379</v>
      </c>
      <c r="C186" s="267" t="s">
        <v>373</v>
      </c>
      <c r="D186" s="267" t="s">
        <v>400</v>
      </c>
      <c r="E186" s="268">
        <v>110</v>
      </c>
      <c r="G186" s="267" t="s">
        <v>20</v>
      </c>
      <c r="H186" s="268">
        <v>2</v>
      </c>
      <c r="I186" s="268">
        <v>1549</v>
      </c>
      <c r="K186" s="267" t="s">
        <v>401</v>
      </c>
      <c r="L186" s="267" t="s">
        <v>19</v>
      </c>
      <c r="M186" s="267" t="s">
        <v>443</v>
      </c>
      <c r="N186" s="268">
        <v>3</v>
      </c>
    </row>
    <row r="187" spans="1:14" ht="15" x14ac:dyDescent="0.25">
      <c r="A187" s="267" t="s">
        <v>16</v>
      </c>
      <c r="B187" s="267" t="s">
        <v>379</v>
      </c>
      <c r="C187" s="267" t="s">
        <v>374</v>
      </c>
      <c r="D187" s="267" t="s">
        <v>399</v>
      </c>
      <c r="E187" s="268">
        <v>440</v>
      </c>
      <c r="G187" s="267" t="s">
        <v>20</v>
      </c>
      <c r="H187" s="268">
        <v>3</v>
      </c>
      <c r="I187" s="268">
        <v>741</v>
      </c>
      <c r="K187" s="267" t="s">
        <v>401</v>
      </c>
      <c r="L187" s="267" t="s">
        <v>19</v>
      </c>
      <c r="M187" s="267" t="s">
        <v>444</v>
      </c>
      <c r="N187" s="268">
        <v>1</v>
      </c>
    </row>
    <row r="188" spans="1:14" ht="15" x14ac:dyDescent="0.25">
      <c r="A188" s="267" t="s">
        <v>16</v>
      </c>
      <c r="B188" s="267" t="s">
        <v>379</v>
      </c>
      <c r="C188" s="267" t="s">
        <v>374</v>
      </c>
      <c r="D188" s="267" t="s">
        <v>400</v>
      </c>
      <c r="E188" s="268">
        <v>94</v>
      </c>
      <c r="G188" s="267" t="s">
        <v>20</v>
      </c>
      <c r="H188" s="268">
        <v>4</v>
      </c>
      <c r="I188" s="268">
        <v>2246</v>
      </c>
      <c r="K188" s="267" t="s">
        <v>401</v>
      </c>
      <c r="L188" s="267" t="s">
        <v>19</v>
      </c>
      <c r="M188" s="267" t="s">
        <v>440</v>
      </c>
      <c r="N188" s="268">
        <v>3961</v>
      </c>
    </row>
    <row r="189" spans="1:14" ht="15" x14ac:dyDescent="0.25">
      <c r="A189" s="267" t="s">
        <v>16</v>
      </c>
      <c r="B189" s="267" t="s">
        <v>402</v>
      </c>
      <c r="C189" s="267" t="s">
        <v>373</v>
      </c>
      <c r="D189" s="267" t="s">
        <v>399</v>
      </c>
      <c r="E189" s="268">
        <v>526</v>
      </c>
      <c r="G189" s="267" t="s">
        <v>20</v>
      </c>
      <c r="H189" s="268">
        <v>5</v>
      </c>
      <c r="I189" s="268">
        <v>354</v>
      </c>
      <c r="K189" s="267" t="s">
        <v>401</v>
      </c>
      <c r="L189" s="267" t="s">
        <v>19</v>
      </c>
      <c r="M189" s="267" t="s">
        <v>441</v>
      </c>
      <c r="N189" s="268">
        <v>1013</v>
      </c>
    </row>
    <row r="190" spans="1:14" ht="15" x14ac:dyDescent="0.25">
      <c r="A190" s="267" t="s">
        <v>16</v>
      </c>
      <c r="B190" s="267" t="s">
        <v>402</v>
      </c>
      <c r="C190" s="267" t="s">
        <v>373</v>
      </c>
      <c r="D190" s="267" t="s">
        <v>400</v>
      </c>
      <c r="E190" s="268">
        <v>167</v>
      </c>
      <c r="G190" s="267" t="s">
        <v>20</v>
      </c>
      <c r="H190" s="268">
        <v>6</v>
      </c>
      <c r="I190" s="268">
        <v>315</v>
      </c>
      <c r="K190" s="267" t="s">
        <v>401</v>
      </c>
      <c r="L190" s="267" t="s">
        <v>19</v>
      </c>
      <c r="M190" s="267" t="s">
        <v>448</v>
      </c>
      <c r="N190" s="268">
        <v>5</v>
      </c>
    </row>
    <row r="191" spans="1:14" ht="15" x14ac:dyDescent="0.25">
      <c r="A191" s="267" t="s">
        <v>16</v>
      </c>
      <c r="B191" s="267" t="s">
        <v>402</v>
      </c>
      <c r="C191" s="267" t="s">
        <v>374</v>
      </c>
      <c r="D191" s="267" t="s">
        <v>399</v>
      </c>
      <c r="E191" s="268">
        <v>560</v>
      </c>
      <c r="G191" s="267" t="s">
        <v>20</v>
      </c>
      <c r="H191" s="268">
        <v>7</v>
      </c>
      <c r="I191" s="268">
        <v>320</v>
      </c>
      <c r="K191" s="267" t="s">
        <v>401</v>
      </c>
      <c r="L191" s="267" t="s">
        <v>19</v>
      </c>
      <c r="M191" s="267" t="s">
        <v>442</v>
      </c>
      <c r="N191" s="268">
        <v>31</v>
      </c>
    </row>
    <row r="192" spans="1:14" ht="15" x14ac:dyDescent="0.25">
      <c r="A192" s="267" t="s">
        <v>16</v>
      </c>
      <c r="B192" s="267" t="s">
        <v>402</v>
      </c>
      <c r="C192" s="267" t="s">
        <v>374</v>
      </c>
      <c r="D192" s="267" t="s">
        <v>400</v>
      </c>
      <c r="E192" s="268">
        <v>167</v>
      </c>
      <c r="G192" s="267" t="s">
        <v>20</v>
      </c>
      <c r="H192" s="268">
        <v>8</v>
      </c>
      <c r="I192" s="268">
        <v>246</v>
      </c>
      <c r="K192" s="267" t="s">
        <v>401</v>
      </c>
      <c r="L192" s="267" t="s">
        <v>19</v>
      </c>
      <c r="M192" s="267" t="s">
        <v>379</v>
      </c>
      <c r="N192" s="268">
        <v>1</v>
      </c>
    </row>
    <row r="193" spans="1:14" ht="15" x14ac:dyDescent="0.25">
      <c r="A193" s="267" t="s">
        <v>17</v>
      </c>
      <c r="B193" s="267" t="s">
        <v>378</v>
      </c>
      <c r="C193" s="267" t="s">
        <v>373</v>
      </c>
      <c r="D193" s="267" t="s">
        <v>399</v>
      </c>
      <c r="E193" s="268">
        <v>2766</v>
      </c>
      <c r="G193" s="267" t="s">
        <v>20</v>
      </c>
      <c r="H193" s="268">
        <v>9</v>
      </c>
      <c r="I193" s="268">
        <v>199</v>
      </c>
      <c r="K193" s="267" t="s">
        <v>401</v>
      </c>
      <c r="L193" s="267" t="s">
        <v>19</v>
      </c>
      <c r="M193" s="267" t="s">
        <v>406</v>
      </c>
      <c r="N193" s="268">
        <v>26</v>
      </c>
    </row>
    <row r="194" spans="1:14" ht="15" x14ac:dyDescent="0.25">
      <c r="A194" s="267" t="s">
        <v>17</v>
      </c>
      <c r="B194" s="267" t="s">
        <v>378</v>
      </c>
      <c r="C194" s="267" t="s">
        <v>373</v>
      </c>
      <c r="D194" s="267" t="s">
        <v>400</v>
      </c>
      <c r="E194" s="268">
        <v>19566</v>
      </c>
      <c r="G194" s="267" t="s">
        <v>20</v>
      </c>
      <c r="H194" s="268">
        <v>10</v>
      </c>
      <c r="I194" s="268">
        <v>150</v>
      </c>
      <c r="K194" s="267" t="s">
        <v>401</v>
      </c>
      <c r="L194" s="267" t="s">
        <v>19</v>
      </c>
      <c r="M194" s="267" t="s">
        <v>403</v>
      </c>
      <c r="N194" s="268">
        <v>21563</v>
      </c>
    </row>
    <row r="195" spans="1:14" ht="15" x14ac:dyDescent="0.25">
      <c r="A195" s="267" t="s">
        <v>17</v>
      </c>
      <c r="B195" s="267" t="s">
        <v>378</v>
      </c>
      <c r="C195" s="267" t="s">
        <v>374</v>
      </c>
      <c r="D195" s="267" t="s">
        <v>399</v>
      </c>
      <c r="E195" s="268">
        <v>2706</v>
      </c>
      <c r="G195" s="267" t="s">
        <v>20</v>
      </c>
      <c r="H195" s="268">
        <v>11</v>
      </c>
      <c r="I195" s="268">
        <v>112</v>
      </c>
      <c r="K195" s="267" t="s">
        <v>401</v>
      </c>
      <c r="L195" s="267" t="s">
        <v>19</v>
      </c>
      <c r="M195" s="267" t="s">
        <v>405</v>
      </c>
      <c r="N195" s="268">
        <v>98</v>
      </c>
    </row>
    <row r="196" spans="1:14" ht="15" x14ac:dyDescent="0.25">
      <c r="A196" s="267" t="s">
        <v>17</v>
      </c>
      <c r="B196" s="267" t="s">
        <v>378</v>
      </c>
      <c r="C196" s="267" t="s">
        <v>374</v>
      </c>
      <c r="D196" s="267" t="s">
        <v>400</v>
      </c>
      <c r="E196" s="268">
        <v>16394</v>
      </c>
      <c r="G196" s="267" t="s">
        <v>20</v>
      </c>
      <c r="H196" s="268">
        <v>12</v>
      </c>
      <c r="I196" s="268">
        <v>125</v>
      </c>
      <c r="K196" s="267" t="s">
        <v>401</v>
      </c>
      <c r="L196" s="267" t="s">
        <v>19</v>
      </c>
      <c r="M196" s="267" t="s">
        <v>380</v>
      </c>
      <c r="N196" s="268">
        <v>28</v>
      </c>
    </row>
    <row r="197" spans="1:14" ht="15" x14ac:dyDescent="0.25">
      <c r="A197" s="267" t="s">
        <v>17</v>
      </c>
      <c r="B197" s="267" t="s">
        <v>379</v>
      </c>
      <c r="C197" s="267" t="s">
        <v>373</v>
      </c>
      <c r="D197" s="267" t="s">
        <v>399</v>
      </c>
      <c r="E197" s="268">
        <v>213</v>
      </c>
      <c r="G197" s="267" t="s">
        <v>21</v>
      </c>
      <c r="H197" s="268">
        <v>0</v>
      </c>
      <c r="I197" s="268">
        <v>25</v>
      </c>
      <c r="K197" s="267" t="s">
        <v>401</v>
      </c>
      <c r="L197" s="267" t="s">
        <v>19</v>
      </c>
      <c r="M197" s="267" t="s">
        <v>381</v>
      </c>
      <c r="N197" s="268">
        <v>48</v>
      </c>
    </row>
    <row r="198" spans="1:14" ht="15" x14ac:dyDescent="0.25">
      <c r="A198" s="267" t="s">
        <v>17</v>
      </c>
      <c r="B198" s="267" t="s">
        <v>379</v>
      </c>
      <c r="C198" s="267" t="s">
        <v>373</v>
      </c>
      <c r="D198" s="267" t="s">
        <v>400</v>
      </c>
      <c r="E198" s="268">
        <v>3159</v>
      </c>
      <c r="G198" s="267" t="s">
        <v>21</v>
      </c>
      <c r="H198" s="268">
        <v>1</v>
      </c>
      <c r="I198" s="268">
        <v>117</v>
      </c>
      <c r="K198" s="267" t="s">
        <v>401</v>
      </c>
      <c r="L198" s="267" t="s">
        <v>37</v>
      </c>
      <c r="M198" s="267" t="s">
        <v>378</v>
      </c>
      <c r="N198" s="268">
        <v>158</v>
      </c>
    </row>
    <row r="199" spans="1:14" ht="15" x14ac:dyDescent="0.25">
      <c r="A199" s="267" t="s">
        <v>17</v>
      </c>
      <c r="B199" s="267" t="s">
        <v>379</v>
      </c>
      <c r="C199" s="267" t="s">
        <v>374</v>
      </c>
      <c r="D199" s="267" t="s">
        <v>399</v>
      </c>
      <c r="E199" s="268">
        <v>223</v>
      </c>
      <c r="G199" s="267" t="s">
        <v>21</v>
      </c>
      <c r="H199" s="268">
        <v>2</v>
      </c>
      <c r="I199" s="268">
        <v>463</v>
      </c>
      <c r="K199" s="267" t="s">
        <v>401</v>
      </c>
      <c r="L199" s="267" t="s">
        <v>37</v>
      </c>
      <c r="M199" s="267" t="s">
        <v>446</v>
      </c>
      <c r="N199" s="268">
        <v>1</v>
      </c>
    </row>
    <row r="200" spans="1:14" ht="15" x14ac:dyDescent="0.25">
      <c r="A200" s="267" t="s">
        <v>17</v>
      </c>
      <c r="B200" s="267" t="s">
        <v>379</v>
      </c>
      <c r="C200" s="267" t="s">
        <v>374</v>
      </c>
      <c r="D200" s="267" t="s">
        <v>400</v>
      </c>
      <c r="E200" s="268">
        <v>2613</v>
      </c>
      <c r="G200" s="267" t="s">
        <v>21</v>
      </c>
      <c r="H200" s="268">
        <v>3</v>
      </c>
      <c r="I200" s="268">
        <v>280</v>
      </c>
      <c r="K200" s="267" t="s">
        <v>401</v>
      </c>
      <c r="L200" s="267" t="s">
        <v>37</v>
      </c>
      <c r="M200" s="267" t="s">
        <v>443</v>
      </c>
      <c r="N200" s="268">
        <v>14</v>
      </c>
    </row>
    <row r="201" spans="1:14" ht="15" x14ac:dyDescent="0.25">
      <c r="A201" s="267" t="s">
        <v>17</v>
      </c>
      <c r="B201" s="267" t="s">
        <v>401</v>
      </c>
      <c r="C201" s="267" t="s">
        <v>373</v>
      </c>
      <c r="D201" s="267" t="s">
        <v>399</v>
      </c>
      <c r="E201" s="268">
        <v>62</v>
      </c>
      <c r="G201" s="267" t="s">
        <v>21</v>
      </c>
      <c r="H201" s="268">
        <v>4</v>
      </c>
      <c r="I201" s="268">
        <v>949</v>
      </c>
      <c r="K201" s="267" t="s">
        <v>401</v>
      </c>
      <c r="L201" s="267" t="s">
        <v>37</v>
      </c>
      <c r="M201" s="267" t="s">
        <v>444</v>
      </c>
      <c r="N201" s="268">
        <v>1</v>
      </c>
    </row>
    <row r="202" spans="1:14" ht="15" x14ac:dyDescent="0.25">
      <c r="A202" s="267" t="s">
        <v>17</v>
      </c>
      <c r="B202" s="267" t="s">
        <v>401</v>
      </c>
      <c r="C202" s="267" t="s">
        <v>373</v>
      </c>
      <c r="D202" s="267" t="s">
        <v>400</v>
      </c>
      <c r="E202" s="268">
        <v>57</v>
      </c>
      <c r="G202" s="267" t="s">
        <v>21</v>
      </c>
      <c r="H202" s="268">
        <v>5</v>
      </c>
      <c r="I202" s="268">
        <v>183</v>
      </c>
      <c r="K202" s="267" t="s">
        <v>401</v>
      </c>
      <c r="L202" s="267" t="s">
        <v>37</v>
      </c>
      <c r="M202" s="267" t="s">
        <v>440</v>
      </c>
      <c r="N202" s="268">
        <v>2667</v>
      </c>
    </row>
    <row r="203" spans="1:14" ht="15" x14ac:dyDescent="0.25">
      <c r="A203" s="267" t="s">
        <v>17</v>
      </c>
      <c r="B203" s="267" t="s">
        <v>401</v>
      </c>
      <c r="C203" s="267" t="s">
        <v>374</v>
      </c>
      <c r="D203" s="267" t="s">
        <v>399</v>
      </c>
      <c r="E203" s="268">
        <v>68</v>
      </c>
      <c r="G203" s="267" t="s">
        <v>21</v>
      </c>
      <c r="H203" s="268">
        <v>6</v>
      </c>
      <c r="I203" s="268">
        <v>222</v>
      </c>
      <c r="K203" s="267" t="s">
        <v>401</v>
      </c>
      <c r="L203" s="267" t="s">
        <v>37</v>
      </c>
      <c r="M203" s="267" t="s">
        <v>445</v>
      </c>
      <c r="N203" s="268">
        <v>9</v>
      </c>
    </row>
    <row r="204" spans="1:14" ht="15" x14ac:dyDescent="0.25">
      <c r="A204" s="267" t="s">
        <v>17</v>
      </c>
      <c r="B204" s="267" t="s">
        <v>401</v>
      </c>
      <c r="C204" s="267" t="s">
        <v>374</v>
      </c>
      <c r="D204" s="267" t="s">
        <v>400</v>
      </c>
      <c r="E204" s="268">
        <v>68</v>
      </c>
      <c r="G204" s="267" t="s">
        <v>21</v>
      </c>
      <c r="H204" s="268">
        <v>7</v>
      </c>
      <c r="I204" s="268">
        <v>227</v>
      </c>
      <c r="K204" s="267" t="s">
        <v>401</v>
      </c>
      <c r="L204" s="267" t="s">
        <v>37</v>
      </c>
      <c r="M204" s="267" t="s">
        <v>441</v>
      </c>
      <c r="N204" s="268">
        <v>50</v>
      </c>
    </row>
    <row r="205" spans="1:14" ht="15" x14ac:dyDescent="0.25">
      <c r="A205" s="267" t="s">
        <v>17</v>
      </c>
      <c r="B205" s="267" t="s">
        <v>402</v>
      </c>
      <c r="C205" s="267" t="s">
        <v>373</v>
      </c>
      <c r="D205" s="267" t="s">
        <v>399</v>
      </c>
      <c r="E205" s="268">
        <v>1018</v>
      </c>
      <c r="G205" s="267" t="s">
        <v>21</v>
      </c>
      <c r="H205" s="268">
        <v>8</v>
      </c>
      <c r="I205" s="268">
        <v>169</v>
      </c>
      <c r="K205" s="267" t="s">
        <v>401</v>
      </c>
      <c r="L205" s="267" t="s">
        <v>37</v>
      </c>
      <c r="M205" s="267" t="s">
        <v>448</v>
      </c>
      <c r="N205" s="268">
        <v>68</v>
      </c>
    </row>
    <row r="206" spans="1:14" ht="15" x14ac:dyDescent="0.25">
      <c r="A206" s="267" t="s">
        <v>17</v>
      </c>
      <c r="B206" s="267" t="s">
        <v>402</v>
      </c>
      <c r="C206" s="267" t="s">
        <v>373</v>
      </c>
      <c r="D206" s="267" t="s">
        <v>400</v>
      </c>
      <c r="E206" s="268">
        <v>1732</v>
      </c>
      <c r="G206" s="267" t="s">
        <v>21</v>
      </c>
      <c r="H206" s="268">
        <v>9</v>
      </c>
      <c r="I206" s="268">
        <v>136</v>
      </c>
      <c r="K206" s="267" t="s">
        <v>401</v>
      </c>
      <c r="L206" s="267" t="s">
        <v>37</v>
      </c>
      <c r="M206" s="267" t="s">
        <v>442</v>
      </c>
      <c r="N206" s="268">
        <v>142</v>
      </c>
    </row>
    <row r="207" spans="1:14" ht="15" x14ac:dyDescent="0.25">
      <c r="A207" s="267" t="s">
        <v>17</v>
      </c>
      <c r="B207" s="267" t="s">
        <v>402</v>
      </c>
      <c r="C207" s="267" t="s">
        <v>374</v>
      </c>
      <c r="D207" s="267" t="s">
        <v>399</v>
      </c>
      <c r="E207" s="268">
        <v>1042</v>
      </c>
      <c r="G207" s="267" t="s">
        <v>21</v>
      </c>
      <c r="H207" s="268">
        <v>10</v>
      </c>
      <c r="I207" s="268">
        <v>111</v>
      </c>
      <c r="K207" s="267" t="s">
        <v>401</v>
      </c>
      <c r="L207" s="267" t="s">
        <v>37</v>
      </c>
      <c r="M207" s="267" t="s">
        <v>379</v>
      </c>
      <c r="N207" s="268">
        <v>27</v>
      </c>
    </row>
    <row r="208" spans="1:14" ht="15" x14ac:dyDescent="0.25">
      <c r="A208" s="267" t="s">
        <v>17</v>
      </c>
      <c r="B208" s="267" t="s">
        <v>402</v>
      </c>
      <c r="C208" s="267" t="s">
        <v>374</v>
      </c>
      <c r="D208" s="267" t="s">
        <v>400</v>
      </c>
      <c r="E208" s="268">
        <v>1488</v>
      </c>
      <c r="G208" s="267" t="s">
        <v>21</v>
      </c>
      <c r="H208" s="268">
        <v>11</v>
      </c>
      <c r="I208" s="268">
        <v>87</v>
      </c>
      <c r="K208" s="267" t="s">
        <v>401</v>
      </c>
      <c r="L208" s="267" t="s">
        <v>37</v>
      </c>
      <c r="M208" s="267" t="s">
        <v>401</v>
      </c>
      <c r="N208" s="268">
        <v>29</v>
      </c>
    </row>
    <row r="209" spans="1:14" ht="15" x14ac:dyDescent="0.25">
      <c r="A209" s="267" t="s">
        <v>19</v>
      </c>
      <c r="B209" s="267" t="s">
        <v>378</v>
      </c>
      <c r="C209" s="267" t="s">
        <v>373</v>
      </c>
      <c r="D209" s="267" t="s">
        <v>399</v>
      </c>
      <c r="E209" s="268">
        <v>6601</v>
      </c>
      <c r="G209" s="267" t="s">
        <v>21</v>
      </c>
      <c r="H209" s="268">
        <v>12</v>
      </c>
      <c r="I209" s="268">
        <v>101</v>
      </c>
      <c r="K209" s="267" t="s">
        <v>401</v>
      </c>
      <c r="L209" s="267" t="s">
        <v>37</v>
      </c>
      <c r="M209" s="267" t="s">
        <v>406</v>
      </c>
      <c r="N209" s="268">
        <v>9</v>
      </c>
    </row>
    <row r="210" spans="1:14" ht="15" x14ac:dyDescent="0.25">
      <c r="A210" s="267" t="s">
        <v>19</v>
      </c>
      <c r="B210" s="267" t="s">
        <v>378</v>
      </c>
      <c r="C210" s="267" t="s">
        <v>373</v>
      </c>
      <c r="D210" s="267" t="s">
        <v>400</v>
      </c>
      <c r="E210" s="268">
        <v>5370</v>
      </c>
      <c r="G210" s="267" t="s">
        <v>22</v>
      </c>
      <c r="H210" s="268">
        <v>0</v>
      </c>
      <c r="I210" s="268">
        <v>143</v>
      </c>
      <c r="K210" s="267" t="s">
        <v>401</v>
      </c>
      <c r="L210" s="267" t="s">
        <v>37</v>
      </c>
      <c r="M210" s="267" t="s">
        <v>403</v>
      </c>
      <c r="N210" s="268">
        <v>20606</v>
      </c>
    </row>
    <row r="211" spans="1:14" ht="15" x14ac:dyDescent="0.25">
      <c r="A211" s="267" t="s">
        <v>19</v>
      </c>
      <c r="B211" s="267" t="s">
        <v>378</v>
      </c>
      <c r="C211" s="267" t="s">
        <v>374</v>
      </c>
      <c r="D211" s="267" t="s">
        <v>399</v>
      </c>
      <c r="E211" s="268">
        <v>6965</v>
      </c>
      <c r="G211" s="267" t="s">
        <v>22</v>
      </c>
      <c r="H211" s="268">
        <v>1</v>
      </c>
      <c r="I211" s="268">
        <v>698</v>
      </c>
      <c r="K211" s="267" t="s">
        <v>401</v>
      </c>
      <c r="L211" s="267" t="s">
        <v>37</v>
      </c>
      <c r="M211" s="267" t="s">
        <v>404</v>
      </c>
      <c r="N211" s="268">
        <v>1</v>
      </c>
    </row>
    <row r="212" spans="1:14" ht="15" x14ac:dyDescent="0.25">
      <c r="A212" s="267" t="s">
        <v>19</v>
      </c>
      <c r="B212" s="267" t="s">
        <v>378</v>
      </c>
      <c r="C212" s="267" t="s">
        <v>374</v>
      </c>
      <c r="D212" s="267" t="s">
        <v>400</v>
      </c>
      <c r="E212" s="268">
        <v>4967</v>
      </c>
      <c r="G212" s="267" t="s">
        <v>22</v>
      </c>
      <c r="H212" s="268">
        <v>2</v>
      </c>
      <c r="I212" s="268">
        <v>3269</v>
      </c>
      <c r="K212" s="267" t="s">
        <v>401</v>
      </c>
      <c r="L212" s="267" t="s">
        <v>37</v>
      </c>
      <c r="M212" s="267" t="s">
        <v>405</v>
      </c>
      <c r="N212" s="268">
        <v>206</v>
      </c>
    </row>
    <row r="213" spans="1:14" ht="15" x14ac:dyDescent="0.25">
      <c r="A213" s="267" t="s">
        <v>19</v>
      </c>
      <c r="B213" s="267" t="s">
        <v>379</v>
      </c>
      <c r="C213" s="267" t="s">
        <v>373</v>
      </c>
      <c r="D213" s="267" t="s">
        <v>399</v>
      </c>
      <c r="E213" s="268">
        <v>207</v>
      </c>
      <c r="G213" s="267" t="s">
        <v>22</v>
      </c>
      <c r="H213" s="268">
        <v>3</v>
      </c>
      <c r="I213" s="268">
        <v>1580</v>
      </c>
      <c r="K213" s="267" t="s">
        <v>401</v>
      </c>
      <c r="L213" s="267" t="s">
        <v>37</v>
      </c>
      <c r="M213" s="267" t="s">
        <v>380</v>
      </c>
      <c r="N213" s="268">
        <v>327</v>
      </c>
    </row>
    <row r="214" spans="1:14" ht="15" x14ac:dyDescent="0.25">
      <c r="A214" s="267" t="s">
        <v>19</v>
      </c>
      <c r="B214" s="267" t="s">
        <v>379</v>
      </c>
      <c r="C214" s="267" t="s">
        <v>373</v>
      </c>
      <c r="D214" s="267" t="s">
        <v>400</v>
      </c>
      <c r="E214" s="268">
        <v>761</v>
      </c>
      <c r="G214" s="267" t="s">
        <v>22</v>
      </c>
      <c r="H214" s="268">
        <v>4</v>
      </c>
      <c r="I214" s="268">
        <v>6294</v>
      </c>
      <c r="K214" s="267" t="s">
        <v>401</v>
      </c>
      <c r="L214" s="267" t="s">
        <v>37</v>
      </c>
      <c r="M214" s="267" t="s">
        <v>381</v>
      </c>
      <c r="N214" s="268">
        <v>1907</v>
      </c>
    </row>
    <row r="215" spans="1:14" ht="15" x14ac:dyDescent="0.25">
      <c r="A215" s="267" t="s">
        <v>19</v>
      </c>
      <c r="B215" s="267" t="s">
        <v>379</v>
      </c>
      <c r="C215" s="267" t="s">
        <v>374</v>
      </c>
      <c r="D215" s="267" t="s">
        <v>399</v>
      </c>
      <c r="E215" s="268">
        <v>171</v>
      </c>
      <c r="G215" s="267" t="s">
        <v>22</v>
      </c>
      <c r="H215" s="268">
        <v>5</v>
      </c>
      <c r="I215" s="268">
        <v>1146</v>
      </c>
      <c r="K215" s="267" t="s">
        <v>401</v>
      </c>
      <c r="L215" s="267" t="s">
        <v>41</v>
      </c>
      <c r="M215" s="267" t="s">
        <v>378</v>
      </c>
      <c r="N215" s="268">
        <v>16</v>
      </c>
    </row>
    <row r="216" spans="1:14" ht="15" x14ac:dyDescent="0.25">
      <c r="A216" s="267" t="s">
        <v>19</v>
      </c>
      <c r="B216" s="267" t="s">
        <v>379</v>
      </c>
      <c r="C216" s="267" t="s">
        <v>374</v>
      </c>
      <c r="D216" s="267" t="s">
        <v>400</v>
      </c>
      <c r="E216" s="268">
        <v>636</v>
      </c>
      <c r="G216" s="267" t="s">
        <v>22</v>
      </c>
      <c r="H216" s="268">
        <v>6</v>
      </c>
      <c r="I216" s="268">
        <v>1163</v>
      </c>
      <c r="K216" s="267" t="s">
        <v>401</v>
      </c>
      <c r="L216" s="267" t="s">
        <v>41</v>
      </c>
      <c r="M216" s="267" t="s">
        <v>452</v>
      </c>
      <c r="N216" s="268">
        <v>1</v>
      </c>
    </row>
    <row r="217" spans="1:14" ht="15" x14ac:dyDescent="0.25">
      <c r="A217" s="267" t="s">
        <v>19</v>
      </c>
      <c r="B217" s="267" t="s">
        <v>401</v>
      </c>
      <c r="C217" s="267" t="s">
        <v>373</v>
      </c>
      <c r="D217" s="267" t="s">
        <v>399</v>
      </c>
      <c r="E217" s="268">
        <v>87</v>
      </c>
      <c r="G217" s="267" t="s">
        <v>22</v>
      </c>
      <c r="H217" s="268">
        <v>7</v>
      </c>
      <c r="I217" s="268">
        <v>934</v>
      </c>
      <c r="K217" s="267" t="s">
        <v>401</v>
      </c>
      <c r="L217" s="267" t="s">
        <v>41</v>
      </c>
      <c r="M217" s="267" t="s">
        <v>443</v>
      </c>
      <c r="N217" s="268">
        <v>9</v>
      </c>
    </row>
    <row r="218" spans="1:14" ht="15" x14ac:dyDescent="0.25">
      <c r="A218" s="267" t="s">
        <v>19</v>
      </c>
      <c r="B218" s="267" t="s">
        <v>401</v>
      </c>
      <c r="C218" s="267" t="s">
        <v>373</v>
      </c>
      <c r="D218" s="267" t="s">
        <v>400</v>
      </c>
      <c r="E218" s="268">
        <v>31</v>
      </c>
      <c r="G218" s="267" t="s">
        <v>22</v>
      </c>
      <c r="H218" s="268">
        <v>8</v>
      </c>
      <c r="I218" s="268">
        <v>753</v>
      </c>
      <c r="K218" s="267" t="s">
        <v>401</v>
      </c>
      <c r="L218" s="267" t="s">
        <v>41</v>
      </c>
      <c r="M218" s="267" t="s">
        <v>444</v>
      </c>
      <c r="N218" s="268">
        <v>1</v>
      </c>
    </row>
    <row r="219" spans="1:14" ht="15" x14ac:dyDescent="0.25">
      <c r="A219" s="267" t="s">
        <v>19</v>
      </c>
      <c r="B219" s="267" t="s">
        <v>401</v>
      </c>
      <c r="C219" s="267" t="s">
        <v>374</v>
      </c>
      <c r="D219" s="267" t="s">
        <v>399</v>
      </c>
      <c r="E219" s="268">
        <v>88</v>
      </c>
      <c r="G219" s="267" t="s">
        <v>22</v>
      </c>
      <c r="H219" s="268">
        <v>9</v>
      </c>
      <c r="I219" s="268">
        <v>631</v>
      </c>
      <c r="K219" s="267" t="s">
        <v>401</v>
      </c>
      <c r="L219" s="267" t="s">
        <v>41</v>
      </c>
      <c r="M219" s="267" t="s">
        <v>440</v>
      </c>
      <c r="N219" s="268">
        <v>2238</v>
      </c>
    </row>
    <row r="220" spans="1:14" ht="15" x14ac:dyDescent="0.25">
      <c r="A220" s="267" t="s">
        <v>19</v>
      </c>
      <c r="B220" s="267" t="s">
        <v>401</v>
      </c>
      <c r="C220" s="267" t="s">
        <v>374</v>
      </c>
      <c r="D220" s="267" t="s">
        <v>400</v>
      </c>
      <c r="E220" s="268">
        <v>18</v>
      </c>
      <c r="G220" s="267" t="s">
        <v>22</v>
      </c>
      <c r="H220" s="268">
        <v>10</v>
      </c>
      <c r="I220" s="268">
        <v>473</v>
      </c>
      <c r="K220" s="267" t="s">
        <v>401</v>
      </c>
      <c r="L220" s="267" t="s">
        <v>41</v>
      </c>
      <c r="M220" s="267" t="s">
        <v>445</v>
      </c>
      <c r="N220" s="268">
        <v>1</v>
      </c>
    </row>
    <row r="221" spans="1:14" ht="15" x14ac:dyDescent="0.25">
      <c r="A221" s="267" t="s">
        <v>19</v>
      </c>
      <c r="B221" s="267" t="s">
        <v>402</v>
      </c>
      <c r="C221" s="267" t="s">
        <v>373</v>
      </c>
      <c r="D221" s="267" t="s">
        <v>399</v>
      </c>
      <c r="E221" s="268">
        <v>330</v>
      </c>
      <c r="G221" s="267" t="s">
        <v>22</v>
      </c>
      <c r="H221" s="268">
        <v>11</v>
      </c>
      <c r="I221" s="268">
        <v>348</v>
      </c>
      <c r="K221" s="267" t="s">
        <v>401</v>
      </c>
      <c r="L221" s="267" t="s">
        <v>41</v>
      </c>
      <c r="M221" s="267" t="s">
        <v>441</v>
      </c>
      <c r="N221" s="268">
        <v>2109</v>
      </c>
    </row>
    <row r="222" spans="1:14" ht="15" x14ac:dyDescent="0.25">
      <c r="A222" s="267" t="s">
        <v>19</v>
      </c>
      <c r="B222" s="267" t="s">
        <v>402</v>
      </c>
      <c r="C222" s="267" t="s">
        <v>373</v>
      </c>
      <c r="D222" s="267" t="s">
        <v>400</v>
      </c>
      <c r="E222" s="268">
        <v>100</v>
      </c>
      <c r="G222" s="267" t="s">
        <v>22</v>
      </c>
      <c r="H222" s="268">
        <v>12</v>
      </c>
      <c r="I222" s="268">
        <v>448</v>
      </c>
      <c r="K222" s="267" t="s">
        <v>401</v>
      </c>
      <c r="L222" s="267" t="s">
        <v>41</v>
      </c>
      <c r="M222" s="267" t="s">
        <v>448</v>
      </c>
      <c r="N222" s="268">
        <v>9</v>
      </c>
    </row>
    <row r="223" spans="1:14" ht="15" x14ac:dyDescent="0.25">
      <c r="A223" s="267" t="s">
        <v>19</v>
      </c>
      <c r="B223" s="267" t="s">
        <v>402</v>
      </c>
      <c r="C223" s="267" t="s">
        <v>374</v>
      </c>
      <c r="D223" s="267" t="s">
        <v>399</v>
      </c>
      <c r="E223" s="268">
        <v>356</v>
      </c>
      <c r="G223" s="267" t="s">
        <v>23</v>
      </c>
      <c r="H223" s="268">
        <v>0</v>
      </c>
      <c r="I223" s="268">
        <v>41</v>
      </c>
      <c r="K223" s="267" t="s">
        <v>401</v>
      </c>
      <c r="L223" s="267" t="s">
        <v>41</v>
      </c>
      <c r="M223" s="267" t="s">
        <v>442</v>
      </c>
      <c r="N223" s="268">
        <v>305</v>
      </c>
    </row>
    <row r="224" spans="1:14" ht="15" x14ac:dyDescent="0.25">
      <c r="A224" s="267" t="s">
        <v>19</v>
      </c>
      <c r="B224" s="267" t="s">
        <v>402</v>
      </c>
      <c r="C224" s="267" t="s">
        <v>374</v>
      </c>
      <c r="D224" s="267" t="s">
        <v>400</v>
      </c>
      <c r="E224" s="268">
        <v>90</v>
      </c>
      <c r="G224" s="267" t="s">
        <v>23</v>
      </c>
      <c r="H224" s="268">
        <v>1</v>
      </c>
      <c r="I224" s="268">
        <v>207</v>
      </c>
      <c r="K224" s="267" t="s">
        <v>401</v>
      </c>
      <c r="L224" s="267" t="s">
        <v>41</v>
      </c>
      <c r="M224" s="267" t="s">
        <v>379</v>
      </c>
      <c r="N224" s="268">
        <v>5</v>
      </c>
    </row>
    <row r="225" spans="1:14" ht="15" x14ac:dyDescent="0.25">
      <c r="A225" s="267" t="s">
        <v>20</v>
      </c>
      <c r="B225" s="267" t="s">
        <v>378</v>
      </c>
      <c r="C225" s="267" t="s">
        <v>373</v>
      </c>
      <c r="D225" s="267" t="s">
        <v>399</v>
      </c>
      <c r="E225" s="268">
        <v>626</v>
      </c>
      <c r="G225" s="267" t="s">
        <v>23</v>
      </c>
      <c r="H225" s="268">
        <v>2</v>
      </c>
      <c r="I225" s="268">
        <v>749</v>
      </c>
      <c r="K225" s="267" t="s">
        <v>401</v>
      </c>
      <c r="L225" s="267" t="s">
        <v>41</v>
      </c>
      <c r="M225" s="267" t="s">
        <v>449</v>
      </c>
      <c r="N225" s="268">
        <v>1</v>
      </c>
    </row>
    <row r="226" spans="1:14" ht="15" x14ac:dyDescent="0.25">
      <c r="A226" s="267" t="s">
        <v>20</v>
      </c>
      <c r="B226" s="267" t="s">
        <v>378</v>
      </c>
      <c r="C226" s="267" t="s">
        <v>373</v>
      </c>
      <c r="D226" s="267" t="s">
        <v>400</v>
      </c>
      <c r="E226" s="268">
        <v>339</v>
      </c>
      <c r="G226" s="267" t="s">
        <v>23</v>
      </c>
      <c r="H226" s="268">
        <v>3</v>
      </c>
      <c r="I226" s="268">
        <v>363</v>
      </c>
      <c r="K226" s="267" t="s">
        <v>401</v>
      </c>
      <c r="L226" s="267" t="s">
        <v>41</v>
      </c>
      <c r="M226" s="267" t="s">
        <v>401</v>
      </c>
      <c r="N226" s="268">
        <v>45</v>
      </c>
    </row>
    <row r="227" spans="1:14" ht="15" x14ac:dyDescent="0.25">
      <c r="A227" s="267" t="s">
        <v>20</v>
      </c>
      <c r="B227" s="267" t="s">
        <v>378</v>
      </c>
      <c r="C227" s="267" t="s">
        <v>374</v>
      </c>
      <c r="D227" s="267" t="s">
        <v>399</v>
      </c>
      <c r="E227" s="268">
        <v>728</v>
      </c>
      <c r="G227" s="267" t="s">
        <v>23</v>
      </c>
      <c r="H227" s="268">
        <v>4</v>
      </c>
      <c r="I227" s="268">
        <v>1208</v>
      </c>
      <c r="K227" s="267" t="s">
        <v>401</v>
      </c>
      <c r="L227" s="267" t="s">
        <v>41</v>
      </c>
      <c r="M227" s="267" t="s">
        <v>406</v>
      </c>
      <c r="N227" s="268">
        <v>57</v>
      </c>
    </row>
    <row r="228" spans="1:14" ht="15" x14ac:dyDescent="0.25">
      <c r="A228" s="267" t="s">
        <v>20</v>
      </c>
      <c r="B228" s="267" t="s">
        <v>378</v>
      </c>
      <c r="C228" s="267" t="s">
        <v>374</v>
      </c>
      <c r="D228" s="267" t="s">
        <v>400</v>
      </c>
      <c r="E228" s="268">
        <v>349</v>
      </c>
      <c r="G228" s="267" t="s">
        <v>23</v>
      </c>
      <c r="H228" s="268">
        <v>5</v>
      </c>
      <c r="I228" s="268">
        <v>231</v>
      </c>
      <c r="K228" s="267" t="s">
        <v>401</v>
      </c>
      <c r="L228" s="267" t="s">
        <v>41</v>
      </c>
      <c r="M228" s="267" t="s">
        <v>403</v>
      </c>
      <c r="N228" s="268">
        <v>29553</v>
      </c>
    </row>
    <row r="229" spans="1:14" ht="15" x14ac:dyDescent="0.25">
      <c r="A229" s="267" t="s">
        <v>20</v>
      </c>
      <c r="B229" s="267" t="s">
        <v>379</v>
      </c>
      <c r="C229" s="267" t="s">
        <v>373</v>
      </c>
      <c r="D229" s="267" t="s">
        <v>399</v>
      </c>
      <c r="E229" s="268">
        <v>50</v>
      </c>
      <c r="G229" s="267" t="s">
        <v>23</v>
      </c>
      <c r="H229" s="268">
        <v>6</v>
      </c>
      <c r="I229" s="268">
        <v>197</v>
      </c>
      <c r="K229" s="267" t="s">
        <v>401</v>
      </c>
      <c r="L229" s="267" t="s">
        <v>41</v>
      </c>
      <c r="M229" s="267" t="s">
        <v>404</v>
      </c>
      <c r="N229" s="268">
        <v>31</v>
      </c>
    </row>
    <row r="230" spans="1:14" ht="15" x14ac:dyDescent="0.25">
      <c r="A230" s="267" t="s">
        <v>20</v>
      </c>
      <c r="B230" s="267" t="s">
        <v>379</v>
      </c>
      <c r="C230" s="267" t="s">
        <v>373</v>
      </c>
      <c r="D230" s="267" t="s">
        <v>400</v>
      </c>
      <c r="E230" s="268">
        <v>38</v>
      </c>
      <c r="G230" s="267" t="s">
        <v>23</v>
      </c>
      <c r="H230" s="268">
        <v>7</v>
      </c>
      <c r="I230" s="268">
        <v>158</v>
      </c>
      <c r="K230" s="267" t="s">
        <v>401</v>
      </c>
      <c r="L230" s="267" t="s">
        <v>41</v>
      </c>
      <c r="M230" s="267" t="s">
        <v>405</v>
      </c>
      <c r="N230" s="268">
        <v>726</v>
      </c>
    </row>
    <row r="231" spans="1:14" ht="15" x14ac:dyDescent="0.25">
      <c r="A231" s="267" t="s">
        <v>20</v>
      </c>
      <c r="B231" s="267" t="s">
        <v>379</v>
      </c>
      <c r="C231" s="267" t="s">
        <v>374</v>
      </c>
      <c r="D231" s="267" t="s">
        <v>399</v>
      </c>
      <c r="E231" s="268">
        <v>78</v>
      </c>
      <c r="G231" s="267" t="s">
        <v>23</v>
      </c>
      <c r="H231" s="268">
        <v>8</v>
      </c>
      <c r="I231" s="268">
        <v>95</v>
      </c>
      <c r="K231" s="267" t="s">
        <v>401</v>
      </c>
      <c r="L231" s="267" t="s">
        <v>41</v>
      </c>
      <c r="M231" s="267" t="s">
        <v>380</v>
      </c>
      <c r="N231" s="268">
        <v>139</v>
      </c>
    </row>
    <row r="232" spans="1:14" ht="15" x14ac:dyDescent="0.25">
      <c r="A232" s="267" t="s">
        <v>20</v>
      </c>
      <c r="B232" s="267" t="s">
        <v>379</v>
      </c>
      <c r="C232" s="267" t="s">
        <v>374</v>
      </c>
      <c r="D232" s="267" t="s">
        <v>400</v>
      </c>
      <c r="E232" s="268">
        <v>38</v>
      </c>
      <c r="G232" s="267" t="s">
        <v>23</v>
      </c>
      <c r="H232" s="268">
        <v>9</v>
      </c>
      <c r="I232" s="268">
        <v>87</v>
      </c>
      <c r="K232" s="267" t="s">
        <v>401</v>
      </c>
      <c r="L232" s="267" t="s">
        <v>41</v>
      </c>
      <c r="M232" s="267" t="s">
        <v>381</v>
      </c>
      <c r="N232" s="268">
        <v>2798</v>
      </c>
    </row>
    <row r="233" spans="1:14" ht="15" x14ac:dyDescent="0.25">
      <c r="A233" s="267" t="s">
        <v>20</v>
      </c>
      <c r="B233" s="267" t="s">
        <v>401</v>
      </c>
      <c r="C233" s="267" t="s">
        <v>373</v>
      </c>
      <c r="D233" s="267" t="s">
        <v>399</v>
      </c>
      <c r="E233" s="268">
        <v>3</v>
      </c>
      <c r="G233" s="267" t="s">
        <v>23</v>
      </c>
      <c r="H233" s="268">
        <v>10</v>
      </c>
      <c r="I233" s="268">
        <v>55</v>
      </c>
      <c r="K233" s="267" t="s">
        <v>401</v>
      </c>
      <c r="L233" s="267" t="s">
        <v>76</v>
      </c>
      <c r="M233" s="267" t="s">
        <v>378</v>
      </c>
      <c r="N233" s="268">
        <v>3</v>
      </c>
    </row>
    <row r="234" spans="1:14" ht="15" x14ac:dyDescent="0.25">
      <c r="A234" s="267" t="s">
        <v>20</v>
      </c>
      <c r="B234" s="267" t="s">
        <v>401</v>
      </c>
      <c r="C234" s="267" t="s">
        <v>373</v>
      </c>
      <c r="D234" s="267" t="s">
        <v>400</v>
      </c>
      <c r="E234" s="268">
        <v>1</v>
      </c>
      <c r="G234" s="267" t="s">
        <v>23</v>
      </c>
      <c r="H234" s="268">
        <v>11</v>
      </c>
      <c r="I234" s="268">
        <v>43</v>
      </c>
      <c r="K234" s="267" t="s">
        <v>401</v>
      </c>
      <c r="L234" s="267" t="s">
        <v>76</v>
      </c>
      <c r="M234" s="267" t="s">
        <v>440</v>
      </c>
      <c r="N234" s="268">
        <v>825</v>
      </c>
    </row>
    <row r="235" spans="1:14" ht="15" x14ac:dyDescent="0.25">
      <c r="A235" s="267" t="s">
        <v>20</v>
      </c>
      <c r="B235" s="267" t="s">
        <v>401</v>
      </c>
      <c r="C235" s="267" t="s">
        <v>374</v>
      </c>
      <c r="D235" s="267" t="s">
        <v>399</v>
      </c>
      <c r="E235" s="268">
        <v>4</v>
      </c>
      <c r="G235" s="267" t="s">
        <v>23</v>
      </c>
      <c r="H235" s="268">
        <v>12</v>
      </c>
      <c r="I235" s="268">
        <v>64</v>
      </c>
      <c r="K235" s="267" t="s">
        <v>401</v>
      </c>
      <c r="L235" s="267" t="s">
        <v>76</v>
      </c>
      <c r="M235" s="267" t="s">
        <v>441</v>
      </c>
      <c r="N235" s="268">
        <v>1613</v>
      </c>
    </row>
    <row r="236" spans="1:14" ht="15" x14ac:dyDescent="0.25">
      <c r="A236" s="267" t="s">
        <v>20</v>
      </c>
      <c r="B236" s="267" t="s">
        <v>402</v>
      </c>
      <c r="C236" s="267" t="s">
        <v>373</v>
      </c>
      <c r="D236" s="267" t="s">
        <v>399</v>
      </c>
      <c r="E236" s="268">
        <v>1453</v>
      </c>
      <c r="G236" s="267" t="s">
        <v>24</v>
      </c>
      <c r="H236" s="268">
        <v>0</v>
      </c>
      <c r="I236" s="268">
        <v>764</v>
      </c>
      <c r="K236" s="267" t="s">
        <v>401</v>
      </c>
      <c r="L236" s="267" t="s">
        <v>76</v>
      </c>
      <c r="M236" s="267" t="s">
        <v>442</v>
      </c>
      <c r="N236" s="268">
        <v>1</v>
      </c>
    </row>
    <row r="237" spans="1:14" ht="15" x14ac:dyDescent="0.25">
      <c r="A237" s="267" t="s">
        <v>20</v>
      </c>
      <c r="B237" s="267" t="s">
        <v>402</v>
      </c>
      <c r="C237" s="267" t="s">
        <v>373</v>
      </c>
      <c r="D237" s="267" t="s">
        <v>400</v>
      </c>
      <c r="E237" s="268">
        <v>834</v>
      </c>
      <c r="G237" s="267" t="s">
        <v>24</v>
      </c>
      <c r="H237" s="268">
        <v>1</v>
      </c>
      <c r="I237" s="268">
        <v>4054</v>
      </c>
      <c r="K237" s="267" t="s">
        <v>401</v>
      </c>
      <c r="L237" s="267" t="s">
        <v>76</v>
      </c>
      <c r="M237" s="267" t="s">
        <v>379</v>
      </c>
      <c r="N237" s="268">
        <v>1</v>
      </c>
    </row>
    <row r="238" spans="1:14" ht="15" x14ac:dyDescent="0.25">
      <c r="A238" s="267" t="s">
        <v>20</v>
      </c>
      <c r="B238" s="267" t="s">
        <v>402</v>
      </c>
      <c r="C238" s="267" t="s">
        <v>374</v>
      </c>
      <c r="D238" s="267" t="s">
        <v>399</v>
      </c>
      <c r="E238" s="268">
        <v>1645</v>
      </c>
      <c r="G238" s="267" t="s">
        <v>24</v>
      </c>
      <c r="H238" s="268">
        <v>2</v>
      </c>
      <c r="I238" s="268">
        <v>16107</v>
      </c>
      <c r="K238" s="267" t="s">
        <v>401</v>
      </c>
      <c r="L238" s="267" t="s">
        <v>76</v>
      </c>
      <c r="M238" s="267" t="s">
        <v>406</v>
      </c>
      <c r="N238" s="268">
        <v>1</v>
      </c>
    </row>
    <row r="239" spans="1:14" ht="15" x14ac:dyDescent="0.25">
      <c r="A239" s="267" t="s">
        <v>20</v>
      </c>
      <c r="B239" s="267" t="s">
        <v>402</v>
      </c>
      <c r="C239" s="267" t="s">
        <v>374</v>
      </c>
      <c r="D239" s="267" t="s">
        <v>400</v>
      </c>
      <c r="E239" s="268">
        <v>714</v>
      </c>
      <c r="G239" s="267" t="s">
        <v>24</v>
      </c>
      <c r="H239" s="268">
        <v>3</v>
      </c>
      <c r="I239" s="268">
        <v>8548</v>
      </c>
      <c r="K239" s="267" t="s">
        <v>401</v>
      </c>
      <c r="L239" s="267" t="s">
        <v>76</v>
      </c>
      <c r="M239" s="267" t="s">
        <v>403</v>
      </c>
      <c r="N239" s="268">
        <v>1299</v>
      </c>
    </row>
    <row r="240" spans="1:14" ht="15" x14ac:dyDescent="0.25">
      <c r="A240" s="267" t="s">
        <v>21</v>
      </c>
      <c r="B240" s="267" t="s">
        <v>378</v>
      </c>
      <c r="C240" s="267" t="s">
        <v>373</v>
      </c>
      <c r="D240" s="267" t="s">
        <v>399</v>
      </c>
      <c r="E240" s="268">
        <v>563</v>
      </c>
      <c r="G240" s="267" t="s">
        <v>24</v>
      </c>
      <c r="H240" s="268">
        <v>4</v>
      </c>
      <c r="I240" s="268">
        <v>33603</v>
      </c>
      <c r="K240" s="267" t="s">
        <v>401</v>
      </c>
      <c r="L240" s="267" t="s">
        <v>76</v>
      </c>
      <c r="M240" s="267" t="s">
        <v>380</v>
      </c>
      <c r="N240" s="268">
        <v>7</v>
      </c>
    </row>
    <row r="241" spans="1:14" ht="15" x14ac:dyDescent="0.25">
      <c r="A241" s="267" t="s">
        <v>21</v>
      </c>
      <c r="B241" s="267" t="s">
        <v>378</v>
      </c>
      <c r="C241" s="267" t="s">
        <v>373</v>
      </c>
      <c r="D241" s="267" t="s">
        <v>400</v>
      </c>
      <c r="E241" s="268">
        <v>188</v>
      </c>
      <c r="G241" s="267" t="s">
        <v>24</v>
      </c>
      <c r="H241" s="268">
        <v>5</v>
      </c>
      <c r="I241" s="268">
        <v>6331</v>
      </c>
      <c r="K241" s="267" t="s">
        <v>401</v>
      </c>
      <c r="L241" s="267" t="s">
        <v>76</v>
      </c>
      <c r="M241" s="267" t="s">
        <v>381</v>
      </c>
      <c r="N241" s="268">
        <v>81</v>
      </c>
    </row>
    <row r="242" spans="1:14" ht="15" x14ac:dyDescent="0.25">
      <c r="A242" s="267" t="s">
        <v>21</v>
      </c>
      <c r="B242" s="267" t="s">
        <v>378</v>
      </c>
      <c r="C242" s="267" t="s">
        <v>374</v>
      </c>
      <c r="D242" s="267" t="s">
        <v>399</v>
      </c>
      <c r="E242" s="268">
        <v>534</v>
      </c>
      <c r="G242" s="267" t="s">
        <v>24</v>
      </c>
      <c r="H242" s="268">
        <v>6</v>
      </c>
      <c r="I242" s="268">
        <v>6416</v>
      </c>
      <c r="K242" s="267" t="s">
        <v>401</v>
      </c>
      <c r="L242" s="267" t="s">
        <v>77</v>
      </c>
      <c r="M242" s="267" t="s">
        <v>403</v>
      </c>
      <c r="N242" s="268">
        <v>1</v>
      </c>
    </row>
    <row r="243" spans="1:14" ht="15" x14ac:dyDescent="0.25">
      <c r="A243" s="267" t="s">
        <v>21</v>
      </c>
      <c r="B243" s="267" t="s">
        <v>378</v>
      </c>
      <c r="C243" s="267" t="s">
        <v>374</v>
      </c>
      <c r="D243" s="267" t="s">
        <v>400</v>
      </c>
      <c r="E243" s="268">
        <v>168</v>
      </c>
      <c r="G243" s="267" t="s">
        <v>24</v>
      </c>
      <c r="H243" s="268">
        <v>7</v>
      </c>
      <c r="I243" s="268">
        <v>5421</v>
      </c>
      <c r="K243" s="267" t="s">
        <v>401</v>
      </c>
      <c r="L243" s="267" t="s">
        <v>77</v>
      </c>
      <c r="M243" s="267" t="s">
        <v>378</v>
      </c>
      <c r="N243" s="268">
        <v>21</v>
      </c>
    </row>
    <row r="244" spans="1:14" ht="15" x14ac:dyDescent="0.25">
      <c r="A244" s="267" t="s">
        <v>21</v>
      </c>
      <c r="B244" s="267" t="s">
        <v>379</v>
      </c>
      <c r="C244" s="267" t="s">
        <v>373</v>
      </c>
      <c r="D244" s="267" t="s">
        <v>399</v>
      </c>
      <c r="E244" s="268">
        <v>572</v>
      </c>
      <c r="G244" s="267" t="s">
        <v>24</v>
      </c>
      <c r="H244" s="268">
        <v>8</v>
      </c>
      <c r="I244" s="268">
        <v>3815</v>
      </c>
      <c r="K244" s="267" t="s">
        <v>401</v>
      </c>
      <c r="L244" s="267" t="s">
        <v>77</v>
      </c>
      <c r="M244" s="267" t="s">
        <v>443</v>
      </c>
      <c r="N244" s="268">
        <v>4</v>
      </c>
    </row>
    <row r="245" spans="1:14" ht="15" x14ac:dyDescent="0.25">
      <c r="A245" s="267" t="s">
        <v>21</v>
      </c>
      <c r="B245" s="267" t="s">
        <v>379</v>
      </c>
      <c r="C245" s="267" t="s">
        <v>373</v>
      </c>
      <c r="D245" s="267" t="s">
        <v>400</v>
      </c>
      <c r="E245" s="268">
        <v>174</v>
      </c>
      <c r="G245" s="267" t="s">
        <v>24</v>
      </c>
      <c r="H245" s="268">
        <v>9</v>
      </c>
      <c r="I245" s="268">
        <v>2789</v>
      </c>
      <c r="K245" s="267" t="s">
        <v>401</v>
      </c>
      <c r="L245" s="267" t="s">
        <v>77</v>
      </c>
      <c r="M245" s="267" t="s">
        <v>440</v>
      </c>
      <c r="N245" s="268">
        <v>2393</v>
      </c>
    </row>
    <row r="246" spans="1:14" ht="15" x14ac:dyDescent="0.25">
      <c r="A246" s="267" t="s">
        <v>21</v>
      </c>
      <c r="B246" s="267" t="s">
        <v>379</v>
      </c>
      <c r="C246" s="267" t="s">
        <v>374</v>
      </c>
      <c r="D246" s="267" t="s">
        <v>399</v>
      </c>
      <c r="E246" s="268">
        <v>590</v>
      </c>
      <c r="G246" s="267" t="s">
        <v>24</v>
      </c>
      <c r="H246" s="268">
        <v>10</v>
      </c>
      <c r="I246" s="268">
        <v>2094</v>
      </c>
      <c r="K246" s="267" t="s">
        <v>401</v>
      </c>
      <c r="L246" s="267" t="s">
        <v>77</v>
      </c>
      <c r="M246" s="267" t="s">
        <v>441</v>
      </c>
      <c r="N246" s="268">
        <v>2006</v>
      </c>
    </row>
    <row r="247" spans="1:14" ht="15" x14ac:dyDescent="0.25">
      <c r="A247" s="267" t="s">
        <v>21</v>
      </c>
      <c r="B247" s="267" t="s">
        <v>379</v>
      </c>
      <c r="C247" s="267" t="s">
        <v>374</v>
      </c>
      <c r="D247" s="267" t="s">
        <v>400</v>
      </c>
      <c r="E247" s="268">
        <v>173</v>
      </c>
      <c r="G247" s="267" t="s">
        <v>24</v>
      </c>
      <c r="H247" s="268">
        <v>11</v>
      </c>
      <c r="I247" s="268">
        <v>1615</v>
      </c>
      <c r="K247" s="267" t="s">
        <v>401</v>
      </c>
      <c r="L247" s="267" t="s">
        <v>77</v>
      </c>
      <c r="M247" s="267" t="s">
        <v>448</v>
      </c>
      <c r="N247" s="268">
        <v>3</v>
      </c>
    </row>
    <row r="248" spans="1:14" ht="15" x14ac:dyDescent="0.25">
      <c r="A248" s="267" t="s">
        <v>21</v>
      </c>
      <c r="B248" s="267" t="s">
        <v>401</v>
      </c>
      <c r="C248" s="267" t="s">
        <v>373</v>
      </c>
      <c r="D248" s="267" t="s">
        <v>399</v>
      </c>
      <c r="E248" s="268">
        <v>15</v>
      </c>
      <c r="G248" s="267" t="s">
        <v>24</v>
      </c>
      <c r="H248" s="268">
        <v>12</v>
      </c>
      <c r="I248" s="268">
        <v>2157</v>
      </c>
      <c r="K248" s="267" t="s">
        <v>401</v>
      </c>
      <c r="L248" s="267" t="s">
        <v>77</v>
      </c>
      <c r="M248" s="267" t="s">
        <v>442</v>
      </c>
      <c r="N248" s="268">
        <v>259</v>
      </c>
    </row>
    <row r="249" spans="1:14" ht="15" x14ac:dyDescent="0.25">
      <c r="A249" s="267" t="s">
        <v>21</v>
      </c>
      <c r="B249" s="267" t="s">
        <v>401</v>
      </c>
      <c r="C249" s="267" t="s">
        <v>373</v>
      </c>
      <c r="D249" s="267" t="s">
        <v>400</v>
      </c>
      <c r="E249" s="268">
        <v>7</v>
      </c>
      <c r="G249" s="267" t="s">
        <v>25</v>
      </c>
      <c r="H249" s="268">
        <v>0</v>
      </c>
      <c r="I249" s="268">
        <v>70</v>
      </c>
      <c r="K249" s="267" t="s">
        <v>401</v>
      </c>
      <c r="L249" s="267" t="s">
        <v>77</v>
      </c>
      <c r="M249" s="267" t="s">
        <v>379</v>
      </c>
      <c r="N249" s="268">
        <v>1</v>
      </c>
    </row>
    <row r="250" spans="1:14" ht="15" x14ac:dyDescent="0.25">
      <c r="A250" s="267" t="s">
        <v>21</v>
      </c>
      <c r="B250" s="267" t="s">
        <v>401</v>
      </c>
      <c r="C250" s="267" t="s">
        <v>374</v>
      </c>
      <c r="D250" s="267" t="s">
        <v>399</v>
      </c>
      <c r="E250" s="268">
        <v>9</v>
      </c>
      <c r="G250" s="267" t="s">
        <v>25</v>
      </c>
      <c r="H250" s="268">
        <v>1</v>
      </c>
      <c r="I250" s="268">
        <v>382</v>
      </c>
      <c r="K250" s="267" t="s">
        <v>401</v>
      </c>
      <c r="L250" s="267" t="s">
        <v>77</v>
      </c>
      <c r="M250" s="267" t="s">
        <v>401</v>
      </c>
      <c r="N250" s="268">
        <v>25</v>
      </c>
    </row>
    <row r="251" spans="1:14" ht="15" x14ac:dyDescent="0.25">
      <c r="A251" s="267" t="s">
        <v>21</v>
      </c>
      <c r="B251" s="267" t="s">
        <v>401</v>
      </c>
      <c r="C251" s="267" t="s">
        <v>374</v>
      </c>
      <c r="D251" s="267" t="s">
        <v>400</v>
      </c>
      <c r="E251" s="268">
        <v>5</v>
      </c>
      <c r="G251" s="267" t="s">
        <v>25</v>
      </c>
      <c r="H251" s="268">
        <v>2</v>
      </c>
      <c r="I251" s="268">
        <v>1454</v>
      </c>
      <c r="K251" s="267" t="s">
        <v>401</v>
      </c>
      <c r="L251" s="267" t="s">
        <v>77</v>
      </c>
      <c r="M251" s="267" t="s">
        <v>406</v>
      </c>
      <c r="N251" s="268">
        <v>10</v>
      </c>
    </row>
    <row r="252" spans="1:14" ht="15" x14ac:dyDescent="0.25">
      <c r="A252" s="267" t="s">
        <v>21</v>
      </c>
      <c r="B252" s="267" t="s">
        <v>402</v>
      </c>
      <c r="C252" s="267" t="s">
        <v>373</v>
      </c>
      <c r="D252" s="267" t="s">
        <v>399</v>
      </c>
      <c r="E252" s="268">
        <v>27</v>
      </c>
      <c r="G252" s="267" t="s">
        <v>25</v>
      </c>
      <c r="H252" s="268">
        <v>3</v>
      </c>
      <c r="I252" s="268">
        <v>634</v>
      </c>
      <c r="K252" s="267" t="s">
        <v>401</v>
      </c>
      <c r="L252" s="267" t="s">
        <v>77</v>
      </c>
      <c r="M252" s="267" t="s">
        <v>403</v>
      </c>
      <c r="N252" s="268">
        <v>12046</v>
      </c>
    </row>
    <row r="253" spans="1:14" ht="15" x14ac:dyDescent="0.25">
      <c r="A253" s="267" t="s">
        <v>21</v>
      </c>
      <c r="B253" s="267" t="s">
        <v>402</v>
      </c>
      <c r="C253" s="267" t="s">
        <v>373</v>
      </c>
      <c r="D253" s="267" t="s">
        <v>400</v>
      </c>
      <c r="E253" s="268">
        <v>9</v>
      </c>
      <c r="G253" s="267" t="s">
        <v>25</v>
      </c>
      <c r="H253" s="268">
        <v>4</v>
      </c>
      <c r="I253" s="268">
        <v>2552</v>
      </c>
      <c r="K253" s="267" t="s">
        <v>401</v>
      </c>
      <c r="L253" s="267" t="s">
        <v>77</v>
      </c>
      <c r="M253" s="267" t="s">
        <v>405</v>
      </c>
      <c r="N253" s="268">
        <v>54</v>
      </c>
    </row>
    <row r="254" spans="1:14" ht="15" x14ac:dyDescent="0.25">
      <c r="A254" s="267" t="s">
        <v>21</v>
      </c>
      <c r="B254" s="267" t="s">
        <v>402</v>
      </c>
      <c r="C254" s="267" t="s">
        <v>374</v>
      </c>
      <c r="D254" s="267" t="s">
        <v>399</v>
      </c>
      <c r="E254" s="268">
        <v>23</v>
      </c>
      <c r="G254" s="267" t="s">
        <v>25</v>
      </c>
      <c r="H254" s="268">
        <v>5</v>
      </c>
      <c r="I254" s="268">
        <v>430</v>
      </c>
      <c r="K254" s="267" t="s">
        <v>401</v>
      </c>
      <c r="L254" s="267" t="s">
        <v>77</v>
      </c>
      <c r="M254" s="267" t="s">
        <v>380</v>
      </c>
      <c r="N254" s="268">
        <v>84</v>
      </c>
    </row>
    <row r="255" spans="1:14" ht="15" x14ac:dyDescent="0.25">
      <c r="A255" s="267" t="s">
        <v>21</v>
      </c>
      <c r="B255" s="267" t="s">
        <v>402</v>
      </c>
      <c r="C255" s="267" t="s">
        <v>374</v>
      </c>
      <c r="D255" s="267" t="s">
        <v>400</v>
      </c>
      <c r="E255" s="268">
        <v>13</v>
      </c>
      <c r="G255" s="267" t="s">
        <v>25</v>
      </c>
      <c r="H255" s="268">
        <v>6</v>
      </c>
      <c r="I255" s="268">
        <v>399</v>
      </c>
      <c r="K255" s="267" t="s">
        <v>401</v>
      </c>
      <c r="L255" s="267" t="s">
        <v>77</v>
      </c>
      <c r="M255" s="267" t="s">
        <v>381</v>
      </c>
      <c r="N255" s="268">
        <v>780</v>
      </c>
    </row>
    <row r="256" spans="1:14" ht="15" x14ac:dyDescent="0.25">
      <c r="A256" s="267" t="s">
        <v>22</v>
      </c>
      <c r="B256" s="267" t="s">
        <v>378</v>
      </c>
      <c r="C256" s="267" t="s">
        <v>373</v>
      </c>
      <c r="D256" s="267" t="s">
        <v>399</v>
      </c>
      <c r="E256" s="268">
        <v>1556</v>
      </c>
      <c r="G256" s="267" t="s">
        <v>25</v>
      </c>
      <c r="H256" s="268">
        <v>7</v>
      </c>
      <c r="I256" s="268">
        <v>381</v>
      </c>
      <c r="K256" s="267" t="s">
        <v>401</v>
      </c>
      <c r="L256" s="267" t="s">
        <v>79</v>
      </c>
      <c r="M256" s="267" t="s">
        <v>378</v>
      </c>
      <c r="N256" s="268">
        <v>68</v>
      </c>
    </row>
    <row r="257" spans="1:14" ht="15" x14ac:dyDescent="0.25">
      <c r="A257" s="267" t="s">
        <v>22</v>
      </c>
      <c r="B257" s="267" t="s">
        <v>378</v>
      </c>
      <c r="C257" s="267" t="s">
        <v>373</v>
      </c>
      <c r="D257" s="267" t="s">
        <v>400</v>
      </c>
      <c r="E257" s="268">
        <v>1503</v>
      </c>
      <c r="G257" s="267" t="s">
        <v>25</v>
      </c>
      <c r="H257" s="268">
        <v>8</v>
      </c>
      <c r="I257" s="268">
        <v>293</v>
      </c>
      <c r="K257" s="267" t="s">
        <v>401</v>
      </c>
      <c r="L257" s="267" t="s">
        <v>79</v>
      </c>
      <c r="M257" s="267" t="s">
        <v>440</v>
      </c>
      <c r="N257" s="268">
        <v>5383</v>
      </c>
    </row>
    <row r="258" spans="1:14" ht="15" x14ac:dyDescent="0.25">
      <c r="A258" s="267" t="s">
        <v>22</v>
      </c>
      <c r="B258" s="267" t="s">
        <v>378</v>
      </c>
      <c r="C258" s="267" t="s">
        <v>374</v>
      </c>
      <c r="D258" s="267" t="s">
        <v>399</v>
      </c>
      <c r="E258" s="268">
        <v>1435</v>
      </c>
      <c r="G258" s="267" t="s">
        <v>25</v>
      </c>
      <c r="H258" s="268">
        <v>9</v>
      </c>
      <c r="I258" s="268">
        <v>222</v>
      </c>
      <c r="K258" s="267" t="s">
        <v>401</v>
      </c>
      <c r="L258" s="267" t="s">
        <v>79</v>
      </c>
      <c r="M258" s="267" t="s">
        <v>445</v>
      </c>
      <c r="N258" s="268">
        <v>4</v>
      </c>
    </row>
    <row r="259" spans="1:14" ht="15" x14ac:dyDescent="0.25">
      <c r="A259" s="267" t="s">
        <v>22</v>
      </c>
      <c r="B259" s="267" t="s">
        <v>378</v>
      </c>
      <c r="C259" s="267" t="s">
        <v>374</v>
      </c>
      <c r="D259" s="267" t="s">
        <v>400</v>
      </c>
      <c r="E259" s="268">
        <v>1220</v>
      </c>
      <c r="G259" s="267" t="s">
        <v>25</v>
      </c>
      <c r="H259" s="268">
        <v>10</v>
      </c>
      <c r="I259" s="268">
        <v>163</v>
      </c>
      <c r="K259" s="267" t="s">
        <v>401</v>
      </c>
      <c r="L259" s="267" t="s">
        <v>79</v>
      </c>
      <c r="M259" s="267" t="s">
        <v>441</v>
      </c>
      <c r="N259" s="268">
        <v>2312</v>
      </c>
    </row>
    <row r="260" spans="1:14" ht="15" x14ac:dyDescent="0.25">
      <c r="A260" s="267" t="s">
        <v>22</v>
      </c>
      <c r="B260" s="267" t="s">
        <v>379</v>
      </c>
      <c r="C260" s="267" t="s">
        <v>373</v>
      </c>
      <c r="D260" s="267" t="s">
        <v>399</v>
      </c>
      <c r="E260" s="268">
        <v>3219</v>
      </c>
      <c r="G260" s="267" t="s">
        <v>25</v>
      </c>
      <c r="H260" s="268">
        <v>11</v>
      </c>
      <c r="I260" s="268">
        <v>104</v>
      </c>
      <c r="K260" s="267" t="s">
        <v>401</v>
      </c>
      <c r="L260" s="267" t="s">
        <v>79</v>
      </c>
      <c r="M260" s="267" t="s">
        <v>448</v>
      </c>
      <c r="N260" s="268">
        <v>8</v>
      </c>
    </row>
    <row r="261" spans="1:14" ht="15" x14ac:dyDescent="0.25">
      <c r="A261" s="267" t="s">
        <v>22</v>
      </c>
      <c r="B261" s="267" t="s">
        <v>379</v>
      </c>
      <c r="C261" s="267" t="s">
        <v>373</v>
      </c>
      <c r="D261" s="267" t="s">
        <v>400</v>
      </c>
      <c r="E261" s="268">
        <v>2288</v>
      </c>
      <c r="G261" s="267" t="s">
        <v>25</v>
      </c>
      <c r="H261" s="268">
        <v>12</v>
      </c>
      <c r="I261" s="268">
        <v>120</v>
      </c>
      <c r="K261" s="267" t="s">
        <v>401</v>
      </c>
      <c r="L261" s="267" t="s">
        <v>79</v>
      </c>
      <c r="M261" s="267" t="s">
        <v>442</v>
      </c>
      <c r="N261" s="268">
        <v>5000</v>
      </c>
    </row>
    <row r="262" spans="1:14" ht="15" x14ac:dyDescent="0.25">
      <c r="A262" s="267" t="s">
        <v>22</v>
      </c>
      <c r="B262" s="267" t="s">
        <v>379</v>
      </c>
      <c r="C262" s="267" t="s">
        <v>374</v>
      </c>
      <c r="D262" s="267" t="s">
        <v>399</v>
      </c>
      <c r="E262" s="268">
        <v>2905</v>
      </c>
      <c r="G262" s="267" t="s">
        <v>26</v>
      </c>
      <c r="H262" s="268">
        <v>0</v>
      </c>
      <c r="I262" s="268">
        <v>179</v>
      </c>
      <c r="K262" s="267" t="s">
        <v>401</v>
      </c>
      <c r="L262" s="267" t="s">
        <v>79</v>
      </c>
      <c r="M262" s="267" t="s">
        <v>379</v>
      </c>
      <c r="N262" s="268">
        <v>2</v>
      </c>
    </row>
    <row r="263" spans="1:14" ht="15" x14ac:dyDescent="0.25">
      <c r="A263" s="267" t="s">
        <v>22</v>
      </c>
      <c r="B263" s="267" t="s">
        <v>379</v>
      </c>
      <c r="C263" s="267" t="s">
        <v>374</v>
      </c>
      <c r="D263" s="267" t="s">
        <v>400</v>
      </c>
      <c r="E263" s="268">
        <v>1680</v>
      </c>
      <c r="G263" s="267" t="s">
        <v>26</v>
      </c>
      <c r="H263" s="268">
        <v>1</v>
      </c>
      <c r="I263" s="268">
        <v>968</v>
      </c>
      <c r="K263" s="267" t="s">
        <v>401</v>
      </c>
      <c r="L263" s="267" t="s">
        <v>79</v>
      </c>
      <c r="M263" s="267" t="s">
        <v>406</v>
      </c>
      <c r="N263" s="268">
        <v>4</v>
      </c>
    </row>
    <row r="264" spans="1:14" ht="15" x14ac:dyDescent="0.25">
      <c r="A264" s="267" t="s">
        <v>22</v>
      </c>
      <c r="B264" s="267" t="s">
        <v>401</v>
      </c>
      <c r="C264" s="267" t="s">
        <v>373</v>
      </c>
      <c r="D264" s="267" t="s">
        <v>399</v>
      </c>
      <c r="E264" s="268">
        <v>70</v>
      </c>
      <c r="G264" s="267" t="s">
        <v>26</v>
      </c>
      <c r="H264" s="268">
        <v>2</v>
      </c>
      <c r="I264" s="268">
        <v>3045</v>
      </c>
      <c r="K264" s="267" t="s">
        <v>401</v>
      </c>
      <c r="L264" s="267" t="s">
        <v>79</v>
      </c>
      <c r="M264" s="267" t="s">
        <v>403</v>
      </c>
      <c r="N264" s="268">
        <v>34369</v>
      </c>
    </row>
    <row r="265" spans="1:14" ht="15" x14ac:dyDescent="0.25">
      <c r="A265" s="267" t="s">
        <v>22</v>
      </c>
      <c r="B265" s="267" t="s">
        <v>401</v>
      </c>
      <c r="C265" s="267" t="s">
        <v>373</v>
      </c>
      <c r="D265" s="267" t="s">
        <v>400</v>
      </c>
      <c r="E265" s="268">
        <v>31</v>
      </c>
      <c r="G265" s="267" t="s">
        <v>26</v>
      </c>
      <c r="H265" s="268">
        <v>3</v>
      </c>
      <c r="I265" s="268">
        <v>1282</v>
      </c>
      <c r="K265" s="267" t="s">
        <v>401</v>
      </c>
      <c r="L265" s="267" t="s">
        <v>79</v>
      </c>
      <c r="M265" s="267" t="s">
        <v>405</v>
      </c>
      <c r="N265" s="268">
        <v>165</v>
      </c>
    </row>
    <row r="266" spans="1:14" ht="15" x14ac:dyDescent="0.25">
      <c r="A266" s="267" t="s">
        <v>22</v>
      </c>
      <c r="B266" s="267" t="s">
        <v>401</v>
      </c>
      <c r="C266" s="267" t="s">
        <v>374</v>
      </c>
      <c r="D266" s="267" t="s">
        <v>399</v>
      </c>
      <c r="E266" s="268">
        <v>46</v>
      </c>
      <c r="G266" s="267" t="s">
        <v>26</v>
      </c>
      <c r="H266" s="268">
        <v>4</v>
      </c>
      <c r="I266" s="268">
        <v>5249</v>
      </c>
      <c r="K266" s="267" t="s">
        <v>401</v>
      </c>
      <c r="L266" s="267" t="s">
        <v>79</v>
      </c>
      <c r="M266" s="267" t="s">
        <v>380</v>
      </c>
      <c r="N266" s="268">
        <v>160</v>
      </c>
    </row>
    <row r="267" spans="1:14" ht="15" x14ac:dyDescent="0.25">
      <c r="A267" s="267" t="s">
        <v>22</v>
      </c>
      <c r="B267" s="267" t="s">
        <v>401</v>
      </c>
      <c r="C267" s="267" t="s">
        <v>374</v>
      </c>
      <c r="D267" s="267" t="s">
        <v>400</v>
      </c>
      <c r="E267" s="268">
        <v>17</v>
      </c>
      <c r="G267" s="267" t="s">
        <v>26</v>
      </c>
      <c r="H267" s="268">
        <v>5</v>
      </c>
      <c r="I267" s="268">
        <v>857</v>
      </c>
      <c r="K267" s="267" t="s">
        <v>401</v>
      </c>
      <c r="L267" s="267" t="s">
        <v>79</v>
      </c>
      <c r="M267" s="267" t="s">
        <v>381</v>
      </c>
      <c r="N267" s="268">
        <v>1362</v>
      </c>
    </row>
    <row r="268" spans="1:14" ht="15" x14ac:dyDescent="0.25">
      <c r="A268" s="267" t="s">
        <v>22</v>
      </c>
      <c r="B268" s="267" t="s">
        <v>402</v>
      </c>
      <c r="C268" s="267" t="s">
        <v>373</v>
      </c>
      <c r="D268" s="267" t="s">
        <v>399</v>
      </c>
      <c r="E268" s="268">
        <v>521</v>
      </c>
      <c r="G268" s="267" t="s">
        <v>26</v>
      </c>
      <c r="H268" s="268">
        <v>6</v>
      </c>
      <c r="I268" s="268">
        <v>735</v>
      </c>
      <c r="K268" s="267" t="s">
        <v>401</v>
      </c>
      <c r="L268" s="267" t="s">
        <v>99</v>
      </c>
      <c r="M268" s="267" t="s">
        <v>378</v>
      </c>
      <c r="N268" s="268">
        <v>14</v>
      </c>
    </row>
    <row r="269" spans="1:14" ht="15" x14ac:dyDescent="0.25">
      <c r="A269" s="267" t="s">
        <v>22</v>
      </c>
      <c r="B269" s="267" t="s">
        <v>402</v>
      </c>
      <c r="C269" s="267" t="s">
        <v>373</v>
      </c>
      <c r="D269" s="267" t="s">
        <v>400</v>
      </c>
      <c r="E269" s="268">
        <v>451</v>
      </c>
      <c r="G269" s="267" t="s">
        <v>26</v>
      </c>
      <c r="H269" s="268">
        <v>7</v>
      </c>
      <c r="I269" s="268">
        <v>599</v>
      </c>
      <c r="K269" s="267" t="s">
        <v>401</v>
      </c>
      <c r="L269" s="267" t="s">
        <v>99</v>
      </c>
      <c r="M269" s="267" t="s">
        <v>443</v>
      </c>
      <c r="N269" s="268">
        <v>4</v>
      </c>
    </row>
    <row r="270" spans="1:14" ht="15" x14ac:dyDescent="0.25">
      <c r="A270" s="267" t="s">
        <v>22</v>
      </c>
      <c r="B270" s="267" t="s">
        <v>402</v>
      </c>
      <c r="C270" s="267" t="s">
        <v>374</v>
      </c>
      <c r="D270" s="267" t="s">
        <v>399</v>
      </c>
      <c r="E270" s="268">
        <v>477</v>
      </c>
      <c r="G270" s="267" t="s">
        <v>26</v>
      </c>
      <c r="H270" s="268">
        <v>8</v>
      </c>
      <c r="I270" s="268">
        <v>465</v>
      </c>
      <c r="K270" s="267" t="s">
        <v>401</v>
      </c>
      <c r="L270" s="267" t="s">
        <v>99</v>
      </c>
      <c r="M270" s="267" t="s">
        <v>440</v>
      </c>
      <c r="N270" s="268">
        <v>3187</v>
      </c>
    </row>
    <row r="271" spans="1:14" ht="15" x14ac:dyDescent="0.25">
      <c r="A271" s="267" t="s">
        <v>22</v>
      </c>
      <c r="B271" s="267" t="s">
        <v>402</v>
      </c>
      <c r="C271" s="267" t="s">
        <v>374</v>
      </c>
      <c r="D271" s="267" t="s">
        <v>400</v>
      </c>
      <c r="E271" s="268">
        <v>461</v>
      </c>
      <c r="G271" s="267" t="s">
        <v>26</v>
      </c>
      <c r="H271" s="268">
        <v>9</v>
      </c>
      <c r="I271" s="268">
        <v>367</v>
      </c>
      <c r="K271" s="267" t="s">
        <v>401</v>
      </c>
      <c r="L271" s="267" t="s">
        <v>99</v>
      </c>
      <c r="M271" s="267" t="s">
        <v>441</v>
      </c>
      <c r="N271" s="268">
        <v>428</v>
      </c>
    </row>
    <row r="272" spans="1:14" ht="15" x14ac:dyDescent="0.25">
      <c r="A272" s="267" t="s">
        <v>23</v>
      </c>
      <c r="B272" s="267" t="s">
        <v>378</v>
      </c>
      <c r="C272" s="267" t="s">
        <v>373</v>
      </c>
      <c r="D272" s="267" t="s">
        <v>399</v>
      </c>
      <c r="E272" s="268">
        <v>534</v>
      </c>
      <c r="G272" s="267" t="s">
        <v>26</v>
      </c>
      <c r="H272" s="268">
        <v>10</v>
      </c>
      <c r="I272" s="268">
        <v>276</v>
      </c>
      <c r="K272" s="267" t="s">
        <v>401</v>
      </c>
      <c r="L272" s="267" t="s">
        <v>99</v>
      </c>
      <c r="M272" s="267" t="s">
        <v>448</v>
      </c>
      <c r="N272" s="268">
        <v>4</v>
      </c>
    </row>
    <row r="273" spans="1:14" ht="15" x14ac:dyDescent="0.25">
      <c r="A273" s="267" t="s">
        <v>23</v>
      </c>
      <c r="B273" s="267" t="s">
        <v>378</v>
      </c>
      <c r="C273" s="267" t="s">
        <v>373</v>
      </c>
      <c r="D273" s="267" t="s">
        <v>400</v>
      </c>
      <c r="E273" s="268">
        <v>170</v>
      </c>
      <c r="G273" s="267" t="s">
        <v>26</v>
      </c>
      <c r="H273" s="268">
        <v>11</v>
      </c>
      <c r="I273" s="268">
        <v>205</v>
      </c>
      <c r="K273" s="267" t="s">
        <v>401</v>
      </c>
      <c r="L273" s="267" t="s">
        <v>99</v>
      </c>
      <c r="M273" s="267" t="s">
        <v>442</v>
      </c>
      <c r="N273" s="268">
        <v>33</v>
      </c>
    </row>
    <row r="274" spans="1:14" ht="15" x14ac:dyDescent="0.25">
      <c r="A274" s="267" t="s">
        <v>23</v>
      </c>
      <c r="B274" s="267" t="s">
        <v>378</v>
      </c>
      <c r="C274" s="267" t="s">
        <v>374</v>
      </c>
      <c r="D274" s="267" t="s">
        <v>399</v>
      </c>
      <c r="E274" s="268">
        <v>519</v>
      </c>
      <c r="G274" s="267" t="s">
        <v>26</v>
      </c>
      <c r="H274" s="268">
        <v>12</v>
      </c>
      <c r="I274" s="268">
        <v>198</v>
      </c>
      <c r="K274" s="267" t="s">
        <v>401</v>
      </c>
      <c r="L274" s="267" t="s">
        <v>99</v>
      </c>
      <c r="M274" s="267" t="s">
        <v>379</v>
      </c>
      <c r="N274" s="268">
        <v>2</v>
      </c>
    </row>
    <row r="275" spans="1:14" ht="15" x14ac:dyDescent="0.25">
      <c r="A275" s="267" t="s">
        <v>23</v>
      </c>
      <c r="B275" s="267" t="s">
        <v>378</v>
      </c>
      <c r="C275" s="267" t="s">
        <v>374</v>
      </c>
      <c r="D275" s="267" t="s">
        <v>400</v>
      </c>
      <c r="E275" s="268">
        <v>161</v>
      </c>
      <c r="G275" s="267" t="s">
        <v>27</v>
      </c>
      <c r="H275" s="268">
        <v>0</v>
      </c>
      <c r="I275" s="268">
        <v>238</v>
      </c>
      <c r="K275" s="267" t="s">
        <v>401</v>
      </c>
      <c r="L275" s="267" t="s">
        <v>99</v>
      </c>
      <c r="M275" s="267" t="s">
        <v>401</v>
      </c>
      <c r="N275" s="268">
        <v>2</v>
      </c>
    </row>
    <row r="276" spans="1:14" ht="15" x14ac:dyDescent="0.25">
      <c r="A276" s="267" t="s">
        <v>23</v>
      </c>
      <c r="B276" s="267" t="s">
        <v>379</v>
      </c>
      <c r="C276" s="267" t="s">
        <v>373</v>
      </c>
      <c r="D276" s="267" t="s">
        <v>399</v>
      </c>
      <c r="E276" s="268">
        <v>719</v>
      </c>
      <c r="G276" s="267" t="s">
        <v>27</v>
      </c>
      <c r="H276" s="268">
        <v>1</v>
      </c>
      <c r="I276" s="268">
        <v>1207</v>
      </c>
      <c r="K276" s="267" t="s">
        <v>401</v>
      </c>
      <c r="L276" s="267" t="s">
        <v>99</v>
      </c>
      <c r="M276" s="267" t="s">
        <v>406</v>
      </c>
      <c r="N276" s="268">
        <v>4</v>
      </c>
    </row>
    <row r="277" spans="1:14" ht="15" x14ac:dyDescent="0.25">
      <c r="A277" s="267" t="s">
        <v>23</v>
      </c>
      <c r="B277" s="267" t="s">
        <v>379</v>
      </c>
      <c r="C277" s="267" t="s">
        <v>373</v>
      </c>
      <c r="D277" s="267" t="s">
        <v>400</v>
      </c>
      <c r="E277" s="268">
        <v>227</v>
      </c>
      <c r="G277" s="267" t="s">
        <v>27</v>
      </c>
      <c r="H277" s="268">
        <v>2</v>
      </c>
      <c r="I277" s="268">
        <v>3901</v>
      </c>
      <c r="K277" s="267" t="s">
        <v>401</v>
      </c>
      <c r="L277" s="267" t="s">
        <v>99</v>
      </c>
      <c r="M277" s="267" t="s">
        <v>403</v>
      </c>
      <c r="N277" s="268">
        <v>16917</v>
      </c>
    </row>
    <row r="278" spans="1:14" ht="15" x14ac:dyDescent="0.25">
      <c r="A278" s="267" t="s">
        <v>23</v>
      </c>
      <c r="B278" s="267" t="s">
        <v>379</v>
      </c>
      <c r="C278" s="267" t="s">
        <v>374</v>
      </c>
      <c r="D278" s="267" t="s">
        <v>399</v>
      </c>
      <c r="E278" s="268">
        <v>750</v>
      </c>
      <c r="G278" s="267" t="s">
        <v>27</v>
      </c>
      <c r="H278" s="268">
        <v>3</v>
      </c>
      <c r="I278" s="268">
        <v>1750</v>
      </c>
      <c r="K278" s="267" t="s">
        <v>401</v>
      </c>
      <c r="L278" s="267" t="s">
        <v>99</v>
      </c>
      <c r="M278" s="267" t="s">
        <v>405</v>
      </c>
      <c r="N278" s="268">
        <v>144</v>
      </c>
    </row>
    <row r="279" spans="1:14" ht="15" x14ac:dyDescent="0.25">
      <c r="A279" s="267" t="s">
        <v>23</v>
      </c>
      <c r="B279" s="267" t="s">
        <v>379</v>
      </c>
      <c r="C279" s="267" t="s">
        <v>374</v>
      </c>
      <c r="D279" s="267" t="s">
        <v>400</v>
      </c>
      <c r="E279" s="268">
        <v>232</v>
      </c>
      <c r="G279" s="267" t="s">
        <v>27</v>
      </c>
      <c r="H279" s="268">
        <v>4</v>
      </c>
      <c r="I279" s="268">
        <v>7054</v>
      </c>
      <c r="K279" s="267" t="s">
        <v>401</v>
      </c>
      <c r="L279" s="267" t="s">
        <v>99</v>
      </c>
      <c r="M279" s="267" t="s">
        <v>380</v>
      </c>
      <c r="N279" s="268">
        <v>9</v>
      </c>
    </row>
    <row r="280" spans="1:14" ht="15" x14ac:dyDescent="0.25">
      <c r="A280" s="267" t="s">
        <v>23</v>
      </c>
      <c r="B280" s="267" t="s">
        <v>402</v>
      </c>
      <c r="C280" s="267" t="s">
        <v>373</v>
      </c>
      <c r="D280" s="267" t="s">
        <v>399</v>
      </c>
      <c r="E280" s="268">
        <v>55</v>
      </c>
      <c r="G280" s="267" t="s">
        <v>27</v>
      </c>
      <c r="H280" s="268">
        <v>5</v>
      </c>
      <c r="I280" s="268">
        <v>1301</v>
      </c>
      <c r="K280" s="267" t="s">
        <v>401</v>
      </c>
      <c r="L280" s="267" t="s">
        <v>99</v>
      </c>
      <c r="M280" s="267" t="s">
        <v>381</v>
      </c>
      <c r="N280" s="268">
        <v>92</v>
      </c>
    </row>
    <row r="281" spans="1:14" ht="15" x14ac:dyDescent="0.25">
      <c r="A281" s="267" t="s">
        <v>23</v>
      </c>
      <c r="B281" s="267" t="s">
        <v>402</v>
      </c>
      <c r="C281" s="267" t="s">
        <v>373</v>
      </c>
      <c r="D281" s="267" t="s">
        <v>400</v>
      </c>
      <c r="E281" s="268">
        <v>38</v>
      </c>
      <c r="G281" s="267" t="s">
        <v>27</v>
      </c>
      <c r="H281" s="268">
        <v>6</v>
      </c>
      <c r="I281" s="268">
        <v>1156</v>
      </c>
      <c r="K281" s="267" t="s">
        <v>401</v>
      </c>
      <c r="L281" s="267" t="s">
        <v>102</v>
      </c>
      <c r="M281" s="267" t="s">
        <v>378</v>
      </c>
      <c r="N281" s="268">
        <v>15</v>
      </c>
    </row>
    <row r="282" spans="1:14" ht="15" x14ac:dyDescent="0.25">
      <c r="A282" s="267" t="s">
        <v>23</v>
      </c>
      <c r="B282" s="267" t="s">
        <v>402</v>
      </c>
      <c r="C282" s="267" t="s">
        <v>374</v>
      </c>
      <c r="D282" s="267" t="s">
        <v>399</v>
      </c>
      <c r="E282" s="268">
        <v>64</v>
      </c>
      <c r="G282" s="267" t="s">
        <v>27</v>
      </c>
      <c r="H282" s="268">
        <v>7</v>
      </c>
      <c r="I282" s="268">
        <v>1052</v>
      </c>
      <c r="K282" s="267" t="s">
        <v>401</v>
      </c>
      <c r="L282" s="267" t="s">
        <v>102</v>
      </c>
      <c r="M282" s="267" t="s">
        <v>446</v>
      </c>
      <c r="N282" s="268">
        <v>1</v>
      </c>
    </row>
    <row r="283" spans="1:14" ht="15" x14ac:dyDescent="0.25">
      <c r="A283" s="267" t="s">
        <v>23</v>
      </c>
      <c r="B283" s="267" t="s">
        <v>402</v>
      </c>
      <c r="C283" s="267" t="s">
        <v>374</v>
      </c>
      <c r="D283" s="267" t="s">
        <v>400</v>
      </c>
      <c r="E283" s="268">
        <v>29</v>
      </c>
      <c r="G283" s="267" t="s">
        <v>27</v>
      </c>
      <c r="H283" s="268">
        <v>8</v>
      </c>
      <c r="I283" s="268">
        <v>825</v>
      </c>
      <c r="K283" s="267" t="s">
        <v>401</v>
      </c>
      <c r="L283" s="267" t="s">
        <v>102</v>
      </c>
      <c r="M283" s="267" t="s">
        <v>447</v>
      </c>
      <c r="N283" s="268">
        <v>1</v>
      </c>
    </row>
    <row r="284" spans="1:14" ht="15" x14ac:dyDescent="0.25">
      <c r="A284" s="267" t="s">
        <v>24</v>
      </c>
      <c r="B284" s="267" t="s">
        <v>378</v>
      </c>
      <c r="C284" s="267" t="s">
        <v>373</v>
      </c>
      <c r="D284" s="267" t="s">
        <v>399</v>
      </c>
      <c r="E284" s="268">
        <v>986</v>
      </c>
      <c r="G284" s="267" t="s">
        <v>27</v>
      </c>
      <c r="H284" s="268">
        <v>9</v>
      </c>
      <c r="I284" s="268">
        <v>597</v>
      </c>
      <c r="K284" s="267" t="s">
        <v>401</v>
      </c>
      <c r="L284" s="267" t="s">
        <v>102</v>
      </c>
      <c r="M284" s="267" t="s">
        <v>443</v>
      </c>
      <c r="N284" s="268">
        <v>4</v>
      </c>
    </row>
    <row r="285" spans="1:14" ht="15" x14ac:dyDescent="0.25">
      <c r="A285" s="267" t="s">
        <v>24</v>
      </c>
      <c r="B285" s="267" t="s">
        <v>378</v>
      </c>
      <c r="C285" s="267" t="s">
        <v>373</v>
      </c>
      <c r="D285" s="267" t="s">
        <v>400</v>
      </c>
      <c r="E285" s="268">
        <v>26271</v>
      </c>
      <c r="G285" s="267" t="s">
        <v>27</v>
      </c>
      <c r="H285" s="268">
        <v>10</v>
      </c>
      <c r="I285" s="268">
        <v>431</v>
      </c>
      <c r="K285" s="267" t="s">
        <v>401</v>
      </c>
      <c r="L285" s="267" t="s">
        <v>102</v>
      </c>
      <c r="M285" s="267" t="s">
        <v>440</v>
      </c>
      <c r="N285" s="268">
        <v>6670</v>
      </c>
    </row>
    <row r="286" spans="1:14" ht="15" x14ac:dyDescent="0.25">
      <c r="A286" s="267" t="s">
        <v>24</v>
      </c>
      <c r="B286" s="267" t="s">
        <v>378</v>
      </c>
      <c r="C286" s="267" t="s">
        <v>374</v>
      </c>
      <c r="D286" s="267" t="s">
        <v>399</v>
      </c>
      <c r="E286" s="268">
        <v>708</v>
      </c>
      <c r="G286" s="267" t="s">
        <v>27</v>
      </c>
      <c r="H286" s="268">
        <v>11</v>
      </c>
      <c r="I286" s="268">
        <v>340</v>
      </c>
      <c r="K286" s="267" t="s">
        <v>401</v>
      </c>
      <c r="L286" s="267" t="s">
        <v>102</v>
      </c>
      <c r="M286" s="267" t="s">
        <v>445</v>
      </c>
      <c r="N286" s="268">
        <v>3</v>
      </c>
    </row>
    <row r="287" spans="1:14" ht="15" x14ac:dyDescent="0.25">
      <c r="A287" s="267" t="s">
        <v>24</v>
      </c>
      <c r="B287" s="267" t="s">
        <v>378</v>
      </c>
      <c r="C287" s="267" t="s">
        <v>374</v>
      </c>
      <c r="D287" s="267" t="s">
        <v>400</v>
      </c>
      <c r="E287" s="268">
        <v>21289</v>
      </c>
      <c r="G287" s="267" t="s">
        <v>27</v>
      </c>
      <c r="H287" s="268">
        <v>12</v>
      </c>
      <c r="I287" s="268">
        <v>378</v>
      </c>
      <c r="K287" s="267" t="s">
        <v>401</v>
      </c>
      <c r="L287" s="267" t="s">
        <v>102</v>
      </c>
      <c r="M287" s="267" t="s">
        <v>441</v>
      </c>
      <c r="N287" s="268">
        <v>25</v>
      </c>
    </row>
    <row r="288" spans="1:14" ht="15" x14ac:dyDescent="0.25">
      <c r="A288" s="267" t="s">
        <v>24</v>
      </c>
      <c r="B288" s="267" t="s">
        <v>379</v>
      </c>
      <c r="C288" s="267" t="s">
        <v>373</v>
      </c>
      <c r="D288" s="267" t="s">
        <v>399</v>
      </c>
      <c r="E288" s="268">
        <v>553</v>
      </c>
      <c r="G288" s="267" t="s">
        <v>28</v>
      </c>
      <c r="H288" s="268">
        <v>0</v>
      </c>
      <c r="I288" s="268">
        <v>95</v>
      </c>
      <c r="K288" s="267" t="s">
        <v>401</v>
      </c>
      <c r="L288" s="267" t="s">
        <v>102</v>
      </c>
      <c r="M288" s="267" t="s">
        <v>448</v>
      </c>
      <c r="N288" s="268">
        <v>50</v>
      </c>
    </row>
    <row r="289" spans="1:14" ht="15" x14ac:dyDescent="0.25">
      <c r="A289" s="267" t="s">
        <v>24</v>
      </c>
      <c r="B289" s="267" t="s">
        <v>379</v>
      </c>
      <c r="C289" s="267" t="s">
        <v>373</v>
      </c>
      <c r="D289" s="267" t="s">
        <v>400</v>
      </c>
      <c r="E289" s="268">
        <v>17515</v>
      </c>
      <c r="G289" s="267" t="s">
        <v>28</v>
      </c>
      <c r="H289" s="268">
        <v>1</v>
      </c>
      <c r="I289" s="268">
        <v>492</v>
      </c>
      <c r="K289" s="267" t="s">
        <v>401</v>
      </c>
      <c r="L289" s="267" t="s">
        <v>102</v>
      </c>
      <c r="M289" s="267" t="s">
        <v>442</v>
      </c>
      <c r="N289" s="268">
        <v>357</v>
      </c>
    </row>
    <row r="290" spans="1:14" ht="15" x14ac:dyDescent="0.25">
      <c r="A290" s="267" t="s">
        <v>24</v>
      </c>
      <c r="B290" s="267" t="s">
        <v>379</v>
      </c>
      <c r="C290" s="267" t="s">
        <v>374</v>
      </c>
      <c r="D290" s="267" t="s">
        <v>399</v>
      </c>
      <c r="E290" s="268">
        <v>439</v>
      </c>
      <c r="G290" s="267" t="s">
        <v>28</v>
      </c>
      <c r="H290" s="268">
        <v>2</v>
      </c>
      <c r="I290" s="268">
        <v>1541</v>
      </c>
      <c r="K290" s="267" t="s">
        <v>401</v>
      </c>
      <c r="L290" s="267" t="s">
        <v>102</v>
      </c>
      <c r="M290" s="267" t="s">
        <v>379</v>
      </c>
      <c r="N290" s="268">
        <v>3</v>
      </c>
    </row>
    <row r="291" spans="1:14" ht="15" x14ac:dyDescent="0.25">
      <c r="A291" s="267" t="s">
        <v>24</v>
      </c>
      <c r="B291" s="267" t="s">
        <v>379</v>
      </c>
      <c r="C291" s="267" t="s">
        <v>374</v>
      </c>
      <c r="D291" s="267" t="s">
        <v>400</v>
      </c>
      <c r="E291" s="268">
        <v>14282</v>
      </c>
      <c r="G291" s="267" t="s">
        <v>28</v>
      </c>
      <c r="H291" s="268">
        <v>3</v>
      </c>
      <c r="I291" s="268">
        <v>586</v>
      </c>
      <c r="K291" s="267" t="s">
        <v>401</v>
      </c>
      <c r="L291" s="267" t="s">
        <v>102</v>
      </c>
      <c r="M291" s="267" t="s">
        <v>406</v>
      </c>
      <c r="N291" s="268">
        <v>41</v>
      </c>
    </row>
    <row r="292" spans="1:14" ht="15" x14ac:dyDescent="0.25">
      <c r="A292" s="267" t="s">
        <v>24</v>
      </c>
      <c r="B292" s="267" t="s">
        <v>401</v>
      </c>
      <c r="C292" s="267" t="s">
        <v>373</v>
      </c>
      <c r="D292" s="267" t="s">
        <v>399</v>
      </c>
      <c r="E292" s="268">
        <v>13</v>
      </c>
      <c r="G292" s="267" t="s">
        <v>28</v>
      </c>
      <c r="H292" s="268">
        <v>4</v>
      </c>
      <c r="I292" s="268">
        <v>2424</v>
      </c>
      <c r="K292" s="267" t="s">
        <v>401</v>
      </c>
      <c r="L292" s="267" t="s">
        <v>102</v>
      </c>
      <c r="M292" s="267" t="s">
        <v>403</v>
      </c>
      <c r="N292" s="268">
        <v>22273</v>
      </c>
    </row>
    <row r="293" spans="1:14" ht="15" x14ac:dyDescent="0.25">
      <c r="A293" s="267" t="s">
        <v>24</v>
      </c>
      <c r="B293" s="267" t="s">
        <v>401</v>
      </c>
      <c r="C293" s="267" t="s">
        <v>373</v>
      </c>
      <c r="D293" s="267" t="s">
        <v>400</v>
      </c>
      <c r="E293" s="268">
        <v>714</v>
      </c>
      <c r="G293" s="267" t="s">
        <v>28</v>
      </c>
      <c r="H293" s="268">
        <v>5</v>
      </c>
      <c r="I293" s="268">
        <v>275</v>
      </c>
      <c r="K293" s="267" t="s">
        <v>401</v>
      </c>
      <c r="L293" s="267" t="s">
        <v>102</v>
      </c>
      <c r="M293" s="267" t="s">
        <v>404</v>
      </c>
      <c r="N293" s="268">
        <v>20</v>
      </c>
    </row>
    <row r="294" spans="1:14" ht="15" x14ac:dyDescent="0.25">
      <c r="A294" s="267" t="s">
        <v>24</v>
      </c>
      <c r="B294" s="267" t="s">
        <v>401</v>
      </c>
      <c r="C294" s="267" t="s">
        <v>374</v>
      </c>
      <c r="D294" s="267" t="s">
        <v>399</v>
      </c>
      <c r="E294" s="268">
        <v>13</v>
      </c>
      <c r="G294" s="267" t="s">
        <v>28</v>
      </c>
      <c r="H294" s="268">
        <v>6</v>
      </c>
      <c r="I294" s="268">
        <v>272</v>
      </c>
      <c r="K294" s="267" t="s">
        <v>401</v>
      </c>
      <c r="L294" s="267" t="s">
        <v>102</v>
      </c>
      <c r="M294" s="267" t="s">
        <v>405</v>
      </c>
      <c r="N294" s="268">
        <v>126</v>
      </c>
    </row>
    <row r="295" spans="1:14" ht="15" x14ac:dyDescent="0.25">
      <c r="A295" s="267" t="s">
        <v>24</v>
      </c>
      <c r="B295" s="267" t="s">
        <v>401</v>
      </c>
      <c r="C295" s="267" t="s">
        <v>374</v>
      </c>
      <c r="D295" s="267" t="s">
        <v>400</v>
      </c>
      <c r="E295" s="268">
        <v>525</v>
      </c>
      <c r="G295" s="267" t="s">
        <v>28</v>
      </c>
      <c r="H295" s="268">
        <v>7</v>
      </c>
      <c r="I295" s="268">
        <v>214</v>
      </c>
      <c r="K295" s="267" t="s">
        <v>401</v>
      </c>
      <c r="L295" s="267" t="s">
        <v>102</v>
      </c>
      <c r="M295" s="267" t="s">
        <v>380</v>
      </c>
      <c r="N295" s="268">
        <v>223</v>
      </c>
    </row>
    <row r="296" spans="1:14" ht="15" x14ac:dyDescent="0.25">
      <c r="A296" s="267" t="s">
        <v>24</v>
      </c>
      <c r="B296" s="267" t="s">
        <v>402</v>
      </c>
      <c r="C296" s="267" t="s">
        <v>373</v>
      </c>
      <c r="D296" s="267" t="s">
        <v>399</v>
      </c>
      <c r="E296" s="268">
        <v>416</v>
      </c>
      <c r="G296" s="267" t="s">
        <v>28</v>
      </c>
      <c r="H296" s="268">
        <v>8</v>
      </c>
      <c r="I296" s="268">
        <v>197</v>
      </c>
      <c r="K296" s="267" t="s">
        <v>401</v>
      </c>
      <c r="L296" s="267" t="s">
        <v>102</v>
      </c>
      <c r="M296" s="267" t="s">
        <v>381</v>
      </c>
      <c r="N296" s="268">
        <v>318</v>
      </c>
    </row>
    <row r="297" spans="1:14" ht="15" x14ac:dyDescent="0.25">
      <c r="A297" s="267" t="s">
        <v>24</v>
      </c>
      <c r="B297" s="267" t="s">
        <v>402</v>
      </c>
      <c r="C297" s="267" t="s">
        <v>373</v>
      </c>
      <c r="D297" s="267" t="s">
        <v>400</v>
      </c>
      <c r="E297" s="268">
        <v>5613</v>
      </c>
      <c r="G297" s="267" t="s">
        <v>28</v>
      </c>
      <c r="H297" s="268">
        <v>9</v>
      </c>
      <c r="I297" s="268">
        <v>128</v>
      </c>
      <c r="K297" s="267" t="s">
        <v>401</v>
      </c>
      <c r="L297" s="267" t="s">
        <v>118</v>
      </c>
      <c r="M297" s="267" t="s">
        <v>403</v>
      </c>
      <c r="N297" s="268">
        <v>1</v>
      </c>
    </row>
    <row r="298" spans="1:14" ht="15" x14ac:dyDescent="0.25">
      <c r="A298" s="267" t="s">
        <v>24</v>
      </c>
      <c r="B298" s="267" t="s">
        <v>402</v>
      </c>
      <c r="C298" s="267" t="s">
        <v>374</v>
      </c>
      <c r="D298" s="267" t="s">
        <v>399</v>
      </c>
      <c r="E298" s="268">
        <v>281</v>
      </c>
      <c r="G298" s="267" t="s">
        <v>28</v>
      </c>
      <c r="H298" s="268">
        <v>10</v>
      </c>
      <c r="I298" s="268">
        <v>85</v>
      </c>
      <c r="K298" s="267" t="s">
        <v>401</v>
      </c>
      <c r="L298" s="267" t="s">
        <v>118</v>
      </c>
      <c r="M298" s="267" t="s">
        <v>378</v>
      </c>
      <c r="N298" s="268">
        <v>61</v>
      </c>
    </row>
    <row r="299" spans="1:14" ht="15" x14ac:dyDescent="0.25">
      <c r="A299" s="267" t="s">
        <v>24</v>
      </c>
      <c r="B299" s="267" t="s">
        <v>402</v>
      </c>
      <c r="C299" s="267" t="s">
        <v>374</v>
      </c>
      <c r="D299" s="267" t="s">
        <v>400</v>
      </c>
      <c r="E299" s="268">
        <v>4096</v>
      </c>
      <c r="G299" s="267" t="s">
        <v>28</v>
      </c>
      <c r="H299" s="268">
        <v>11</v>
      </c>
      <c r="I299" s="268">
        <v>67</v>
      </c>
      <c r="K299" s="267" t="s">
        <v>401</v>
      </c>
      <c r="L299" s="267" t="s">
        <v>118</v>
      </c>
      <c r="M299" s="267" t="s">
        <v>446</v>
      </c>
      <c r="N299" s="268">
        <v>2</v>
      </c>
    </row>
    <row r="300" spans="1:14" ht="15" x14ac:dyDescent="0.25">
      <c r="A300" s="267" t="s">
        <v>25</v>
      </c>
      <c r="B300" s="267" t="s">
        <v>378</v>
      </c>
      <c r="C300" s="267" t="s">
        <v>373</v>
      </c>
      <c r="D300" s="267" t="s">
        <v>399</v>
      </c>
      <c r="E300" s="268">
        <v>661</v>
      </c>
      <c r="G300" s="267" t="s">
        <v>28</v>
      </c>
      <c r="H300" s="268">
        <v>12</v>
      </c>
      <c r="I300" s="268">
        <v>89</v>
      </c>
      <c r="K300" s="267" t="s">
        <v>401</v>
      </c>
      <c r="L300" s="267" t="s">
        <v>118</v>
      </c>
      <c r="M300" s="267" t="s">
        <v>447</v>
      </c>
      <c r="N300" s="268">
        <v>4</v>
      </c>
    </row>
    <row r="301" spans="1:14" ht="15" x14ac:dyDescent="0.25">
      <c r="A301" s="267" t="s">
        <v>25</v>
      </c>
      <c r="B301" s="267" t="s">
        <v>378</v>
      </c>
      <c r="C301" s="267" t="s">
        <v>373</v>
      </c>
      <c r="D301" s="267" t="s">
        <v>400</v>
      </c>
      <c r="E301" s="268">
        <v>699</v>
      </c>
      <c r="G301" s="267" t="s">
        <v>29</v>
      </c>
      <c r="H301" s="268">
        <v>0</v>
      </c>
      <c r="I301" s="268">
        <v>78</v>
      </c>
      <c r="K301" s="267" t="s">
        <v>401</v>
      </c>
      <c r="L301" s="267" t="s">
        <v>118</v>
      </c>
      <c r="M301" s="267" t="s">
        <v>443</v>
      </c>
      <c r="N301" s="268">
        <v>45</v>
      </c>
    </row>
    <row r="302" spans="1:14" ht="15" x14ac:dyDescent="0.25">
      <c r="A302" s="267" t="s">
        <v>25</v>
      </c>
      <c r="B302" s="267" t="s">
        <v>378</v>
      </c>
      <c r="C302" s="267" t="s">
        <v>374</v>
      </c>
      <c r="D302" s="267" t="s">
        <v>399</v>
      </c>
      <c r="E302" s="268">
        <v>674</v>
      </c>
      <c r="G302" s="267" t="s">
        <v>29</v>
      </c>
      <c r="H302" s="268">
        <v>1</v>
      </c>
      <c r="I302" s="268">
        <v>366</v>
      </c>
      <c r="K302" s="267" t="s">
        <v>401</v>
      </c>
      <c r="L302" s="267" t="s">
        <v>118</v>
      </c>
      <c r="M302" s="267" t="s">
        <v>444</v>
      </c>
      <c r="N302" s="268">
        <v>5</v>
      </c>
    </row>
    <row r="303" spans="1:14" ht="15" x14ac:dyDescent="0.25">
      <c r="A303" s="267" t="s">
        <v>25</v>
      </c>
      <c r="B303" s="267" t="s">
        <v>378</v>
      </c>
      <c r="C303" s="267" t="s">
        <v>374</v>
      </c>
      <c r="D303" s="267" t="s">
        <v>400</v>
      </c>
      <c r="E303" s="268">
        <v>723</v>
      </c>
      <c r="G303" s="267" t="s">
        <v>29</v>
      </c>
      <c r="H303" s="268">
        <v>2</v>
      </c>
      <c r="I303" s="268">
        <v>1207</v>
      </c>
      <c r="K303" s="267" t="s">
        <v>401</v>
      </c>
      <c r="L303" s="267" t="s">
        <v>118</v>
      </c>
      <c r="M303" s="267" t="s">
        <v>440</v>
      </c>
      <c r="N303" s="268">
        <v>1973</v>
      </c>
    </row>
    <row r="304" spans="1:14" ht="15" x14ac:dyDescent="0.25">
      <c r="A304" s="267" t="s">
        <v>25</v>
      </c>
      <c r="B304" s="267" t="s">
        <v>379</v>
      </c>
      <c r="C304" s="267" t="s">
        <v>373</v>
      </c>
      <c r="D304" s="267" t="s">
        <v>399</v>
      </c>
      <c r="E304" s="268">
        <v>1221</v>
      </c>
      <c r="G304" s="267" t="s">
        <v>29</v>
      </c>
      <c r="H304" s="268">
        <v>3</v>
      </c>
      <c r="I304" s="268">
        <v>538</v>
      </c>
      <c r="K304" s="267" t="s">
        <v>401</v>
      </c>
      <c r="L304" s="267" t="s">
        <v>118</v>
      </c>
      <c r="M304" s="267" t="s">
        <v>445</v>
      </c>
      <c r="N304" s="268">
        <v>1</v>
      </c>
    </row>
    <row r="305" spans="1:14" ht="15" x14ac:dyDescent="0.25">
      <c r="A305" s="267" t="s">
        <v>25</v>
      </c>
      <c r="B305" s="267" t="s">
        <v>379</v>
      </c>
      <c r="C305" s="267" t="s">
        <v>373</v>
      </c>
      <c r="D305" s="267" t="s">
        <v>400</v>
      </c>
      <c r="E305" s="268">
        <v>554</v>
      </c>
      <c r="G305" s="267" t="s">
        <v>29</v>
      </c>
      <c r="H305" s="268">
        <v>4</v>
      </c>
      <c r="I305" s="268">
        <v>1935</v>
      </c>
      <c r="K305" s="267" t="s">
        <v>401</v>
      </c>
      <c r="L305" s="267" t="s">
        <v>118</v>
      </c>
      <c r="M305" s="267" t="s">
        <v>441</v>
      </c>
      <c r="N305" s="268">
        <v>1671</v>
      </c>
    </row>
    <row r="306" spans="1:14" ht="15" x14ac:dyDescent="0.25">
      <c r="A306" s="267" t="s">
        <v>25</v>
      </c>
      <c r="B306" s="267" t="s">
        <v>379</v>
      </c>
      <c r="C306" s="267" t="s">
        <v>374</v>
      </c>
      <c r="D306" s="267" t="s">
        <v>399</v>
      </c>
      <c r="E306" s="268">
        <v>1495</v>
      </c>
      <c r="G306" s="267" t="s">
        <v>29</v>
      </c>
      <c r="H306" s="268">
        <v>5</v>
      </c>
      <c r="I306" s="268">
        <v>297</v>
      </c>
      <c r="K306" s="267" t="s">
        <v>401</v>
      </c>
      <c r="L306" s="267" t="s">
        <v>118</v>
      </c>
      <c r="M306" s="267" t="s">
        <v>448</v>
      </c>
      <c r="N306" s="268">
        <v>109</v>
      </c>
    </row>
    <row r="307" spans="1:14" ht="15" x14ac:dyDescent="0.25">
      <c r="A307" s="267" t="s">
        <v>25</v>
      </c>
      <c r="B307" s="267" t="s">
        <v>379</v>
      </c>
      <c r="C307" s="267" t="s">
        <v>374</v>
      </c>
      <c r="D307" s="267" t="s">
        <v>400</v>
      </c>
      <c r="E307" s="268">
        <v>621</v>
      </c>
      <c r="G307" s="267" t="s">
        <v>29</v>
      </c>
      <c r="H307" s="268">
        <v>6</v>
      </c>
      <c r="I307" s="268">
        <v>276</v>
      </c>
      <c r="K307" s="267" t="s">
        <v>401</v>
      </c>
      <c r="L307" s="267" t="s">
        <v>118</v>
      </c>
      <c r="M307" s="267" t="s">
        <v>442</v>
      </c>
      <c r="N307" s="268">
        <v>744</v>
      </c>
    </row>
    <row r="308" spans="1:14" ht="15" x14ac:dyDescent="0.25">
      <c r="A308" s="267" t="s">
        <v>25</v>
      </c>
      <c r="B308" s="267" t="s">
        <v>401</v>
      </c>
      <c r="C308" s="267" t="s">
        <v>373</v>
      </c>
      <c r="D308" s="267" t="s">
        <v>399</v>
      </c>
      <c r="E308" s="268">
        <v>13</v>
      </c>
      <c r="G308" s="267" t="s">
        <v>29</v>
      </c>
      <c r="H308" s="268">
        <v>7</v>
      </c>
      <c r="I308" s="268">
        <v>216</v>
      </c>
      <c r="K308" s="267" t="s">
        <v>401</v>
      </c>
      <c r="L308" s="267" t="s">
        <v>118</v>
      </c>
      <c r="M308" s="267" t="s">
        <v>379</v>
      </c>
      <c r="N308" s="268">
        <v>40</v>
      </c>
    </row>
    <row r="309" spans="1:14" ht="15" x14ac:dyDescent="0.25">
      <c r="A309" s="267" t="s">
        <v>25</v>
      </c>
      <c r="B309" s="267" t="s">
        <v>401</v>
      </c>
      <c r="C309" s="267" t="s">
        <v>373</v>
      </c>
      <c r="D309" s="267" t="s">
        <v>400</v>
      </c>
      <c r="E309" s="268">
        <v>15</v>
      </c>
      <c r="G309" s="267" t="s">
        <v>29</v>
      </c>
      <c r="H309" s="268">
        <v>8</v>
      </c>
      <c r="I309" s="268">
        <v>174</v>
      </c>
      <c r="K309" s="267" t="s">
        <v>401</v>
      </c>
      <c r="L309" s="267" t="s">
        <v>118</v>
      </c>
      <c r="M309" s="267" t="s">
        <v>450</v>
      </c>
      <c r="N309" s="268">
        <v>2</v>
      </c>
    </row>
    <row r="310" spans="1:14" ht="15" x14ac:dyDescent="0.25">
      <c r="A310" s="267" t="s">
        <v>25</v>
      </c>
      <c r="B310" s="267" t="s">
        <v>401</v>
      </c>
      <c r="C310" s="267" t="s">
        <v>374</v>
      </c>
      <c r="D310" s="267" t="s">
        <v>399</v>
      </c>
      <c r="E310" s="268">
        <v>26</v>
      </c>
      <c r="G310" s="267" t="s">
        <v>29</v>
      </c>
      <c r="H310" s="268">
        <v>9</v>
      </c>
      <c r="I310" s="268">
        <v>159</v>
      </c>
      <c r="K310" s="267" t="s">
        <v>401</v>
      </c>
      <c r="L310" s="267" t="s">
        <v>118</v>
      </c>
      <c r="M310" s="267" t="s">
        <v>449</v>
      </c>
      <c r="N310" s="268">
        <v>1</v>
      </c>
    </row>
    <row r="311" spans="1:14" ht="15" x14ac:dyDescent="0.25">
      <c r="A311" s="267" t="s">
        <v>25</v>
      </c>
      <c r="B311" s="267" t="s">
        <v>401</v>
      </c>
      <c r="C311" s="267" t="s">
        <v>374</v>
      </c>
      <c r="D311" s="267" t="s">
        <v>400</v>
      </c>
      <c r="E311" s="268">
        <v>14</v>
      </c>
      <c r="G311" s="267" t="s">
        <v>29</v>
      </c>
      <c r="H311" s="268">
        <v>10</v>
      </c>
      <c r="I311" s="268">
        <v>153</v>
      </c>
      <c r="K311" s="267" t="s">
        <v>401</v>
      </c>
      <c r="L311" s="267" t="s">
        <v>118</v>
      </c>
      <c r="M311" s="267" t="s">
        <v>451</v>
      </c>
      <c r="N311" s="268">
        <v>1</v>
      </c>
    </row>
    <row r="312" spans="1:14" ht="15" x14ac:dyDescent="0.25">
      <c r="A312" s="267" t="s">
        <v>25</v>
      </c>
      <c r="B312" s="267" t="s">
        <v>402</v>
      </c>
      <c r="C312" s="267" t="s">
        <v>373</v>
      </c>
      <c r="D312" s="267" t="s">
        <v>399</v>
      </c>
      <c r="E312" s="268">
        <v>135</v>
      </c>
      <c r="G312" s="267" t="s">
        <v>29</v>
      </c>
      <c r="H312" s="268">
        <v>11</v>
      </c>
      <c r="I312" s="268">
        <v>118</v>
      </c>
      <c r="K312" s="267" t="s">
        <v>401</v>
      </c>
      <c r="L312" s="267" t="s">
        <v>118</v>
      </c>
      <c r="M312" s="267" t="s">
        <v>401</v>
      </c>
      <c r="N312" s="268">
        <v>108</v>
      </c>
    </row>
    <row r="313" spans="1:14" ht="15" x14ac:dyDescent="0.25">
      <c r="A313" s="267" t="s">
        <v>25</v>
      </c>
      <c r="B313" s="267" t="s">
        <v>402</v>
      </c>
      <c r="C313" s="267" t="s">
        <v>373</v>
      </c>
      <c r="D313" s="267" t="s">
        <v>400</v>
      </c>
      <c r="E313" s="268">
        <v>126</v>
      </c>
      <c r="G313" s="267" t="s">
        <v>29</v>
      </c>
      <c r="H313" s="268">
        <v>12</v>
      </c>
      <c r="I313" s="268">
        <v>185</v>
      </c>
      <c r="K313" s="267" t="s">
        <v>401</v>
      </c>
      <c r="L313" s="267" t="s">
        <v>118</v>
      </c>
      <c r="M313" s="267" t="s">
        <v>406</v>
      </c>
      <c r="N313" s="268">
        <v>43</v>
      </c>
    </row>
    <row r="314" spans="1:14" ht="15" x14ac:dyDescent="0.25">
      <c r="A314" s="267" t="s">
        <v>25</v>
      </c>
      <c r="B314" s="267" t="s">
        <v>402</v>
      </c>
      <c r="C314" s="267" t="s">
        <v>374</v>
      </c>
      <c r="D314" s="267" t="s">
        <v>399</v>
      </c>
      <c r="E314" s="268">
        <v>134</v>
      </c>
      <c r="G314" s="267" t="s">
        <v>30</v>
      </c>
      <c r="H314" s="268">
        <v>0</v>
      </c>
      <c r="I314" s="268">
        <v>340</v>
      </c>
      <c r="K314" s="267" t="s">
        <v>401</v>
      </c>
      <c r="L314" s="267" t="s">
        <v>118</v>
      </c>
      <c r="M314" s="267" t="s">
        <v>403</v>
      </c>
      <c r="N314" s="268">
        <v>87182</v>
      </c>
    </row>
    <row r="315" spans="1:14" ht="15" x14ac:dyDescent="0.25">
      <c r="A315" s="267" t="s">
        <v>25</v>
      </c>
      <c r="B315" s="267" t="s">
        <v>402</v>
      </c>
      <c r="C315" s="267" t="s">
        <v>374</v>
      </c>
      <c r="D315" s="267" t="s">
        <v>400</v>
      </c>
      <c r="E315" s="268">
        <v>93</v>
      </c>
      <c r="G315" s="267" t="s">
        <v>30</v>
      </c>
      <c r="H315" s="268">
        <v>1</v>
      </c>
      <c r="I315" s="268">
        <v>2208</v>
      </c>
      <c r="K315" s="267" t="s">
        <v>401</v>
      </c>
      <c r="L315" s="267" t="s">
        <v>118</v>
      </c>
      <c r="M315" s="267" t="s">
        <v>404</v>
      </c>
      <c r="N315" s="268">
        <v>9</v>
      </c>
    </row>
    <row r="316" spans="1:14" ht="15" x14ac:dyDescent="0.25">
      <c r="A316" s="267" t="s">
        <v>26</v>
      </c>
      <c r="B316" s="267" t="s">
        <v>378</v>
      </c>
      <c r="C316" s="267" t="s">
        <v>373</v>
      </c>
      <c r="D316" s="267" t="s">
        <v>399</v>
      </c>
      <c r="E316" s="268">
        <v>2121</v>
      </c>
      <c r="G316" s="267" t="s">
        <v>30</v>
      </c>
      <c r="H316" s="268">
        <v>2</v>
      </c>
      <c r="I316" s="268">
        <v>6724</v>
      </c>
      <c r="K316" s="267" t="s">
        <v>401</v>
      </c>
      <c r="L316" s="267" t="s">
        <v>118</v>
      </c>
      <c r="M316" s="267" t="s">
        <v>405</v>
      </c>
      <c r="N316" s="268">
        <v>1369</v>
      </c>
    </row>
    <row r="317" spans="1:14" ht="15" x14ac:dyDescent="0.25">
      <c r="A317" s="267" t="s">
        <v>26</v>
      </c>
      <c r="B317" s="267" t="s">
        <v>378</v>
      </c>
      <c r="C317" s="267" t="s">
        <v>373</v>
      </c>
      <c r="D317" s="267" t="s">
        <v>400</v>
      </c>
      <c r="E317" s="268">
        <v>1141</v>
      </c>
      <c r="G317" s="267" t="s">
        <v>30</v>
      </c>
      <c r="H317" s="268">
        <v>3</v>
      </c>
      <c r="I317" s="268">
        <v>2374</v>
      </c>
      <c r="K317" s="267" t="s">
        <v>401</v>
      </c>
      <c r="L317" s="267" t="s">
        <v>118</v>
      </c>
      <c r="M317" s="267" t="s">
        <v>380</v>
      </c>
      <c r="N317" s="268">
        <v>379</v>
      </c>
    </row>
    <row r="318" spans="1:14" ht="15" x14ac:dyDescent="0.25">
      <c r="A318" s="267" t="s">
        <v>26</v>
      </c>
      <c r="B318" s="267" t="s">
        <v>378</v>
      </c>
      <c r="C318" s="267" t="s">
        <v>374</v>
      </c>
      <c r="D318" s="267" t="s">
        <v>399</v>
      </c>
      <c r="E318" s="268">
        <v>2271</v>
      </c>
      <c r="G318" s="267" t="s">
        <v>30</v>
      </c>
      <c r="H318" s="268">
        <v>4</v>
      </c>
      <c r="I318" s="268">
        <v>8683</v>
      </c>
      <c r="K318" s="267" t="s">
        <v>401</v>
      </c>
      <c r="L318" s="267" t="s">
        <v>118</v>
      </c>
      <c r="M318" s="267" t="s">
        <v>381</v>
      </c>
      <c r="N318" s="268">
        <v>6200</v>
      </c>
    </row>
    <row r="319" spans="1:14" ht="15" x14ac:dyDescent="0.25">
      <c r="A319" s="267" t="s">
        <v>26</v>
      </c>
      <c r="B319" s="267" t="s">
        <v>378</v>
      </c>
      <c r="C319" s="267" t="s">
        <v>374</v>
      </c>
      <c r="D319" s="267" t="s">
        <v>400</v>
      </c>
      <c r="E319" s="268">
        <v>1106</v>
      </c>
      <c r="G319" s="267" t="s">
        <v>30</v>
      </c>
      <c r="H319" s="268">
        <v>5</v>
      </c>
      <c r="I319" s="268">
        <v>1159</v>
      </c>
      <c r="K319" s="267" t="s">
        <v>401</v>
      </c>
      <c r="L319" s="267" t="s">
        <v>125</v>
      </c>
      <c r="M319" s="267" t="s">
        <v>378</v>
      </c>
      <c r="N319" s="268">
        <v>22</v>
      </c>
    </row>
    <row r="320" spans="1:14" ht="15" x14ac:dyDescent="0.25">
      <c r="A320" s="267" t="s">
        <v>26</v>
      </c>
      <c r="B320" s="267" t="s">
        <v>379</v>
      </c>
      <c r="C320" s="267" t="s">
        <v>373</v>
      </c>
      <c r="D320" s="267" t="s">
        <v>399</v>
      </c>
      <c r="E320" s="268">
        <v>563</v>
      </c>
      <c r="G320" s="267" t="s">
        <v>30</v>
      </c>
      <c r="H320" s="268">
        <v>6</v>
      </c>
      <c r="I320" s="268">
        <v>1049</v>
      </c>
      <c r="K320" s="267" t="s">
        <v>401</v>
      </c>
      <c r="L320" s="267" t="s">
        <v>125</v>
      </c>
      <c r="M320" s="267" t="s">
        <v>443</v>
      </c>
      <c r="N320" s="268">
        <v>2</v>
      </c>
    </row>
    <row r="321" spans="1:14" ht="15" x14ac:dyDescent="0.25">
      <c r="A321" s="267" t="s">
        <v>26</v>
      </c>
      <c r="B321" s="267" t="s">
        <v>379</v>
      </c>
      <c r="C321" s="267" t="s">
        <v>373</v>
      </c>
      <c r="D321" s="267" t="s">
        <v>400</v>
      </c>
      <c r="E321" s="268">
        <v>304</v>
      </c>
      <c r="G321" s="267" t="s">
        <v>30</v>
      </c>
      <c r="H321" s="268">
        <v>7</v>
      </c>
      <c r="I321" s="268">
        <v>844</v>
      </c>
      <c r="K321" s="267" t="s">
        <v>401</v>
      </c>
      <c r="L321" s="267" t="s">
        <v>125</v>
      </c>
      <c r="M321" s="267" t="s">
        <v>440</v>
      </c>
      <c r="N321" s="268">
        <v>10</v>
      </c>
    </row>
    <row r="322" spans="1:14" ht="15" x14ac:dyDescent="0.25">
      <c r="A322" s="267" t="s">
        <v>26</v>
      </c>
      <c r="B322" s="267" t="s">
        <v>379</v>
      </c>
      <c r="C322" s="267" t="s">
        <v>374</v>
      </c>
      <c r="D322" s="267" t="s">
        <v>399</v>
      </c>
      <c r="E322" s="268">
        <v>744</v>
      </c>
      <c r="G322" s="267" t="s">
        <v>30</v>
      </c>
      <c r="H322" s="268">
        <v>8</v>
      </c>
      <c r="I322" s="268">
        <v>641</v>
      </c>
      <c r="K322" s="267" t="s">
        <v>401</v>
      </c>
      <c r="L322" s="267" t="s">
        <v>125</v>
      </c>
      <c r="M322" s="267" t="s">
        <v>441</v>
      </c>
      <c r="N322" s="268">
        <v>814</v>
      </c>
    </row>
    <row r="323" spans="1:14" ht="15" x14ac:dyDescent="0.25">
      <c r="A323" s="267" t="s">
        <v>26</v>
      </c>
      <c r="B323" s="267" t="s">
        <v>379</v>
      </c>
      <c r="C323" s="267" t="s">
        <v>374</v>
      </c>
      <c r="D323" s="267" t="s">
        <v>400</v>
      </c>
      <c r="E323" s="268">
        <v>298</v>
      </c>
      <c r="G323" s="267" t="s">
        <v>30</v>
      </c>
      <c r="H323" s="268">
        <v>9</v>
      </c>
      <c r="I323" s="268">
        <v>482</v>
      </c>
      <c r="K323" s="267" t="s">
        <v>401</v>
      </c>
      <c r="L323" s="267" t="s">
        <v>125</v>
      </c>
      <c r="M323" s="267" t="s">
        <v>448</v>
      </c>
      <c r="N323" s="268">
        <v>2</v>
      </c>
    </row>
    <row r="324" spans="1:14" ht="15" x14ac:dyDescent="0.25">
      <c r="A324" s="267" t="s">
        <v>26</v>
      </c>
      <c r="B324" s="267" t="s">
        <v>401</v>
      </c>
      <c r="C324" s="267" t="s">
        <v>373</v>
      </c>
      <c r="D324" s="267" t="s">
        <v>399</v>
      </c>
      <c r="E324" s="268">
        <v>4</v>
      </c>
      <c r="G324" s="267" t="s">
        <v>30</v>
      </c>
      <c r="H324" s="268">
        <v>10</v>
      </c>
      <c r="I324" s="268">
        <v>410</v>
      </c>
      <c r="K324" s="267" t="s">
        <v>401</v>
      </c>
      <c r="L324" s="267" t="s">
        <v>125</v>
      </c>
      <c r="M324" s="267" t="s">
        <v>442</v>
      </c>
      <c r="N324" s="268">
        <v>1</v>
      </c>
    </row>
    <row r="325" spans="1:14" ht="15" x14ac:dyDescent="0.25">
      <c r="A325" s="267" t="s">
        <v>26</v>
      </c>
      <c r="B325" s="267" t="s">
        <v>401</v>
      </c>
      <c r="C325" s="267" t="s">
        <v>373</v>
      </c>
      <c r="D325" s="267" t="s">
        <v>400</v>
      </c>
      <c r="E325" s="268">
        <v>1</v>
      </c>
      <c r="G325" s="267" t="s">
        <v>30</v>
      </c>
      <c r="H325" s="268">
        <v>11</v>
      </c>
      <c r="I325" s="268">
        <v>332</v>
      </c>
      <c r="K325" s="267" t="s">
        <v>401</v>
      </c>
      <c r="L325" s="267" t="s">
        <v>125</v>
      </c>
      <c r="M325" s="267" t="s">
        <v>403</v>
      </c>
      <c r="N325" s="268">
        <v>6064</v>
      </c>
    </row>
    <row r="326" spans="1:14" ht="15" x14ac:dyDescent="0.25">
      <c r="A326" s="267" t="s">
        <v>26</v>
      </c>
      <c r="B326" s="267" t="s">
        <v>401</v>
      </c>
      <c r="C326" s="267" t="s">
        <v>374</v>
      </c>
      <c r="D326" s="267" t="s">
        <v>399</v>
      </c>
      <c r="E326" s="268">
        <v>1</v>
      </c>
      <c r="G326" s="267" t="s">
        <v>30</v>
      </c>
      <c r="H326" s="268">
        <v>12</v>
      </c>
      <c r="I326" s="268">
        <v>351</v>
      </c>
      <c r="K326" s="267" t="s">
        <v>401</v>
      </c>
      <c r="L326" s="267" t="s">
        <v>125</v>
      </c>
      <c r="M326" s="267" t="s">
        <v>404</v>
      </c>
      <c r="N326" s="268">
        <v>2</v>
      </c>
    </row>
    <row r="327" spans="1:14" ht="15" x14ac:dyDescent="0.25">
      <c r="A327" s="267" t="s">
        <v>26</v>
      </c>
      <c r="B327" s="267" t="s">
        <v>401</v>
      </c>
      <c r="C327" s="267" t="s">
        <v>374</v>
      </c>
      <c r="D327" s="267" t="s">
        <v>400</v>
      </c>
      <c r="E327" s="268">
        <v>4</v>
      </c>
      <c r="G327" s="267" t="s">
        <v>31</v>
      </c>
      <c r="H327" s="268">
        <v>0</v>
      </c>
      <c r="I327" s="268">
        <v>96</v>
      </c>
      <c r="K327" s="267" t="s">
        <v>401</v>
      </c>
      <c r="L327" s="267" t="s">
        <v>125</v>
      </c>
      <c r="M327" s="267" t="s">
        <v>381</v>
      </c>
      <c r="N327" s="268">
        <v>14</v>
      </c>
    </row>
    <row r="328" spans="1:14" ht="15" x14ac:dyDescent="0.25">
      <c r="A328" s="267" t="s">
        <v>26</v>
      </c>
      <c r="B328" s="267" t="s">
        <v>402</v>
      </c>
      <c r="C328" s="267" t="s">
        <v>373</v>
      </c>
      <c r="D328" s="267" t="s">
        <v>399</v>
      </c>
      <c r="E328" s="268">
        <v>2197</v>
      </c>
      <c r="G328" s="267" t="s">
        <v>31</v>
      </c>
      <c r="H328" s="268">
        <v>1</v>
      </c>
      <c r="I328" s="268">
        <v>416</v>
      </c>
      <c r="K328" s="267" t="s">
        <v>406</v>
      </c>
      <c r="L328" s="267" t="s">
        <v>9</v>
      </c>
      <c r="M328" s="267" t="s">
        <v>403</v>
      </c>
      <c r="N328" s="268">
        <v>35</v>
      </c>
    </row>
    <row r="329" spans="1:14" ht="15" x14ac:dyDescent="0.25">
      <c r="A329" s="267" t="s">
        <v>26</v>
      </c>
      <c r="B329" s="267" t="s">
        <v>402</v>
      </c>
      <c r="C329" s="267" t="s">
        <v>373</v>
      </c>
      <c r="D329" s="267" t="s">
        <v>400</v>
      </c>
      <c r="E329" s="268">
        <v>680</v>
      </c>
      <c r="G329" s="267" t="s">
        <v>31</v>
      </c>
      <c r="H329" s="268">
        <v>2</v>
      </c>
      <c r="I329" s="268">
        <v>1422</v>
      </c>
      <c r="K329" s="267" t="s">
        <v>406</v>
      </c>
      <c r="L329" s="267" t="s">
        <v>9</v>
      </c>
      <c r="M329" s="267" t="s">
        <v>378</v>
      </c>
      <c r="N329" s="268">
        <v>64</v>
      </c>
    </row>
    <row r="330" spans="1:14" ht="15" x14ac:dyDescent="0.25">
      <c r="A330" s="267" t="s">
        <v>26</v>
      </c>
      <c r="B330" s="267" t="s">
        <v>402</v>
      </c>
      <c r="C330" s="267" t="s">
        <v>374</v>
      </c>
      <c r="D330" s="267" t="s">
        <v>399</v>
      </c>
      <c r="E330" s="268">
        <v>2353</v>
      </c>
      <c r="G330" s="267" t="s">
        <v>31</v>
      </c>
      <c r="H330" s="268">
        <v>3</v>
      </c>
      <c r="I330" s="268">
        <v>618</v>
      </c>
      <c r="K330" s="267" t="s">
        <v>406</v>
      </c>
      <c r="L330" s="267" t="s">
        <v>9</v>
      </c>
      <c r="M330" s="267" t="s">
        <v>440</v>
      </c>
      <c r="N330" s="268">
        <v>3410</v>
      </c>
    </row>
    <row r="331" spans="1:14" ht="15" x14ac:dyDescent="0.25">
      <c r="A331" s="267" t="s">
        <v>26</v>
      </c>
      <c r="B331" s="267" t="s">
        <v>402</v>
      </c>
      <c r="C331" s="267" t="s">
        <v>374</v>
      </c>
      <c r="D331" s="267" t="s">
        <v>400</v>
      </c>
      <c r="E331" s="268">
        <v>637</v>
      </c>
      <c r="G331" s="267" t="s">
        <v>31</v>
      </c>
      <c r="H331" s="268">
        <v>4</v>
      </c>
      <c r="I331" s="268">
        <v>2512</v>
      </c>
      <c r="K331" s="267" t="s">
        <v>406</v>
      </c>
      <c r="L331" s="267" t="s">
        <v>9</v>
      </c>
      <c r="M331" s="267" t="s">
        <v>441</v>
      </c>
      <c r="N331" s="268">
        <v>3</v>
      </c>
    </row>
    <row r="332" spans="1:14" ht="15" x14ac:dyDescent="0.25">
      <c r="A332" s="267" t="s">
        <v>27</v>
      </c>
      <c r="B332" s="267" t="s">
        <v>378</v>
      </c>
      <c r="C332" s="267" t="s">
        <v>373</v>
      </c>
      <c r="D332" s="267" t="s">
        <v>400</v>
      </c>
      <c r="E332" s="268">
        <v>1</v>
      </c>
      <c r="G332" s="267" t="s">
        <v>31</v>
      </c>
      <c r="H332" s="268">
        <v>5</v>
      </c>
      <c r="I332" s="268">
        <v>364</v>
      </c>
      <c r="K332" s="267" t="s">
        <v>406</v>
      </c>
      <c r="L332" s="267" t="s">
        <v>9</v>
      </c>
      <c r="M332" s="267" t="s">
        <v>448</v>
      </c>
      <c r="N332" s="268">
        <v>3</v>
      </c>
    </row>
    <row r="333" spans="1:14" ht="15" x14ac:dyDescent="0.25">
      <c r="A333" s="267" t="s">
        <v>27</v>
      </c>
      <c r="B333" s="267" t="s">
        <v>378</v>
      </c>
      <c r="C333" s="267" t="s">
        <v>373</v>
      </c>
      <c r="D333" s="267" t="s">
        <v>399</v>
      </c>
      <c r="E333" s="268">
        <v>1492</v>
      </c>
      <c r="G333" s="267" t="s">
        <v>31</v>
      </c>
      <c r="H333" s="268">
        <v>6</v>
      </c>
      <c r="I333" s="268">
        <v>309</v>
      </c>
      <c r="K333" s="267" t="s">
        <v>406</v>
      </c>
      <c r="L333" s="267" t="s">
        <v>9</v>
      </c>
      <c r="M333" s="267" t="s">
        <v>442</v>
      </c>
      <c r="N333" s="268">
        <v>13</v>
      </c>
    </row>
    <row r="334" spans="1:14" ht="15" x14ac:dyDescent="0.25">
      <c r="A334" s="267" t="s">
        <v>27</v>
      </c>
      <c r="B334" s="267" t="s">
        <v>378</v>
      </c>
      <c r="C334" s="267" t="s">
        <v>373</v>
      </c>
      <c r="D334" s="267" t="s">
        <v>400</v>
      </c>
      <c r="E334" s="268">
        <v>3439</v>
      </c>
      <c r="G334" s="267" t="s">
        <v>31</v>
      </c>
      <c r="H334" s="268">
        <v>7</v>
      </c>
      <c r="I334" s="268">
        <v>240</v>
      </c>
      <c r="K334" s="267" t="s">
        <v>406</v>
      </c>
      <c r="L334" s="267" t="s">
        <v>9</v>
      </c>
      <c r="M334" s="267" t="s">
        <v>379</v>
      </c>
      <c r="N334" s="268">
        <v>6</v>
      </c>
    </row>
    <row r="335" spans="1:14" ht="15" x14ac:dyDescent="0.25">
      <c r="A335" s="267" t="s">
        <v>27</v>
      </c>
      <c r="B335" s="267" t="s">
        <v>378</v>
      </c>
      <c r="C335" s="267" t="s">
        <v>374</v>
      </c>
      <c r="D335" s="267" t="s">
        <v>399</v>
      </c>
      <c r="E335" s="268">
        <v>1659</v>
      </c>
      <c r="G335" s="267" t="s">
        <v>31</v>
      </c>
      <c r="H335" s="268">
        <v>8</v>
      </c>
      <c r="I335" s="268">
        <v>191</v>
      </c>
      <c r="K335" s="267" t="s">
        <v>406</v>
      </c>
      <c r="L335" s="267" t="s">
        <v>9</v>
      </c>
      <c r="M335" s="267" t="s">
        <v>406</v>
      </c>
      <c r="N335" s="268">
        <v>24</v>
      </c>
    </row>
    <row r="336" spans="1:14" ht="15" x14ac:dyDescent="0.25">
      <c r="A336" s="267" t="s">
        <v>27</v>
      </c>
      <c r="B336" s="267" t="s">
        <v>378</v>
      </c>
      <c r="C336" s="267" t="s">
        <v>374</v>
      </c>
      <c r="D336" s="267" t="s">
        <v>400</v>
      </c>
      <c r="E336" s="268">
        <v>3395</v>
      </c>
      <c r="G336" s="267" t="s">
        <v>31</v>
      </c>
      <c r="H336" s="268">
        <v>9</v>
      </c>
      <c r="I336" s="268">
        <v>179</v>
      </c>
      <c r="K336" s="267" t="s">
        <v>406</v>
      </c>
      <c r="L336" s="267" t="s">
        <v>9</v>
      </c>
      <c r="M336" s="267" t="s">
        <v>403</v>
      </c>
      <c r="N336" s="268">
        <v>12762</v>
      </c>
    </row>
    <row r="337" spans="1:14" ht="15" x14ac:dyDescent="0.25">
      <c r="A337" s="267" t="s">
        <v>27</v>
      </c>
      <c r="B337" s="267" t="s">
        <v>379</v>
      </c>
      <c r="C337" s="267" t="s">
        <v>373</v>
      </c>
      <c r="D337" s="267" t="s">
        <v>399</v>
      </c>
      <c r="E337" s="268">
        <v>2319</v>
      </c>
      <c r="G337" s="267" t="s">
        <v>31</v>
      </c>
      <c r="H337" s="268">
        <v>10</v>
      </c>
      <c r="I337" s="268">
        <v>133</v>
      </c>
      <c r="K337" s="267" t="s">
        <v>406</v>
      </c>
      <c r="L337" s="267" t="s">
        <v>9</v>
      </c>
      <c r="M337" s="267" t="s">
        <v>405</v>
      </c>
      <c r="N337" s="268">
        <v>128</v>
      </c>
    </row>
    <row r="338" spans="1:14" ht="15" x14ac:dyDescent="0.25">
      <c r="A338" s="267" t="s">
        <v>27</v>
      </c>
      <c r="B338" s="267" t="s">
        <v>379</v>
      </c>
      <c r="C338" s="267" t="s">
        <v>373</v>
      </c>
      <c r="D338" s="267" t="s">
        <v>400</v>
      </c>
      <c r="E338" s="268">
        <v>1992</v>
      </c>
      <c r="G338" s="267" t="s">
        <v>31</v>
      </c>
      <c r="H338" s="268">
        <v>11</v>
      </c>
      <c r="I338" s="268">
        <v>84</v>
      </c>
      <c r="K338" s="267" t="s">
        <v>406</v>
      </c>
      <c r="L338" s="267" t="s">
        <v>9</v>
      </c>
      <c r="M338" s="267" t="s">
        <v>380</v>
      </c>
      <c r="N338" s="268">
        <v>24</v>
      </c>
    </row>
    <row r="339" spans="1:14" ht="15" x14ac:dyDescent="0.25">
      <c r="A339" s="267" t="s">
        <v>27</v>
      </c>
      <c r="B339" s="267" t="s">
        <v>379</v>
      </c>
      <c r="C339" s="267" t="s">
        <v>374</v>
      </c>
      <c r="D339" s="267" t="s">
        <v>399</v>
      </c>
      <c r="E339" s="268">
        <v>2490</v>
      </c>
      <c r="G339" s="267" t="s">
        <v>31</v>
      </c>
      <c r="H339" s="268">
        <v>12</v>
      </c>
      <c r="I339" s="268">
        <v>98</v>
      </c>
      <c r="K339" s="267" t="s">
        <v>406</v>
      </c>
      <c r="L339" s="267" t="s">
        <v>9</v>
      </c>
      <c r="M339" s="267" t="s">
        <v>381</v>
      </c>
      <c r="N339" s="268">
        <v>770</v>
      </c>
    </row>
    <row r="340" spans="1:14" ht="15" x14ac:dyDescent="0.25">
      <c r="A340" s="267" t="s">
        <v>27</v>
      </c>
      <c r="B340" s="267" t="s">
        <v>379</v>
      </c>
      <c r="C340" s="267" t="s">
        <v>374</v>
      </c>
      <c r="D340" s="267" t="s">
        <v>400</v>
      </c>
      <c r="E340" s="268">
        <v>1888</v>
      </c>
      <c r="G340" s="267" t="s">
        <v>32</v>
      </c>
      <c r="H340" s="268">
        <v>0</v>
      </c>
      <c r="I340" s="268">
        <v>125</v>
      </c>
      <c r="K340" s="267" t="s">
        <v>406</v>
      </c>
      <c r="L340" s="267" t="s">
        <v>14</v>
      </c>
      <c r="M340" s="267" t="s">
        <v>403</v>
      </c>
      <c r="N340" s="268">
        <v>7</v>
      </c>
    </row>
    <row r="341" spans="1:14" ht="15" x14ac:dyDescent="0.25">
      <c r="A341" s="267" t="s">
        <v>27</v>
      </c>
      <c r="B341" s="267" t="s">
        <v>401</v>
      </c>
      <c r="C341" s="267" t="s">
        <v>373</v>
      </c>
      <c r="D341" s="267" t="s">
        <v>399</v>
      </c>
      <c r="E341" s="268">
        <v>5</v>
      </c>
      <c r="G341" s="267" t="s">
        <v>32</v>
      </c>
      <c r="H341" s="268">
        <v>1</v>
      </c>
      <c r="I341" s="268">
        <v>611</v>
      </c>
      <c r="K341" s="267" t="s">
        <v>406</v>
      </c>
      <c r="L341" s="267" t="s">
        <v>14</v>
      </c>
      <c r="M341" s="267" t="s">
        <v>378</v>
      </c>
      <c r="N341" s="268">
        <v>49</v>
      </c>
    </row>
    <row r="342" spans="1:14" ht="15" x14ac:dyDescent="0.25">
      <c r="A342" s="267" t="s">
        <v>27</v>
      </c>
      <c r="B342" s="267" t="s">
        <v>401</v>
      </c>
      <c r="C342" s="267" t="s">
        <v>373</v>
      </c>
      <c r="D342" s="267" t="s">
        <v>400</v>
      </c>
      <c r="E342" s="268">
        <v>23</v>
      </c>
      <c r="G342" s="267" t="s">
        <v>32</v>
      </c>
      <c r="H342" s="268">
        <v>2</v>
      </c>
      <c r="I342" s="268">
        <v>2421</v>
      </c>
      <c r="K342" s="267" t="s">
        <v>406</v>
      </c>
      <c r="L342" s="267" t="s">
        <v>14</v>
      </c>
      <c r="M342" s="267" t="s">
        <v>446</v>
      </c>
      <c r="N342" s="268">
        <v>1</v>
      </c>
    </row>
    <row r="343" spans="1:14" ht="15" x14ac:dyDescent="0.25">
      <c r="A343" s="267" t="s">
        <v>27</v>
      </c>
      <c r="B343" s="267" t="s">
        <v>401</v>
      </c>
      <c r="C343" s="267" t="s">
        <v>374</v>
      </c>
      <c r="D343" s="267" t="s">
        <v>399</v>
      </c>
      <c r="E343" s="268">
        <v>3</v>
      </c>
      <c r="G343" s="267" t="s">
        <v>32</v>
      </c>
      <c r="H343" s="268">
        <v>3</v>
      </c>
      <c r="I343" s="268">
        <v>1368</v>
      </c>
      <c r="K343" s="267" t="s">
        <v>406</v>
      </c>
      <c r="L343" s="267" t="s">
        <v>14</v>
      </c>
      <c r="M343" s="267" t="s">
        <v>447</v>
      </c>
      <c r="N343" s="268">
        <v>2</v>
      </c>
    </row>
    <row r="344" spans="1:14" ht="15" x14ac:dyDescent="0.25">
      <c r="A344" s="267" t="s">
        <v>27</v>
      </c>
      <c r="B344" s="267" t="s">
        <v>401</v>
      </c>
      <c r="C344" s="267" t="s">
        <v>374</v>
      </c>
      <c r="D344" s="267" t="s">
        <v>400</v>
      </c>
      <c r="E344" s="268">
        <v>16</v>
      </c>
      <c r="G344" s="267" t="s">
        <v>32</v>
      </c>
      <c r="H344" s="268">
        <v>4</v>
      </c>
      <c r="I344" s="268">
        <v>5709</v>
      </c>
      <c r="K344" s="267" t="s">
        <v>406</v>
      </c>
      <c r="L344" s="267" t="s">
        <v>14</v>
      </c>
      <c r="M344" s="267" t="s">
        <v>443</v>
      </c>
      <c r="N344" s="268">
        <v>1</v>
      </c>
    </row>
    <row r="345" spans="1:14" ht="15" x14ac:dyDescent="0.25">
      <c r="A345" s="267" t="s">
        <v>27</v>
      </c>
      <c r="B345" s="267" t="s">
        <v>402</v>
      </c>
      <c r="C345" s="267" t="s">
        <v>373</v>
      </c>
      <c r="D345" s="267" t="s">
        <v>399</v>
      </c>
      <c r="E345" s="268">
        <v>380</v>
      </c>
      <c r="G345" s="267" t="s">
        <v>32</v>
      </c>
      <c r="H345" s="268">
        <v>5</v>
      </c>
      <c r="I345" s="268">
        <v>1226</v>
      </c>
      <c r="K345" s="267" t="s">
        <v>406</v>
      </c>
      <c r="L345" s="267" t="s">
        <v>14</v>
      </c>
      <c r="M345" s="267" t="s">
        <v>444</v>
      </c>
      <c r="N345" s="268">
        <v>3</v>
      </c>
    </row>
    <row r="346" spans="1:14" ht="15" x14ac:dyDescent="0.25">
      <c r="A346" s="267" t="s">
        <v>27</v>
      </c>
      <c r="B346" s="267" t="s">
        <v>402</v>
      </c>
      <c r="C346" s="267" t="s">
        <v>373</v>
      </c>
      <c r="D346" s="267" t="s">
        <v>400</v>
      </c>
      <c r="E346" s="268">
        <v>388</v>
      </c>
      <c r="G346" s="267" t="s">
        <v>32</v>
      </c>
      <c r="H346" s="268">
        <v>6</v>
      </c>
      <c r="I346" s="268">
        <v>1426</v>
      </c>
      <c r="K346" s="267" t="s">
        <v>406</v>
      </c>
      <c r="L346" s="267" t="s">
        <v>14</v>
      </c>
      <c r="M346" s="267" t="s">
        <v>440</v>
      </c>
      <c r="N346" s="268">
        <v>2881</v>
      </c>
    </row>
    <row r="347" spans="1:14" ht="15" x14ac:dyDescent="0.25">
      <c r="A347" s="267" t="s">
        <v>27</v>
      </c>
      <c r="B347" s="267" t="s">
        <v>402</v>
      </c>
      <c r="C347" s="267" t="s">
        <v>374</v>
      </c>
      <c r="D347" s="267" t="s">
        <v>399</v>
      </c>
      <c r="E347" s="268">
        <v>393</v>
      </c>
      <c r="G347" s="267" t="s">
        <v>32</v>
      </c>
      <c r="H347" s="268">
        <v>7</v>
      </c>
      <c r="I347" s="268">
        <v>1273</v>
      </c>
      <c r="K347" s="267" t="s">
        <v>406</v>
      </c>
      <c r="L347" s="267" t="s">
        <v>14</v>
      </c>
      <c r="M347" s="267" t="s">
        <v>441</v>
      </c>
      <c r="N347" s="268">
        <v>1</v>
      </c>
    </row>
    <row r="348" spans="1:14" ht="15" x14ac:dyDescent="0.25">
      <c r="A348" s="267" t="s">
        <v>27</v>
      </c>
      <c r="B348" s="267" t="s">
        <v>402</v>
      </c>
      <c r="C348" s="267" t="s">
        <v>374</v>
      </c>
      <c r="D348" s="267" t="s">
        <v>400</v>
      </c>
      <c r="E348" s="268">
        <v>347</v>
      </c>
      <c r="G348" s="267" t="s">
        <v>32</v>
      </c>
      <c r="H348" s="268">
        <v>8</v>
      </c>
      <c r="I348" s="268">
        <v>948</v>
      </c>
      <c r="K348" s="267" t="s">
        <v>406</v>
      </c>
      <c r="L348" s="267" t="s">
        <v>14</v>
      </c>
      <c r="M348" s="267" t="s">
        <v>442</v>
      </c>
      <c r="N348" s="268">
        <v>10</v>
      </c>
    </row>
    <row r="349" spans="1:14" ht="15" x14ac:dyDescent="0.25">
      <c r="A349" s="267" t="s">
        <v>28</v>
      </c>
      <c r="B349" s="267" t="s">
        <v>378</v>
      </c>
      <c r="C349" s="267" t="s">
        <v>373</v>
      </c>
      <c r="D349" s="267" t="s">
        <v>399</v>
      </c>
      <c r="E349" s="268">
        <v>1510</v>
      </c>
      <c r="G349" s="267" t="s">
        <v>32</v>
      </c>
      <c r="H349" s="268">
        <v>9</v>
      </c>
      <c r="I349" s="268">
        <v>646</v>
      </c>
      <c r="K349" s="267" t="s">
        <v>406</v>
      </c>
      <c r="L349" s="267" t="s">
        <v>14</v>
      </c>
      <c r="M349" s="267" t="s">
        <v>379</v>
      </c>
      <c r="N349" s="268">
        <v>4</v>
      </c>
    </row>
    <row r="350" spans="1:14" ht="15" x14ac:dyDescent="0.25">
      <c r="A350" s="267" t="s">
        <v>28</v>
      </c>
      <c r="B350" s="267" t="s">
        <v>378</v>
      </c>
      <c r="C350" s="267" t="s">
        <v>373</v>
      </c>
      <c r="D350" s="267" t="s">
        <v>400</v>
      </c>
      <c r="E350" s="268">
        <v>700</v>
      </c>
      <c r="G350" s="267" t="s">
        <v>32</v>
      </c>
      <c r="H350" s="268">
        <v>10</v>
      </c>
      <c r="I350" s="268">
        <v>468</v>
      </c>
      <c r="K350" s="267" t="s">
        <v>406</v>
      </c>
      <c r="L350" s="267" t="s">
        <v>14</v>
      </c>
      <c r="M350" s="267" t="s">
        <v>449</v>
      </c>
      <c r="N350" s="268">
        <v>1</v>
      </c>
    </row>
    <row r="351" spans="1:14" ht="15" x14ac:dyDescent="0.25">
      <c r="A351" s="267" t="s">
        <v>28</v>
      </c>
      <c r="B351" s="267" t="s">
        <v>378</v>
      </c>
      <c r="C351" s="267" t="s">
        <v>374</v>
      </c>
      <c r="D351" s="267" t="s">
        <v>399</v>
      </c>
      <c r="E351" s="268">
        <v>1839</v>
      </c>
      <c r="G351" s="267" t="s">
        <v>32</v>
      </c>
      <c r="H351" s="268">
        <v>11</v>
      </c>
      <c r="I351" s="268">
        <v>334</v>
      </c>
      <c r="K351" s="267" t="s">
        <v>406</v>
      </c>
      <c r="L351" s="267" t="s">
        <v>14</v>
      </c>
      <c r="M351" s="267" t="s">
        <v>406</v>
      </c>
      <c r="N351" s="268">
        <v>15</v>
      </c>
    </row>
    <row r="352" spans="1:14" ht="15" x14ac:dyDescent="0.25">
      <c r="A352" s="267" t="s">
        <v>28</v>
      </c>
      <c r="B352" s="267" t="s">
        <v>378</v>
      </c>
      <c r="C352" s="267" t="s">
        <v>374</v>
      </c>
      <c r="D352" s="267" t="s">
        <v>400</v>
      </c>
      <c r="E352" s="268">
        <v>688</v>
      </c>
      <c r="G352" s="267" t="s">
        <v>32</v>
      </c>
      <c r="H352" s="268">
        <v>12</v>
      </c>
      <c r="I352" s="268">
        <v>458</v>
      </c>
      <c r="K352" s="267" t="s">
        <v>406</v>
      </c>
      <c r="L352" s="267" t="s">
        <v>14</v>
      </c>
      <c r="M352" s="267" t="s">
        <v>403</v>
      </c>
      <c r="N352" s="268">
        <v>10235</v>
      </c>
    </row>
    <row r="353" spans="1:14" ht="15" x14ac:dyDescent="0.25">
      <c r="A353" s="267" t="s">
        <v>28</v>
      </c>
      <c r="B353" s="267" t="s">
        <v>379</v>
      </c>
      <c r="C353" s="267" t="s">
        <v>373</v>
      </c>
      <c r="D353" s="267" t="s">
        <v>399</v>
      </c>
      <c r="E353" s="268">
        <v>424</v>
      </c>
      <c r="G353" s="267" t="s">
        <v>33</v>
      </c>
      <c r="H353" s="268">
        <v>0</v>
      </c>
      <c r="I353" s="268">
        <v>80</v>
      </c>
      <c r="K353" s="267" t="s">
        <v>406</v>
      </c>
      <c r="L353" s="267" t="s">
        <v>14</v>
      </c>
      <c r="M353" s="267" t="s">
        <v>405</v>
      </c>
      <c r="N353" s="268">
        <v>255</v>
      </c>
    </row>
    <row r="354" spans="1:14" ht="15" x14ac:dyDescent="0.25">
      <c r="A354" s="267" t="s">
        <v>28</v>
      </c>
      <c r="B354" s="267" t="s">
        <v>379</v>
      </c>
      <c r="C354" s="267" t="s">
        <v>373</v>
      </c>
      <c r="D354" s="267" t="s">
        <v>400</v>
      </c>
      <c r="E354" s="268">
        <v>190</v>
      </c>
      <c r="G354" s="267" t="s">
        <v>33</v>
      </c>
      <c r="H354" s="268">
        <v>1</v>
      </c>
      <c r="I354" s="268">
        <v>468</v>
      </c>
      <c r="K354" s="267" t="s">
        <v>406</v>
      </c>
      <c r="L354" s="267" t="s">
        <v>14</v>
      </c>
      <c r="M354" s="267" t="s">
        <v>380</v>
      </c>
      <c r="N354" s="268">
        <v>8</v>
      </c>
    </row>
    <row r="355" spans="1:14" ht="15" x14ac:dyDescent="0.25">
      <c r="A355" s="267" t="s">
        <v>28</v>
      </c>
      <c r="B355" s="267" t="s">
        <v>379</v>
      </c>
      <c r="C355" s="267" t="s">
        <v>374</v>
      </c>
      <c r="D355" s="267" t="s">
        <v>399</v>
      </c>
      <c r="E355" s="268">
        <v>512</v>
      </c>
      <c r="G355" s="267" t="s">
        <v>33</v>
      </c>
      <c r="H355" s="268">
        <v>2</v>
      </c>
      <c r="I355" s="268">
        <v>1488</v>
      </c>
      <c r="K355" s="267" t="s">
        <v>406</v>
      </c>
      <c r="L355" s="267" t="s">
        <v>14</v>
      </c>
      <c r="M355" s="267" t="s">
        <v>381</v>
      </c>
      <c r="N355" s="268">
        <v>536</v>
      </c>
    </row>
    <row r="356" spans="1:14" ht="15" x14ac:dyDescent="0.25">
      <c r="A356" s="267" t="s">
        <v>28</v>
      </c>
      <c r="B356" s="267" t="s">
        <v>379</v>
      </c>
      <c r="C356" s="267" t="s">
        <v>374</v>
      </c>
      <c r="D356" s="267" t="s">
        <v>400</v>
      </c>
      <c r="E356" s="268">
        <v>204</v>
      </c>
      <c r="G356" s="267" t="s">
        <v>33</v>
      </c>
      <c r="H356" s="268">
        <v>3</v>
      </c>
      <c r="I356" s="268">
        <v>676</v>
      </c>
      <c r="K356" s="267" t="s">
        <v>406</v>
      </c>
      <c r="L356" s="267" t="s">
        <v>42</v>
      </c>
      <c r="M356" s="267" t="s">
        <v>378</v>
      </c>
      <c r="N356" s="268">
        <v>92</v>
      </c>
    </row>
    <row r="357" spans="1:14" ht="15" x14ac:dyDescent="0.25">
      <c r="A357" s="267" t="s">
        <v>28</v>
      </c>
      <c r="B357" s="267" t="s">
        <v>401</v>
      </c>
      <c r="C357" s="267" t="s">
        <v>374</v>
      </c>
      <c r="D357" s="267" t="s">
        <v>399</v>
      </c>
      <c r="E357" s="268">
        <v>4</v>
      </c>
      <c r="G357" s="267" t="s">
        <v>33</v>
      </c>
      <c r="H357" s="268">
        <v>4</v>
      </c>
      <c r="I357" s="268">
        <v>2230</v>
      </c>
      <c r="K357" s="267" t="s">
        <v>406</v>
      </c>
      <c r="L357" s="267" t="s">
        <v>42</v>
      </c>
      <c r="M357" s="267" t="s">
        <v>440</v>
      </c>
      <c r="N357" s="268">
        <v>535</v>
      </c>
    </row>
    <row r="358" spans="1:14" ht="15" x14ac:dyDescent="0.25">
      <c r="A358" s="267" t="s">
        <v>28</v>
      </c>
      <c r="B358" s="267" t="s">
        <v>401</v>
      </c>
      <c r="C358" s="267" t="s">
        <v>374</v>
      </c>
      <c r="D358" s="267" t="s">
        <v>400</v>
      </c>
      <c r="E358" s="268">
        <v>5</v>
      </c>
      <c r="G358" s="267" t="s">
        <v>33</v>
      </c>
      <c r="H358" s="268">
        <v>5</v>
      </c>
      <c r="I358" s="268">
        <v>302</v>
      </c>
      <c r="K358" s="267" t="s">
        <v>406</v>
      </c>
      <c r="L358" s="267" t="s">
        <v>42</v>
      </c>
      <c r="M358" s="267" t="s">
        <v>445</v>
      </c>
      <c r="N358" s="268">
        <v>1</v>
      </c>
    </row>
    <row r="359" spans="1:14" ht="15" x14ac:dyDescent="0.25">
      <c r="A359" s="267" t="s">
        <v>28</v>
      </c>
      <c r="B359" s="267" t="s">
        <v>402</v>
      </c>
      <c r="C359" s="267" t="s">
        <v>373</v>
      </c>
      <c r="D359" s="267" t="s">
        <v>399</v>
      </c>
      <c r="E359" s="268">
        <v>109</v>
      </c>
      <c r="G359" s="267" t="s">
        <v>33</v>
      </c>
      <c r="H359" s="268">
        <v>6</v>
      </c>
      <c r="I359" s="268">
        <v>303</v>
      </c>
      <c r="K359" s="267" t="s">
        <v>406</v>
      </c>
      <c r="L359" s="267" t="s">
        <v>42</v>
      </c>
      <c r="M359" s="267" t="s">
        <v>442</v>
      </c>
      <c r="N359" s="268">
        <v>2</v>
      </c>
    </row>
    <row r="360" spans="1:14" ht="15" x14ac:dyDescent="0.25">
      <c r="A360" s="267" t="s">
        <v>28</v>
      </c>
      <c r="B360" s="267" t="s">
        <v>402</v>
      </c>
      <c r="C360" s="267" t="s">
        <v>373</v>
      </c>
      <c r="D360" s="267" t="s">
        <v>400</v>
      </c>
      <c r="E360" s="268">
        <v>76</v>
      </c>
      <c r="G360" s="267" t="s">
        <v>33</v>
      </c>
      <c r="H360" s="268">
        <v>7</v>
      </c>
      <c r="I360" s="268">
        <v>241</v>
      </c>
      <c r="K360" s="267" t="s">
        <v>406</v>
      </c>
      <c r="L360" s="267" t="s">
        <v>42</v>
      </c>
      <c r="M360" s="267" t="s">
        <v>401</v>
      </c>
      <c r="N360" s="268">
        <v>7</v>
      </c>
    </row>
    <row r="361" spans="1:14" ht="15" x14ac:dyDescent="0.25">
      <c r="A361" s="267" t="s">
        <v>28</v>
      </c>
      <c r="B361" s="267" t="s">
        <v>402</v>
      </c>
      <c r="C361" s="267" t="s">
        <v>374</v>
      </c>
      <c r="D361" s="267" t="s">
        <v>399</v>
      </c>
      <c r="E361" s="268">
        <v>133</v>
      </c>
      <c r="G361" s="267" t="s">
        <v>33</v>
      </c>
      <c r="H361" s="268">
        <v>8</v>
      </c>
      <c r="I361" s="268">
        <v>192</v>
      </c>
      <c r="K361" s="267" t="s">
        <v>406</v>
      </c>
      <c r="L361" s="267" t="s">
        <v>42</v>
      </c>
      <c r="M361" s="267" t="s">
        <v>406</v>
      </c>
      <c r="N361" s="268">
        <v>22</v>
      </c>
    </row>
    <row r="362" spans="1:14" ht="15" x14ac:dyDescent="0.25">
      <c r="A362" s="267" t="s">
        <v>28</v>
      </c>
      <c r="B362" s="267" t="s">
        <v>402</v>
      </c>
      <c r="C362" s="267" t="s">
        <v>374</v>
      </c>
      <c r="D362" s="267" t="s">
        <v>400</v>
      </c>
      <c r="E362" s="268">
        <v>71</v>
      </c>
      <c r="G362" s="267" t="s">
        <v>33</v>
      </c>
      <c r="H362" s="268">
        <v>9</v>
      </c>
      <c r="I362" s="268">
        <v>173</v>
      </c>
      <c r="K362" s="267" t="s">
        <v>406</v>
      </c>
      <c r="L362" s="267" t="s">
        <v>42</v>
      </c>
      <c r="M362" s="267" t="s">
        <v>403</v>
      </c>
      <c r="N362" s="268">
        <v>6079</v>
      </c>
    </row>
    <row r="363" spans="1:14" ht="15" x14ac:dyDescent="0.25">
      <c r="A363" s="267" t="s">
        <v>29</v>
      </c>
      <c r="B363" s="267" t="s">
        <v>378</v>
      </c>
      <c r="C363" s="267" t="s">
        <v>373</v>
      </c>
      <c r="D363" s="267" t="s">
        <v>399</v>
      </c>
      <c r="E363" s="268">
        <v>1752</v>
      </c>
      <c r="G363" s="267" t="s">
        <v>33</v>
      </c>
      <c r="H363" s="268">
        <v>10</v>
      </c>
      <c r="I363" s="268">
        <v>141</v>
      </c>
      <c r="K363" s="267" t="s">
        <v>406</v>
      </c>
      <c r="L363" s="267" t="s">
        <v>42</v>
      </c>
      <c r="M363" s="267" t="s">
        <v>405</v>
      </c>
      <c r="N363" s="268">
        <v>29</v>
      </c>
    </row>
    <row r="364" spans="1:14" ht="15" x14ac:dyDescent="0.25">
      <c r="A364" s="267" t="s">
        <v>29</v>
      </c>
      <c r="B364" s="267" t="s">
        <v>378</v>
      </c>
      <c r="C364" s="267" t="s">
        <v>373</v>
      </c>
      <c r="D364" s="267" t="s">
        <v>400</v>
      </c>
      <c r="E364" s="268">
        <v>624</v>
      </c>
      <c r="G364" s="267" t="s">
        <v>33</v>
      </c>
      <c r="H364" s="268">
        <v>11</v>
      </c>
      <c r="I364" s="268">
        <v>95</v>
      </c>
      <c r="K364" s="267" t="s">
        <v>406</v>
      </c>
      <c r="L364" s="267" t="s">
        <v>42</v>
      </c>
      <c r="M364" s="267" t="s">
        <v>380</v>
      </c>
      <c r="N364" s="268">
        <v>6</v>
      </c>
    </row>
    <row r="365" spans="1:14" ht="15" x14ac:dyDescent="0.25">
      <c r="A365" s="267" t="s">
        <v>29</v>
      </c>
      <c r="B365" s="267" t="s">
        <v>378</v>
      </c>
      <c r="C365" s="267" t="s">
        <v>374</v>
      </c>
      <c r="D365" s="267" t="s">
        <v>399</v>
      </c>
      <c r="E365" s="268">
        <v>2019</v>
      </c>
      <c r="G365" s="267" t="s">
        <v>33</v>
      </c>
      <c r="H365" s="268">
        <v>12</v>
      </c>
      <c r="I365" s="268">
        <v>106</v>
      </c>
      <c r="K365" s="267" t="s">
        <v>406</v>
      </c>
      <c r="L365" s="267" t="s">
        <v>42</v>
      </c>
      <c r="M365" s="267" t="s">
        <v>381</v>
      </c>
      <c r="N365" s="268">
        <v>103</v>
      </c>
    </row>
    <row r="366" spans="1:14" ht="15" x14ac:dyDescent="0.25">
      <c r="A366" s="267" t="s">
        <v>29</v>
      </c>
      <c r="B366" s="267" t="s">
        <v>378</v>
      </c>
      <c r="C366" s="267" t="s">
        <v>374</v>
      </c>
      <c r="D366" s="267" t="s">
        <v>400</v>
      </c>
      <c r="E366" s="268">
        <v>757</v>
      </c>
      <c r="G366" s="267" t="s">
        <v>34</v>
      </c>
      <c r="H366" s="268">
        <v>0</v>
      </c>
      <c r="I366" s="268">
        <v>145</v>
      </c>
      <c r="K366" s="267" t="s">
        <v>406</v>
      </c>
      <c r="L366" s="267" t="s">
        <v>88</v>
      </c>
      <c r="M366" s="267" t="s">
        <v>403</v>
      </c>
      <c r="N366" s="268">
        <v>1</v>
      </c>
    </row>
    <row r="367" spans="1:14" ht="15" x14ac:dyDescent="0.25">
      <c r="A367" s="267" t="s">
        <v>29</v>
      </c>
      <c r="B367" s="267" t="s">
        <v>379</v>
      </c>
      <c r="C367" s="267" t="s">
        <v>373</v>
      </c>
      <c r="D367" s="267" t="s">
        <v>399</v>
      </c>
      <c r="E367" s="268">
        <v>80</v>
      </c>
      <c r="G367" s="267" t="s">
        <v>34</v>
      </c>
      <c r="H367" s="268">
        <v>1</v>
      </c>
      <c r="I367" s="268">
        <v>698</v>
      </c>
      <c r="K367" s="267" t="s">
        <v>406</v>
      </c>
      <c r="L367" s="267" t="s">
        <v>88</v>
      </c>
      <c r="M367" s="267" t="s">
        <v>378</v>
      </c>
      <c r="N367" s="268">
        <v>12</v>
      </c>
    </row>
    <row r="368" spans="1:14" ht="15" x14ac:dyDescent="0.25">
      <c r="A368" s="267" t="s">
        <v>29</v>
      </c>
      <c r="B368" s="267" t="s">
        <v>379</v>
      </c>
      <c r="C368" s="267" t="s">
        <v>373</v>
      </c>
      <c r="D368" s="267" t="s">
        <v>400</v>
      </c>
      <c r="E368" s="268">
        <v>91</v>
      </c>
      <c r="G368" s="267" t="s">
        <v>34</v>
      </c>
      <c r="H368" s="268">
        <v>2</v>
      </c>
      <c r="I368" s="268">
        <v>2424</v>
      </c>
      <c r="K368" s="267" t="s">
        <v>406</v>
      </c>
      <c r="L368" s="267" t="s">
        <v>88</v>
      </c>
      <c r="M368" s="267" t="s">
        <v>440</v>
      </c>
      <c r="N368" s="268">
        <v>707</v>
      </c>
    </row>
    <row r="369" spans="1:14" ht="15" x14ac:dyDescent="0.25">
      <c r="A369" s="267" t="s">
        <v>29</v>
      </c>
      <c r="B369" s="267" t="s">
        <v>379</v>
      </c>
      <c r="C369" s="267" t="s">
        <v>374</v>
      </c>
      <c r="D369" s="267" t="s">
        <v>399</v>
      </c>
      <c r="E369" s="268">
        <v>103</v>
      </c>
      <c r="G369" s="267" t="s">
        <v>34</v>
      </c>
      <c r="H369" s="268">
        <v>3</v>
      </c>
      <c r="I369" s="268">
        <v>1245</v>
      </c>
      <c r="K369" s="267" t="s">
        <v>406</v>
      </c>
      <c r="L369" s="267" t="s">
        <v>88</v>
      </c>
      <c r="M369" s="267" t="s">
        <v>441</v>
      </c>
      <c r="N369" s="268">
        <v>9</v>
      </c>
    </row>
    <row r="370" spans="1:14" ht="15" x14ac:dyDescent="0.25">
      <c r="A370" s="267" t="s">
        <v>29</v>
      </c>
      <c r="B370" s="267" t="s">
        <v>379</v>
      </c>
      <c r="C370" s="267" t="s">
        <v>374</v>
      </c>
      <c r="D370" s="267" t="s">
        <v>400</v>
      </c>
      <c r="E370" s="268">
        <v>122</v>
      </c>
      <c r="G370" s="267" t="s">
        <v>34</v>
      </c>
      <c r="H370" s="268">
        <v>4</v>
      </c>
      <c r="I370" s="268">
        <v>3976</v>
      </c>
      <c r="K370" s="267" t="s">
        <v>406</v>
      </c>
      <c r="L370" s="267" t="s">
        <v>88</v>
      </c>
      <c r="M370" s="267" t="s">
        <v>442</v>
      </c>
      <c r="N370" s="268">
        <v>14</v>
      </c>
    </row>
    <row r="371" spans="1:14" ht="15" x14ac:dyDescent="0.25">
      <c r="A371" s="267" t="s">
        <v>29</v>
      </c>
      <c r="B371" s="267" t="s">
        <v>401</v>
      </c>
      <c r="C371" s="267" t="s">
        <v>374</v>
      </c>
      <c r="D371" s="267" t="s">
        <v>399</v>
      </c>
      <c r="E371" s="268">
        <v>1</v>
      </c>
      <c r="G371" s="267" t="s">
        <v>34</v>
      </c>
      <c r="H371" s="268">
        <v>5</v>
      </c>
      <c r="I371" s="268">
        <v>620</v>
      </c>
      <c r="K371" s="267" t="s">
        <v>406</v>
      </c>
      <c r="L371" s="267" t="s">
        <v>88</v>
      </c>
      <c r="M371" s="267" t="s">
        <v>379</v>
      </c>
      <c r="N371" s="268">
        <v>5</v>
      </c>
    </row>
    <row r="372" spans="1:14" ht="15" x14ac:dyDescent="0.25">
      <c r="A372" s="267" t="s">
        <v>29</v>
      </c>
      <c r="B372" s="267" t="s">
        <v>402</v>
      </c>
      <c r="C372" s="267" t="s">
        <v>373</v>
      </c>
      <c r="D372" s="267" t="s">
        <v>399</v>
      </c>
      <c r="E372" s="268">
        <v>45</v>
      </c>
      <c r="G372" s="267" t="s">
        <v>34</v>
      </c>
      <c r="H372" s="268">
        <v>6</v>
      </c>
      <c r="I372" s="268">
        <v>630</v>
      </c>
      <c r="K372" s="267" t="s">
        <v>406</v>
      </c>
      <c r="L372" s="267" t="s">
        <v>88</v>
      </c>
      <c r="M372" s="267" t="s">
        <v>401</v>
      </c>
      <c r="N372" s="268">
        <v>1</v>
      </c>
    </row>
    <row r="373" spans="1:14" ht="15" x14ac:dyDescent="0.25">
      <c r="A373" s="267" t="s">
        <v>29</v>
      </c>
      <c r="B373" s="267" t="s">
        <v>402</v>
      </c>
      <c r="C373" s="267" t="s">
        <v>373</v>
      </c>
      <c r="D373" s="267" t="s">
        <v>400</v>
      </c>
      <c r="E373" s="268">
        <v>45</v>
      </c>
      <c r="G373" s="267" t="s">
        <v>34</v>
      </c>
      <c r="H373" s="268">
        <v>7</v>
      </c>
      <c r="I373" s="268">
        <v>612</v>
      </c>
      <c r="K373" s="267" t="s">
        <v>406</v>
      </c>
      <c r="L373" s="267" t="s">
        <v>88</v>
      </c>
      <c r="M373" s="267" t="s">
        <v>406</v>
      </c>
      <c r="N373" s="268">
        <v>55</v>
      </c>
    </row>
    <row r="374" spans="1:14" ht="15" x14ac:dyDescent="0.25">
      <c r="A374" s="267" t="s">
        <v>29</v>
      </c>
      <c r="B374" s="267" t="s">
        <v>402</v>
      </c>
      <c r="C374" s="267" t="s">
        <v>374</v>
      </c>
      <c r="D374" s="267" t="s">
        <v>399</v>
      </c>
      <c r="E374" s="268">
        <v>36</v>
      </c>
      <c r="G374" s="267" t="s">
        <v>34</v>
      </c>
      <c r="H374" s="268">
        <v>8</v>
      </c>
      <c r="I374" s="268">
        <v>477</v>
      </c>
      <c r="K374" s="267" t="s">
        <v>406</v>
      </c>
      <c r="L374" s="267" t="s">
        <v>88</v>
      </c>
      <c r="M374" s="267" t="s">
        <v>403</v>
      </c>
      <c r="N374" s="268">
        <v>16460</v>
      </c>
    </row>
    <row r="375" spans="1:14" ht="15" x14ac:dyDescent="0.25">
      <c r="A375" s="267" t="s">
        <v>29</v>
      </c>
      <c r="B375" s="267" t="s">
        <v>402</v>
      </c>
      <c r="C375" s="267" t="s">
        <v>374</v>
      </c>
      <c r="D375" s="267" t="s">
        <v>400</v>
      </c>
      <c r="E375" s="268">
        <v>27</v>
      </c>
      <c r="G375" s="267" t="s">
        <v>34</v>
      </c>
      <c r="H375" s="268">
        <v>9</v>
      </c>
      <c r="I375" s="268">
        <v>407</v>
      </c>
      <c r="K375" s="267" t="s">
        <v>406</v>
      </c>
      <c r="L375" s="267" t="s">
        <v>88</v>
      </c>
      <c r="M375" s="267" t="s">
        <v>404</v>
      </c>
      <c r="N375" s="268">
        <v>3</v>
      </c>
    </row>
    <row r="376" spans="1:14" ht="15" x14ac:dyDescent="0.25">
      <c r="A376" s="267" t="s">
        <v>30</v>
      </c>
      <c r="B376" s="267" t="s">
        <v>378</v>
      </c>
      <c r="C376" s="267" t="s">
        <v>373</v>
      </c>
      <c r="D376" s="267" t="s">
        <v>400</v>
      </c>
      <c r="E376" s="268">
        <v>2</v>
      </c>
      <c r="G376" s="267" t="s">
        <v>34</v>
      </c>
      <c r="H376" s="268">
        <v>10</v>
      </c>
      <c r="I376" s="268">
        <v>323</v>
      </c>
      <c r="K376" s="267" t="s">
        <v>406</v>
      </c>
      <c r="L376" s="267" t="s">
        <v>88</v>
      </c>
      <c r="M376" s="267" t="s">
        <v>405</v>
      </c>
      <c r="N376" s="268">
        <v>19</v>
      </c>
    </row>
    <row r="377" spans="1:14" ht="15" x14ac:dyDescent="0.25">
      <c r="A377" s="267" t="s">
        <v>30</v>
      </c>
      <c r="B377" s="267" t="s">
        <v>378</v>
      </c>
      <c r="C377" s="267" t="s">
        <v>373</v>
      </c>
      <c r="D377" s="267" t="s">
        <v>399</v>
      </c>
      <c r="E377" s="268">
        <v>3267</v>
      </c>
      <c r="G377" s="267" t="s">
        <v>34</v>
      </c>
      <c r="H377" s="268">
        <v>11</v>
      </c>
      <c r="I377" s="268">
        <v>245</v>
      </c>
      <c r="K377" s="267" t="s">
        <v>406</v>
      </c>
      <c r="L377" s="267" t="s">
        <v>88</v>
      </c>
      <c r="M377" s="267" t="s">
        <v>380</v>
      </c>
      <c r="N377" s="268">
        <v>19</v>
      </c>
    </row>
    <row r="378" spans="1:14" ht="15" x14ac:dyDescent="0.25">
      <c r="A378" s="267" t="s">
        <v>30</v>
      </c>
      <c r="B378" s="267" t="s">
        <v>378</v>
      </c>
      <c r="C378" s="267" t="s">
        <v>373</v>
      </c>
      <c r="D378" s="267" t="s">
        <v>400</v>
      </c>
      <c r="E378" s="268">
        <v>7578</v>
      </c>
      <c r="G378" s="267" t="s">
        <v>34</v>
      </c>
      <c r="H378" s="268">
        <v>12</v>
      </c>
      <c r="I378" s="268">
        <v>337</v>
      </c>
      <c r="K378" s="267" t="s">
        <v>406</v>
      </c>
      <c r="L378" s="267" t="s">
        <v>88</v>
      </c>
      <c r="M378" s="267" t="s">
        <v>381</v>
      </c>
      <c r="N378" s="268">
        <v>775</v>
      </c>
    </row>
    <row r="379" spans="1:14" ht="15" x14ac:dyDescent="0.25">
      <c r="A379" s="267" t="s">
        <v>30</v>
      </c>
      <c r="B379" s="267" t="s">
        <v>378</v>
      </c>
      <c r="C379" s="267" t="s">
        <v>374</v>
      </c>
      <c r="D379" s="267" t="s">
        <v>399</v>
      </c>
      <c r="E379" s="268">
        <v>3588</v>
      </c>
      <c r="G379" s="267" t="s">
        <v>35</v>
      </c>
      <c r="H379" s="268">
        <v>0</v>
      </c>
      <c r="I379" s="268">
        <v>24</v>
      </c>
      <c r="K379" s="267" t="s">
        <v>406</v>
      </c>
      <c r="L379" s="267" t="s">
        <v>104</v>
      </c>
      <c r="M379" s="267" t="s">
        <v>378</v>
      </c>
      <c r="N379" s="268">
        <v>5</v>
      </c>
    </row>
    <row r="380" spans="1:14" ht="15" x14ac:dyDescent="0.25">
      <c r="A380" s="267" t="s">
        <v>30</v>
      </c>
      <c r="B380" s="267" t="s">
        <v>378</v>
      </c>
      <c r="C380" s="267" t="s">
        <v>374</v>
      </c>
      <c r="D380" s="267" t="s">
        <v>400</v>
      </c>
      <c r="E380" s="268">
        <v>7682</v>
      </c>
      <c r="G380" s="267" t="s">
        <v>35</v>
      </c>
      <c r="H380" s="268">
        <v>1</v>
      </c>
      <c r="I380" s="268">
        <v>166</v>
      </c>
      <c r="K380" s="267" t="s">
        <v>406</v>
      </c>
      <c r="L380" s="267" t="s">
        <v>104</v>
      </c>
      <c r="M380" s="267" t="s">
        <v>443</v>
      </c>
      <c r="N380" s="268">
        <v>2</v>
      </c>
    </row>
    <row r="381" spans="1:14" ht="15" x14ac:dyDescent="0.25">
      <c r="A381" s="267" t="s">
        <v>30</v>
      </c>
      <c r="B381" s="267" t="s">
        <v>379</v>
      </c>
      <c r="C381" s="267" t="s">
        <v>373</v>
      </c>
      <c r="D381" s="267" t="s">
        <v>399</v>
      </c>
      <c r="E381" s="268">
        <v>197</v>
      </c>
      <c r="G381" s="267" t="s">
        <v>35</v>
      </c>
      <c r="H381" s="268">
        <v>2</v>
      </c>
      <c r="I381" s="268">
        <v>547</v>
      </c>
      <c r="K381" s="267" t="s">
        <v>406</v>
      </c>
      <c r="L381" s="267" t="s">
        <v>104</v>
      </c>
      <c r="M381" s="267" t="s">
        <v>440</v>
      </c>
      <c r="N381" s="268">
        <v>1352</v>
      </c>
    </row>
    <row r="382" spans="1:14" ht="15" x14ac:dyDescent="0.25">
      <c r="A382" s="267" t="s">
        <v>30</v>
      </c>
      <c r="B382" s="267" t="s">
        <v>379</v>
      </c>
      <c r="C382" s="267" t="s">
        <v>373</v>
      </c>
      <c r="D382" s="267" t="s">
        <v>400</v>
      </c>
      <c r="E382" s="268">
        <v>433</v>
      </c>
      <c r="G382" s="267" t="s">
        <v>35</v>
      </c>
      <c r="H382" s="268">
        <v>3</v>
      </c>
      <c r="I382" s="268">
        <v>275</v>
      </c>
      <c r="K382" s="267" t="s">
        <v>406</v>
      </c>
      <c r="L382" s="267" t="s">
        <v>104</v>
      </c>
      <c r="M382" s="267" t="s">
        <v>445</v>
      </c>
      <c r="N382" s="268">
        <v>1</v>
      </c>
    </row>
    <row r="383" spans="1:14" ht="15" x14ac:dyDescent="0.25">
      <c r="A383" s="267" t="s">
        <v>30</v>
      </c>
      <c r="B383" s="267" t="s">
        <v>379</v>
      </c>
      <c r="C383" s="267" t="s">
        <v>374</v>
      </c>
      <c r="D383" s="267" t="s">
        <v>399</v>
      </c>
      <c r="E383" s="268">
        <v>187</v>
      </c>
      <c r="G383" s="267" t="s">
        <v>35</v>
      </c>
      <c r="H383" s="268">
        <v>4</v>
      </c>
      <c r="I383" s="268">
        <v>1094</v>
      </c>
      <c r="K383" s="267" t="s">
        <v>406</v>
      </c>
      <c r="L383" s="267" t="s">
        <v>104</v>
      </c>
      <c r="M383" s="267" t="s">
        <v>441</v>
      </c>
      <c r="N383" s="268">
        <v>2</v>
      </c>
    </row>
    <row r="384" spans="1:14" ht="15" x14ac:dyDescent="0.25">
      <c r="A384" s="267" t="s">
        <v>30</v>
      </c>
      <c r="B384" s="267" t="s">
        <v>379</v>
      </c>
      <c r="C384" s="267" t="s">
        <v>374</v>
      </c>
      <c r="D384" s="267" t="s">
        <v>400</v>
      </c>
      <c r="E384" s="268">
        <v>377</v>
      </c>
      <c r="G384" s="267" t="s">
        <v>35</v>
      </c>
      <c r="H384" s="268">
        <v>5</v>
      </c>
      <c r="I384" s="268">
        <v>197</v>
      </c>
      <c r="K384" s="267" t="s">
        <v>406</v>
      </c>
      <c r="L384" s="267" t="s">
        <v>104</v>
      </c>
      <c r="M384" s="267" t="s">
        <v>448</v>
      </c>
      <c r="N384" s="268">
        <v>1</v>
      </c>
    </row>
    <row r="385" spans="1:14" ht="15" x14ac:dyDescent="0.25">
      <c r="A385" s="267" t="s">
        <v>30</v>
      </c>
      <c r="B385" s="267" t="s">
        <v>401</v>
      </c>
      <c r="C385" s="267" t="s">
        <v>373</v>
      </c>
      <c r="D385" s="267" t="s">
        <v>399</v>
      </c>
      <c r="E385" s="268">
        <v>20</v>
      </c>
      <c r="G385" s="267" t="s">
        <v>35</v>
      </c>
      <c r="H385" s="268">
        <v>6</v>
      </c>
      <c r="I385" s="268">
        <v>176</v>
      </c>
      <c r="K385" s="267" t="s">
        <v>406</v>
      </c>
      <c r="L385" s="267" t="s">
        <v>104</v>
      </c>
      <c r="M385" s="267" t="s">
        <v>442</v>
      </c>
      <c r="N385" s="268">
        <v>5</v>
      </c>
    </row>
    <row r="386" spans="1:14" ht="15" x14ac:dyDescent="0.25">
      <c r="A386" s="267" t="s">
        <v>30</v>
      </c>
      <c r="B386" s="267" t="s">
        <v>401</v>
      </c>
      <c r="C386" s="267" t="s">
        <v>373</v>
      </c>
      <c r="D386" s="267" t="s">
        <v>400</v>
      </c>
      <c r="E386" s="268">
        <v>178</v>
      </c>
      <c r="G386" s="267" t="s">
        <v>35</v>
      </c>
      <c r="H386" s="268">
        <v>7</v>
      </c>
      <c r="I386" s="268">
        <v>169</v>
      </c>
      <c r="K386" s="267" t="s">
        <v>406</v>
      </c>
      <c r="L386" s="267" t="s">
        <v>104</v>
      </c>
      <c r="M386" s="267" t="s">
        <v>379</v>
      </c>
      <c r="N386" s="268">
        <v>1</v>
      </c>
    </row>
    <row r="387" spans="1:14" ht="15" x14ac:dyDescent="0.25">
      <c r="A387" s="267" t="s">
        <v>30</v>
      </c>
      <c r="B387" s="267" t="s">
        <v>401</v>
      </c>
      <c r="C387" s="267" t="s">
        <v>374</v>
      </c>
      <c r="D387" s="267" t="s">
        <v>399</v>
      </c>
      <c r="E387" s="268">
        <v>21</v>
      </c>
      <c r="G387" s="267" t="s">
        <v>35</v>
      </c>
      <c r="H387" s="268">
        <v>8</v>
      </c>
      <c r="I387" s="268">
        <v>129</v>
      </c>
      <c r="K387" s="267" t="s">
        <v>406</v>
      </c>
      <c r="L387" s="267" t="s">
        <v>104</v>
      </c>
      <c r="M387" s="267" t="s">
        <v>401</v>
      </c>
      <c r="N387" s="268">
        <v>3</v>
      </c>
    </row>
    <row r="388" spans="1:14" ht="15" x14ac:dyDescent="0.25">
      <c r="A388" s="267" t="s">
        <v>30</v>
      </c>
      <c r="B388" s="267" t="s">
        <v>401</v>
      </c>
      <c r="C388" s="267" t="s">
        <v>374</v>
      </c>
      <c r="D388" s="267" t="s">
        <v>400</v>
      </c>
      <c r="E388" s="268">
        <v>189</v>
      </c>
      <c r="G388" s="267" t="s">
        <v>35</v>
      </c>
      <c r="H388" s="268">
        <v>9</v>
      </c>
      <c r="I388" s="268">
        <v>119</v>
      </c>
      <c r="K388" s="267" t="s">
        <v>406</v>
      </c>
      <c r="L388" s="267" t="s">
        <v>104</v>
      </c>
      <c r="M388" s="267" t="s">
        <v>406</v>
      </c>
      <c r="N388" s="268">
        <v>5</v>
      </c>
    </row>
    <row r="389" spans="1:14" ht="15" x14ac:dyDescent="0.25">
      <c r="A389" s="267" t="s">
        <v>30</v>
      </c>
      <c r="B389" s="267" t="s">
        <v>402</v>
      </c>
      <c r="C389" s="267" t="s">
        <v>373</v>
      </c>
      <c r="D389" s="267" t="s">
        <v>399</v>
      </c>
      <c r="E389" s="268">
        <v>376</v>
      </c>
      <c r="G389" s="267" t="s">
        <v>35</v>
      </c>
      <c r="H389" s="268">
        <v>10</v>
      </c>
      <c r="I389" s="268">
        <v>105</v>
      </c>
      <c r="K389" s="267" t="s">
        <v>406</v>
      </c>
      <c r="L389" s="267" t="s">
        <v>104</v>
      </c>
      <c r="M389" s="267" t="s">
        <v>403</v>
      </c>
      <c r="N389" s="268">
        <v>10649</v>
      </c>
    </row>
    <row r="390" spans="1:14" ht="15" x14ac:dyDescent="0.25">
      <c r="A390" s="267" t="s">
        <v>30</v>
      </c>
      <c r="B390" s="267" t="s">
        <v>402</v>
      </c>
      <c r="C390" s="267" t="s">
        <v>373</v>
      </c>
      <c r="D390" s="267" t="s">
        <v>400</v>
      </c>
      <c r="E390" s="268">
        <v>513</v>
      </c>
      <c r="G390" s="267" t="s">
        <v>35</v>
      </c>
      <c r="H390" s="268">
        <v>11</v>
      </c>
      <c r="I390" s="268">
        <v>80</v>
      </c>
      <c r="K390" s="267" t="s">
        <v>406</v>
      </c>
      <c r="L390" s="267" t="s">
        <v>104</v>
      </c>
      <c r="M390" s="267" t="s">
        <v>405</v>
      </c>
      <c r="N390" s="268">
        <v>88</v>
      </c>
    </row>
    <row r="391" spans="1:14" ht="15" x14ac:dyDescent="0.25">
      <c r="A391" s="267" t="s">
        <v>30</v>
      </c>
      <c r="B391" s="267" t="s">
        <v>402</v>
      </c>
      <c r="C391" s="267" t="s">
        <v>374</v>
      </c>
      <c r="D391" s="267" t="s">
        <v>399</v>
      </c>
      <c r="E391" s="268">
        <v>401</v>
      </c>
      <c r="G391" s="267" t="s">
        <v>35</v>
      </c>
      <c r="H391" s="268">
        <v>12</v>
      </c>
      <c r="I391" s="268">
        <v>98</v>
      </c>
      <c r="K391" s="267" t="s">
        <v>406</v>
      </c>
      <c r="L391" s="267" t="s">
        <v>104</v>
      </c>
      <c r="M391" s="267" t="s">
        <v>380</v>
      </c>
      <c r="N391" s="268">
        <v>10</v>
      </c>
    </row>
    <row r="392" spans="1:14" ht="15" x14ac:dyDescent="0.25">
      <c r="A392" s="267" t="s">
        <v>30</v>
      </c>
      <c r="B392" s="267" t="s">
        <v>402</v>
      </c>
      <c r="C392" s="267" t="s">
        <v>374</v>
      </c>
      <c r="D392" s="267" t="s">
        <v>400</v>
      </c>
      <c r="E392" s="268">
        <v>588</v>
      </c>
      <c r="G392" s="267" t="s">
        <v>36</v>
      </c>
      <c r="H392" s="268">
        <v>0</v>
      </c>
      <c r="I392" s="268">
        <v>30</v>
      </c>
      <c r="K392" s="267" t="s">
        <v>406</v>
      </c>
      <c r="L392" s="267" t="s">
        <v>104</v>
      </c>
      <c r="M392" s="267" t="s">
        <v>381</v>
      </c>
      <c r="N392" s="268">
        <v>1443</v>
      </c>
    </row>
    <row r="393" spans="1:14" ht="15" x14ac:dyDescent="0.25">
      <c r="A393" s="267" t="s">
        <v>31</v>
      </c>
      <c r="B393" s="267" t="s">
        <v>378</v>
      </c>
      <c r="C393" s="267" t="s">
        <v>373</v>
      </c>
      <c r="D393" s="267" t="s">
        <v>399</v>
      </c>
      <c r="E393" s="268">
        <v>1940</v>
      </c>
      <c r="G393" s="267" t="s">
        <v>36</v>
      </c>
      <c r="H393" s="268">
        <v>1</v>
      </c>
      <c r="I393" s="268">
        <v>183</v>
      </c>
      <c r="K393" s="267" t="s">
        <v>406</v>
      </c>
      <c r="L393" s="267" t="s">
        <v>108</v>
      </c>
      <c r="M393" s="267" t="s">
        <v>378</v>
      </c>
      <c r="N393" s="268">
        <v>14</v>
      </c>
    </row>
    <row r="394" spans="1:14" ht="15" x14ac:dyDescent="0.25">
      <c r="A394" s="267" t="s">
        <v>31</v>
      </c>
      <c r="B394" s="267" t="s">
        <v>378</v>
      </c>
      <c r="C394" s="267" t="s">
        <v>373</v>
      </c>
      <c r="D394" s="267" t="s">
        <v>400</v>
      </c>
      <c r="E394" s="268">
        <v>267</v>
      </c>
      <c r="G394" s="267" t="s">
        <v>36</v>
      </c>
      <c r="H394" s="268">
        <v>2</v>
      </c>
      <c r="I394" s="268">
        <v>646</v>
      </c>
      <c r="K394" s="267" t="s">
        <v>406</v>
      </c>
      <c r="L394" s="267" t="s">
        <v>108</v>
      </c>
      <c r="M394" s="267" t="s">
        <v>440</v>
      </c>
      <c r="N394" s="268">
        <v>16</v>
      </c>
    </row>
    <row r="395" spans="1:14" ht="15" x14ac:dyDescent="0.25">
      <c r="A395" s="267" t="s">
        <v>31</v>
      </c>
      <c r="B395" s="267" t="s">
        <v>378</v>
      </c>
      <c r="C395" s="267" t="s">
        <v>374</v>
      </c>
      <c r="D395" s="267" t="s">
        <v>399</v>
      </c>
      <c r="E395" s="268">
        <v>2003</v>
      </c>
      <c r="G395" s="267" t="s">
        <v>36</v>
      </c>
      <c r="H395" s="268">
        <v>3</v>
      </c>
      <c r="I395" s="268">
        <v>291</v>
      </c>
      <c r="K395" s="267" t="s">
        <v>406</v>
      </c>
      <c r="L395" s="267" t="s">
        <v>108</v>
      </c>
      <c r="M395" s="267" t="s">
        <v>445</v>
      </c>
      <c r="N395" s="268">
        <v>2</v>
      </c>
    </row>
    <row r="396" spans="1:14" ht="15" x14ac:dyDescent="0.25">
      <c r="A396" s="267" t="s">
        <v>31</v>
      </c>
      <c r="B396" s="267" t="s">
        <v>378</v>
      </c>
      <c r="C396" s="267" t="s">
        <v>374</v>
      </c>
      <c r="D396" s="267" t="s">
        <v>400</v>
      </c>
      <c r="E396" s="268">
        <v>269</v>
      </c>
      <c r="G396" s="267" t="s">
        <v>36</v>
      </c>
      <c r="H396" s="268">
        <v>4</v>
      </c>
      <c r="I396" s="268">
        <v>1190</v>
      </c>
      <c r="K396" s="267" t="s">
        <v>406</v>
      </c>
      <c r="L396" s="267" t="s">
        <v>108</v>
      </c>
      <c r="M396" s="267" t="s">
        <v>441</v>
      </c>
      <c r="N396" s="268">
        <v>1</v>
      </c>
    </row>
    <row r="397" spans="1:14" ht="15" x14ac:dyDescent="0.25">
      <c r="A397" s="267" t="s">
        <v>31</v>
      </c>
      <c r="B397" s="267" t="s">
        <v>379</v>
      </c>
      <c r="C397" s="267" t="s">
        <v>373</v>
      </c>
      <c r="D397" s="267" t="s">
        <v>399</v>
      </c>
      <c r="E397" s="268">
        <v>683</v>
      </c>
      <c r="G397" s="267" t="s">
        <v>36</v>
      </c>
      <c r="H397" s="268">
        <v>5</v>
      </c>
      <c r="I397" s="268">
        <v>234</v>
      </c>
      <c r="K397" s="267" t="s">
        <v>406</v>
      </c>
      <c r="L397" s="267" t="s">
        <v>108</v>
      </c>
      <c r="M397" s="267" t="s">
        <v>442</v>
      </c>
      <c r="N397" s="268">
        <v>1</v>
      </c>
    </row>
    <row r="398" spans="1:14" ht="15" x14ac:dyDescent="0.25">
      <c r="A398" s="267" t="s">
        <v>31</v>
      </c>
      <c r="B398" s="267" t="s">
        <v>379</v>
      </c>
      <c r="C398" s="267" t="s">
        <v>373</v>
      </c>
      <c r="D398" s="267" t="s">
        <v>400</v>
      </c>
      <c r="E398" s="268">
        <v>169</v>
      </c>
      <c r="G398" s="267" t="s">
        <v>36</v>
      </c>
      <c r="H398" s="268">
        <v>6</v>
      </c>
      <c r="I398" s="268">
        <v>250</v>
      </c>
      <c r="K398" s="267" t="s">
        <v>406</v>
      </c>
      <c r="L398" s="267" t="s">
        <v>108</v>
      </c>
      <c r="M398" s="267" t="s">
        <v>379</v>
      </c>
      <c r="N398" s="268">
        <v>3</v>
      </c>
    </row>
    <row r="399" spans="1:14" ht="15" x14ac:dyDescent="0.25">
      <c r="A399" s="267" t="s">
        <v>31</v>
      </c>
      <c r="B399" s="267" t="s">
        <v>379</v>
      </c>
      <c r="C399" s="267" t="s">
        <v>374</v>
      </c>
      <c r="D399" s="267" t="s">
        <v>399</v>
      </c>
      <c r="E399" s="268">
        <v>854</v>
      </c>
      <c r="G399" s="267" t="s">
        <v>36</v>
      </c>
      <c r="H399" s="268">
        <v>7</v>
      </c>
      <c r="I399" s="268">
        <v>222</v>
      </c>
      <c r="K399" s="267" t="s">
        <v>406</v>
      </c>
      <c r="L399" s="267" t="s">
        <v>108</v>
      </c>
      <c r="M399" s="267" t="s">
        <v>406</v>
      </c>
      <c r="N399" s="268">
        <v>7</v>
      </c>
    </row>
    <row r="400" spans="1:14" ht="15" x14ac:dyDescent="0.25">
      <c r="A400" s="267" t="s">
        <v>31</v>
      </c>
      <c r="B400" s="267" t="s">
        <v>379</v>
      </c>
      <c r="C400" s="267" t="s">
        <v>374</v>
      </c>
      <c r="D400" s="267" t="s">
        <v>400</v>
      </c>
      <c r="E400" s="268">
        <v>154</v>
      </c>
      <c r="G400" s="267" t="s">
        <v>36</v>
      </c>
      <c r="H400" s="268">
        <v>8</v>
      </c>
      <c r="I400" s="268">
        <v>195</v>
      </c>
      <c r="K400" s="267" t="s">
        <v>406</v>
      </c>
      <c r="L400" s="267" t="s">
        <v>108</v>
      </c>
      <c r="M400" s="267" t="s">
        <v>403</v>
      </c>
      <c r="N400" s="268">
        <v>6509</v>
      </c>
    </row>
    <row r="401" spans="1:14" ht="15" x14ac:dyDescent="0.25">
      <c r="A401" s="267" t="s">
        <v>31</v>
      </c>
      <c r="B401" s="267" t="s">
        <v>402</v>
      </c>
      <c r="C401" s="267" t="s">
        <v>373</v>
      </c>
      <c r="D401" s="267" t="s">
        <v>399</v>
      </c>
      <c r="E401" s="268">
        <v>129</v>
      </c>
      <c r="G401" s="267" t="s">
        <v>36</v>
      </c>
      <c r="H401" s="268">
        <v>9</v>
      </c>
      <c r="I401" s="268">
        <v>150</v>
      </c>
      <c r="K401" s="267" t="s">
        <v>406</v>
      </c>
      <c r="L401" s="267" t="s">
        <v>108</v>
      </c>
      <c r="M401" s="267" t="s">
        <v>405</v>
      </c>
      <c r="N401" s="268">
        <v>31</v>
      </c>
    </row>
    <row r="402" spans="1:14" ht="15" x14ac:dyDescent="0.25">
      <c r="A402" s="267" t="s">
        <v>31</v>
      </c>
      <c r="B402" s="267" t="s">
        <v>402</v>
      </c>
      <c r="C402" s="267" t="s">
        <v>373</v>
      </c>
      <c r="D402" s="267" t="s">
        <v>400</v>
      </c>
      <c r="E402" s="268">
        <v>47</v>
      </c>
      <c r="G402" s="267" t="s">
        <v>36</v>
      </c>
      <c r="H402" s="268">
        <v>10</v>
      </c>
      <c r="I402" s="268">
        <v>108</v>
      </c>
      <c r="K402" s="267" t="s">
        <v>406</v>
      </c>
      <c r="L402" s="267" t="s">
        <v>108</v>
      </c>
      <c r="M402" s="267" t="s">
        <v>380</v>
      </c>
      <c r="N402" s="268">
        <v>6</v>
      </c>
    </row>
    <row r="403" spans="1:14" ht="15" x14ac:dyDescent="0.25">
      <c r="A403" s="267" t="s">
        <v>31</v>
      </c>
      <c r="B403" s="267" t="s">
        <v>402</v>
      </c>
      <c r="C403" s="267" t="s">
        <v>374</v>
      </c>
      <c r="D403" s="267" t="s">
        <v>399</v>
      </c>
      <c r="E403" s="268">
        <v>113</v>
      </c>
      <c r="G403" s="267" t="s">
        <v>36</v>
      </c>
      <c r="H403" s="268">
        <v>11</v>
      </c>
      <c r="I403" s="268">
        <v>80</v>
      </c>
      <c r="K403" s="267" t="s">
        <v>406</v>
      </c>
      <c r="L403" s="267" t="s">
        <v>108</v>
      </c>
      <c r="M403" s="267" t="s">
        <v>381</v>
      </c>
      <c r="N403" s="268">
        <v>266</v>
      </c>
    </row>
    <row r="404" spans="1:14" ht="15" x14ac:dyDescent="0.25">
      <c r="A404" s="267" t="s">
        <v>31</v>
      </c>
      <c r="B404" s="267" t="s">
        <v>402</v>
      </c>
      <c r="C404" s="267" t="s">
        <v>374</v>
      </c>
      <c r="D404" s="267" t="s">
        <v>400</v>
      </c>
      <c r="E404" s="268">
        <v>34</v>
      </c>
      <c r="G404" s="267" t="s">
        <v>36</v>
      </c>
      <c r="H404" s="268">
        <v>12</v>
      </c>
      <c r="I404" s="268">
        <v>85</v>
      </c>
      <c r="K404" s="267" t="s">
        <v>406</v>
      </c>
      <c r="L404" s="267" t="s">
        <v>110</v>
      </c>
      <c r="M404" s="267" t="s">
        <v>403</v>
      </c>
      <c r="N404" s="268">
        <v>10</v>
      </c>
    </row>
    <row r="405" spans="1:14" ht="15" x14ac:dyDescent="0.25">
      <c r="A405" s="267" t="s">
        <v>32</v>
      </c>
      <c r="B405" s="267" t="s">
        <v>378</v>
      </c>
      <c r="C405" s="267" t="s">
        <v>373</v>
      </c>
      <c r="D405" s="267" t="s">
        <v>399</v>
      </c>
      <c r="E405" s="268">
        <v>429</v>
      </c>
      <c r="G405" s="267" t="s">
        <v>37</v>
      </c>
      <c r="H405" s="268">
        <v>0</v>
      </c>
      <c r="I405" s="268">
        <v>271</v>
      </c>
      <c r="K405" s="267" t="s">
        <v>406</v>
      </c>
      <c r="L405" s="267" t="s">
        <v>110</v>
      </c>
      <c r="M405" s="267" t="s">
        <v>378</v>
      </c>
      <c r="N405" s="268">
        <v>24</v>
      </c>
    </row>
    <row r="406" spans="1:14" ht="15" x14ac:dyDescent="0.25">
      <c r="A406" s="267" t="s">
        <v>32</v>
      </c>
      <c r="B406" s="267" t="s">
        <v>378</v>
      </c>
      <c r="C406" s="267" t="s">
        <v>373</v>
      </c>
      <c r="D406" s="267" t="s">
        <v>400</v>
      </c>
      <c r="E406" s="268">
        <v>3174</v>
      </c>
      <c r="G406" s="267" t="s">
        <v>37</v>
      </c>
      <c r="H406" s="268">
        <v>1</v>
      </c>
      <c r="I406" s="268">
        <v>2144</v>
      </c>
      <c r="K406" s="267" t="s">
        <v>406</v>
      </c>
      <c r="L406" s="267" t="s">
        <v>110</v>
      </c>
      <c r="M406" s="267" t="s">
        <v>444</v>
      </c>
      <c r="N406" s="268">
        <v>1</v>
      </c>
    </row>
    <row r="407" spans="1:14" ht="15" x14ac:dyDescent="0.25">
      <c r="A407" s="267" t="s">
        <v>32</v>
      </c>
      <c r="B407" s="267" t="s">
        <v>378</v>
      </c>
      <c r="C407" s="267" t="s">
        <v>374</v>
      </c>
      <c r="D407" s="267" t="s">
        <v>399</v>
      </c>
      <c r="E407" s="268">
        <v>345</v>
      </c>
      <c r="G407" s="267" t="s">
        <v>37</v>
      </c>
      <c r="H407" s="268">
        <v>2</v>
      </c>
      <c r="I407" s="268">
        <v>6312</v>
      </c>
      <c r="K407" s="267" t="s">
        <v>406</v>
      </c>
      <c r="L407" s="267" t="s">
        <v>110</v>
      </c>
      <c r="M407" s="267" t="s">
        <v>440</v>
      </c>
      <c r="N407" s="268">
        <v>3660</v>
      </c>
    </row>
    <row r="408" spans="1:14" ht="15" x14ac:dyDescent="0.25">
      <c r="A408" s="267" t="s">
        <v>32</v>
      </c>
      <c r="B408" s="267" t="s">
        <v>378</v>
      </c>
      <c r="C408" s="267" t="s">
        <v>374</v>
      </c>
      <c r="D408" s="267" t="s">
        <v>400</v>
      </c>
      <c r="E408" s="268">
        <v>2761</v>
      </c>
      <c r="G408" s="267" t="s">
        <v>37</v>
      </c>
      <c r="H408" s="268">
        <v>3</v>
      </c>
      <c r="I408" s="268">
        <v>2552</v>
      </c>
      <c r="K408" s="267" t="s">
        <v>406</v>
      </c>
      <c r="L408" s="267" t="s">
        <v>110</v>
      </c>
      <c r="M408" s="267" t="s">
        <v>445</v>
      </c>
      <c r="N408" s="268">
        <v>1</v>
      </c>
    </row>
    <row r="409" spans="1:14" ht="15" x14ac:dyDescent="0.25">
      <c r="A409" s="267" t="s">
        <v>32</v>
      </c>
      <c r="B409" s="267" t="s">
        <v>379</v>
      </c>
      <c r="C409" s="267" t="s">
        <v>373</v>
      </c>
      <c r="D409" s="267" t="s">
        <v>399</v>
      </c>
      <c r="E409" s="268">
        <v>513</v>
      </c>
      <c r="G409" s="267" t="s">
        <v>37</v>
      </c>
      <c r="H409" s="268">
        <v>4</v>
      </c>
      <c r="I409" s="268">
        <v>9825</v>
      </c>
      <c r="K409" s="267" t="s">
        <v>406</v>
      </c>
      <c r="L409" s="267" t="s">
        <v>110</v>
      </c>
      <c r="M409" s="267" t="s">
        <v>441</v>
      </c>
      <c r="N409" s="268">
        <v>720</v>
      </c>
    </row>
    <row r="410" spans="1:14" ht="15" x14ac:dyDescent="0.25">
      <c r="A410" s="267" t="s">
        <v>32</v>
      </c>
      <c r="B410" s="267" t="s">
        <v>379</v>
      </c>
      <c r="C410" s="267" t="s">
        <v>373</v>
      </c>
      <c r="D410" s="267" t="s">
        <v>400</v>
      </c>
      <c r="E410" s="268">
        <v>4575</v>
      </c>
      <c r="G410" s="267" t="s">
        <v>37</v>
      </c>
      <c r="H410" s="268">
        <v>5</v>
      </c>
      <c r="I410" s="268">
        <v>1087</v>
      </c>
      <c r="K410" s="267" t="s">
        <v>406</v>
      </c>
      <c r="L410" s="267" t="s">
        <v>110</v>
      </c>
      <c r="M410" s="267" t="s">
        <v>442</v>
      </c>
      <c r="N410" s="268">
        <v>10</v>
      </c>
    </row>
    <row r="411" spans="1:14" ht="15" x14ac:dyDescent="0.25">
      <c r="A411" s="267" t="s">
        <v>32</v>
      </c>
      <c r="B411" s="267" t="s">
        <v>379</v>
      </c>
      <c r="C411" s="267" t="s">
        <v>374</v>
      </c>
      <c r="D411" s="267" t="s">
        <v>399</v>
      </c>
      <c r="E411" s="268">
        <v>410</v>
      </c>
      <c r="G411" s="267" t="s">
        <v>37</v>
      </c>
      <c r="H411" s="268">
        <v>6</v>
      </c>
      <c r="I411" s="268">
        <v>988</v>
      </c>
      <c r="K411" s="267" t="s">
        <v>406</v>
      </c>
      <c r="L411" s="267" t="s">
        <v>110</v>
      </c>
      <c r="M411" s="267" t="s">
        <v>379</v>
      </c>
      <c r="N411" s="268">
        <v>4</v>
      </c>
    </row>
    <row r="412" spans="1:14" ht="15" x14ac:dyDescent="0.25">
      <c r="A412" s="267" t="s">
        <v>32</v>
      </c>
      <c r="B412" s="267" t="s">
        <v>379</v>
      </c>
      <c r="C412" s="267" t="s">
        <v>374</v>
      </c>
      <c r="D412" s="267" t="s">
        <v>400</v>
      </c>
      <c r="E412" s="268">
        <v>3700</v>
      </c>
      <c r="G412" s="267" t="s">
        <v>37</v>
      </c>
      <c r="H412" s="268">
        <v>7</v>
      </c>
      <c r="I412" s="268">
        <v>767</v>
      </c>
      <c r="K412" s="267" t="s">
        <v>406</v>
      </c>
      <c r="L412" s="267" t="s">
        <v>110</v>
      </c>
      <c r="M412" s="267" t="s">
        <v>449</v>
      </c>
      <c r="N412" s="268">
        <v>1</v>
      </c>
    </row>
    <row r="413" spans="1:14" ht="15" x14ac:dyDescent="0.25">
      <c r="A413" s="267" t="s">
        <v>32</v>
      </c>
      <c r="B413" s="267" t="s">
        <v>401</v>
      </c>
      <c r="C413" s="267" t="s">
        <v>373</v>
      </c>
      <c r="D413" s="267" t="s">
        <v>399</v>
      </c>
      <c r="E413" s="268">
        <v>10</v>
      </c>
      <c r="G413" s="267" t="s">
        <v>37</v>
      </c>
      <c r="H413" s="268">
        <v>8</v>
      </c>
      <c r="I413" s="268">
        <v>618</v>
      </c>
      <c r="K413" s="267" t="s">
        <v>406</v>
      </c>
      <c r="L413" s="267" t="s">
        <v>110</v>
      </c>
      <c r="M413" s="267" t="s">
        <v>451</v>
      </c>
      <c r="N413" s="268">
        <v>2</v>
      </c>
    </row>
    <row r="414" spans="1:14" ht="15" x14ac:dyDescent="0.25">
      <c r="A414" s="267" t="s">
        <v>32</v>
      </c>
      <c r="B414" s="267" t="s">
        <v>401</v>
      </c>
      <c r="C414" s="267" t="s">
        <v>373</v>
      </c>
      <c r="D414" s="267" t="s">
        <v>400</v>
      </c>
      <c r="E414" s="268">
        <v>145</v>
      </c>
      <c r="G414" s="267" t="s">
        <v>37</v>
      </c>
      <c r="H414" s="268">
        <v>9</v>
      </c>
      <c r="I414" s="268">
        <v>531</v>
      </c>
      <c r="K414" s="267" t="s">
        <v>406</v>
      </c>
      <c r="L414" s="267" t="s">
        <v>110</v>
      </c>
      <c r="M414" s="267" t="s">
        <v>406</v>
      </c>
      <c r="N414" s="268">
        <v>24</v>
      </c>
    </row>
    <row r="415" spans="1:14" ht="15" x14ac:dyDescent="0.25">
      <c r="A415" s="267" t="s">
        <v>32</v>
      </c>
      <c r="B415" s="267" t="s">
        <v>401</v>
      </c>
      <c r="C415" s="267" t="s">
        <v>374</v>
      </c>
      <c r="D415" s="267" t="s">
        <v>399</v>
      </c>
      <c r="E415" s="268">
        <v>7</v>
      </c>
      <c r="G415" s="267" t="s">
        <v>37</v>
      </c>
      <c r="H415" s="268">
        <v>10</v>
      </c>
      <c r="I415" s="268">
        <v>421</v>
      </c>
      <c r="K415" s="267" t="s">
        <v>406</v>
      </c>
      <c r="L415" s="267" t="s">
        <v>110</v>
      </c>
      <c r="M415" s="267" t="s">
        <v>403</v>
      </c>
      <c r="N415" s="268">
        <v>18536</v>
      </c>
    </row>
    <row r="416" spans="1:14" ht="15" x14ac:dyDescent="0.25">
      <c r="A416" s="267" t="s">
        <v>32</v>
      </c>
      <c r="B416" s="267" t="s">
        <v>401</v>
      </c>
      <c r="C416" s="267" t="s">
        <v>374</v>
      </c>
      <c r="D416" s="267" t="s">
        <v>400</v>
      </c>
      <c r="E416" s="268">
        <v>101</v>
      </c>
      <c r="G416" s="267" t="s">
        <v>37</v>
      </c>
      <c r="H416" s="268">
        <v>11</v>
      </c>
      <c r="I416" s="268">
        <v>367</v>
      </c>
      <c r="K416" s="267" t="s">
        <v>406</v>
      </c>
      <c r="L416" s="267" t="s">
        <v>110</v>
      </c>
      <c r="M416" s="267" t="s">
        <v>404</v>
      </c>
      <c r="N416" s="268">
        <v>3</v>
      </c>
    </row>
    <row r="417" spans="1:14" ht="15" x14ac:dyDescent="0.25">
      <c r="A417" s="267" t="s">
        <v>32</v>
      </c>
      <c r="B417" s="267" t="s">
        <v>402</v>
      </c>
      <c r="C417" s="267" t="s">
        <v>373</v>
      </c>
      <c r="D417" s="267" t="s">
        <v>399</v>
      </c>
      <c r="E417" s="268">
        <v>124</v>
      </c>
      <c r="G417" s="267" t="s">
        <v>37</v>
      </c>
      <c r="H417" s="268">
        <v>12</v>
      </c>
      <c r="I417" s="268">
        <v>339</v>
      </c>
      <c r="K417" s="267" t="s">
        <v>406</v>
      </c>
      <c r="L417" s="267" t="s">
        <v>110</v>
      </c>
      <c r="M417" s="267" t="s">
        <v>405</v>
      </c>
      <c r="N417" s="268">
        <v>113</v>
      </c>
    </row>
    <row r="418" spans="1:14" ht="15" x14ac:dyDescent="0.25">
      <c r="A418" s="267" t="s">
        <v>32</v>
      </c>
      <c r="B418" s="267" t="s">
        <v>402</v>
      </c>
      <c r="C418" s="267" t="s">
        <v>373</v>
      </c>
      <c r="D418" s="267" t="s">
        <v>400</v>
      </c>
      <c r="E418" s="268">
        <v>414</v>
      </c>
      <c r="G418" s="267" t="s">
        <v>38</v>
      </c>
      <c r="H418" s="268">
        <v>0</v>
      </c>
      <c r="I418" s="268">
        <v>151</v>
      </c>
      <c r="K418" s="267" t="s">
        <v>406</v>
      </c>
      <c r="L418" s="267" t="s">
        <v>110</v>
      </c>
      <c r="M418" s="267" t="s">
        <v>380</v>
      </c>
      <c r="N418" s="268">
        <v>37</v>
      </c>
    </row>
    <row r="419" spans="1:14" ht="15" x14ac:dyDescent="0.25">
      <c r="A419" s="267" t="s">
        <v>32</v>
      </c>
      <c r="B419" s="267" t="s">
        <v>402</v>
      </c>
      <c r="C419" s="267" t="s">
        <v>374</v>
      </c>
      <c r="D419" s="267" t="s">
        <v>399</v>
      </c>
      <c r="E419" s="268">
        <v>69</v>
      </c>
      <c r="G419" s="267" t="s">
        <v>38</v>
      </c>
      <c r="H419" s="268">
        <v>1</v>
      </c>
      <c r="I419" s="268">
        <v>719</v>
      </c>
      <c r="K419" s="267" t="s">
        <v>406</v>
      </c>
      <c r="L419" s="267" t="s">
        <v>110</v>
      </c>
      <c r="M419" s="267" t="s">
        <v>381</v>
      </c>
      <c r="N419" s="268">
        <v>727</v>
      </c>
    </row>
    <row r="420" spans="1:14" ht="15" x14ac:dyDescent="0.25">
      <c r="A420" s="267" t="s">
        <v>32</v>
      </c>
      <c r="B420" s="267" t="s">
        <v>402</v>
      </c>
      <c r="C420" s="267" t="s">
        <v>374</v>
      </c>
      <c r="D420" s="267" t="s">
        <v>400</v>
      </c>
      <c r="E420" s="268">
        <v>236</v>
      </c>
      <c r="G420" s="267" t="s">
        <v>38</v>
      </c>
      <c r="H420" s="268">
        <v>2</v>
      </c>
      <c r="I420" s="268">
        <v>2472</v>
      </c>
      <c r="K420" s="267" t="s">
        <v>406</v>
      </c>
      <c r="L420" s="267" t="s">
        <v>123</v>
      </c>
      <c r="M420" s="267" t="s">
        <v>378</v>
      </c>
      <c r="N420" s="268">
        <v>10</v>
      </c>
    </row>
    <row r="421" spans="1:14" ht="15" x14ac:dyDescent="0.25">
      <c r="A421" s="267" t="s">
        <v>33</v>
      </c>
      <c r="B421" s="267" t="s">
        <v>378</v>
      </c>
      <c r="C421" s="267" t="s">
        <v>373</v>
      </c>
      <c r="D421" s="267" t="s">
        <v>399</v>
      </c>
      <c r="E421" s="268">
        <v>2018</v>
      </c>
      <c r="G421" s="267" t="s">
        <v>38</v>
      </c>
      <c r="H421" s="268">
        <v>3</v>
      </c>
      <c r="I421" s="268">
        <v>1297</v>
      </c>
      <c r="K421" s="267" t="s">
        <v>406</v>
      </c>
      <c r="L421" s="267" t="s">
        <v>123</v>
      </c>
      <c r="M421" s="267" t="s">
        <v>444</v>
      </c>
      <c r="N421" s="268">
        <v>3</v>
      </c>
    </row>
    <row r="422" spans="1:14" ht="15" x14ac:dyDescent="0.25">
      <c r="A422" s="267" t="s">
        <v>33</v>
      </c>
      <c r="B422" s="267" t="s">
        <v>378</v>
      </c>
      <c r="C422" s="267" t="s">
        <v>373</v>
      </c>
      <c r="D422" s="267" t="s">
        <v>400</v>
      </c>
      <c r="E422" s="268">
        <v>538</v>
      </c>
      <c r="G422" s="267" t="s">
        <v>38</v>
      </c>
      <c r="H422" s="268">
        <v>4</v>
      </c>
      <c r="I422" s="268">
        <v>4937</v>
      </c>
      <c r="K422" s="267" t="s">
        <v>406</v>
      </c>
      <c r="L422" s="267" t="s">
        <v>123</v>
      </c>
      <c r="M422" s="267" t="s">
        <v>440</v>
      </c>
      <c r="N422" s="268">
        <v>550</v>
      </c>
    </row>
    <row r="423" spans="1:14" ht="15" x14ac:dyDescent="0.25">
      <c r="A423" s="267" t="s">
        <v>33</v>
      </c>
      <c r="B423" s="267" t="s">
        <v>378</v>
      </c>
      <c r="C423" s="267" t="s">
        <v>374</v>
      </c>
      <c r="D423" s="267" t="s">
        <v>399</v>
      </c>
      <c r="E423" s="268">
        <v>2292</v>
      </c>
      <c r="G423" s="267" t="s">
        <v>38</v>
      </c>
      <c r="H423" s="268">
        <v>5</v>
      </c>
      <c r="I423" s="268">
        <v>860</v>
      </c>
      <c r="K423" s="267" t="s">
        <v>406</v>
      </c>
      <c r="L423" s="267" t="s">
        <v>123</v>
      </c>
      <c r="M423" s="267" t="s">
        <v>445</v>
      </c>
      <c r="N423" s="268">
        <v>11</v>
      </c>
    </row>
    <row r="424" spans="1:14" ht="15" x14ac:dyDescent="0.25">
      <c r="A424" s="267" t="s">
        <v>33</v>
      </c>
      <c r="B424" s="267" t="s">
        <v>378</v>
      </c>
      <c r="C424" s="267" t="s">
        <v>374</v>
      </c>
      <c r="D424" s="267" t="s">
        <v>400</v>
      </c>
      <c r="E424" s="268">
        <v>498</v>
      </c>
      <c r="G424" s="267" t="s">
        <v>38</v>
      </c>
      <c r="H424" s="268">
        <v>6</v>
      </c>
      <c r="I424" s="268">
        <v>828</v>
      </c>
      <c r="K424" s="267" t="s">
        <v>406</v>
      </c>
      <c r="L424" s="267" t="s">
        <v>123</v>
      </c>
      <c r="M424" s="267" t="s">
        <v>441</v>
      </c>
      <c r="N424" s="268">
        <v>20</v>
      </c>
    </row>
    <row r="425" spans="1:14" ht="15" x14ac:dyDescent="0.25">
      <c r="A425" s="267" t="s">
        <v>33</v>
      </c>
      <c r="B425" s="267" t="s">
        <v>379</v>
      </c>
      <c r="C425" s="267" t="s">
        <v>373</v>
      </c>
      <c r="D425" s="267" t="s">
        <v>399</v>
      </c>
      <c r="E425" s="268">
        <v>239</v>
      </c>
      <c r="G425" s="267" t="s">
        <v>38</v>
      </c>
      <c r="H425" s="268">
        <v>7</v>
      </c>
      <c r="I425" s="268">
        <v>717</v>
      </c>
      <c r="K425" s="267" t="s">
        <v>406</v>
      </c>
      <c r="L425" s="267" t="s">
        <v>123</v>
      </c>
      <c r="M425" s="267" t="s">
        <v>448</v>
      </c>
      <c r="N425" s="268">
        <v>1</v>
      </c>
    </row>
    <row r="426" spans="1:14" ht="15" x14ac:dyDescent="0.25">
      <c r="A426" s="267" t="s">
        <v>33</v>
      </c>
      <c r="B426" s="267" t="s">
        <v>379</v>
      </c>
      <c r="C426" s="267" t="s">
        <v>373</v>
      </c>
      <c r="D426" s="267" t="s">
        <v>400</v>
      </c>
      <c r="E426" s="268">
        <v>232</v>
      </c>
      <c r="G426" s="267" t="s">
        <v>38</v>
      </c>
      <c r="H426" s="268">
        <v>8</v>
      </c>
      <c r="I426" s="268">
        <v>577</v>
      </c>
      <c r="K426" s="267" t="s">
        <v>406</v>
      </c>
      <c r="L426" s="267" t="s">
        <v>123</v>
      </c>
      <c r="M426" s="267" t="s">
        <v>442</v>
      </c>
      <c r="N426" s="268">
        <v>34</v>
      </c>
    </row>
    <row r="427" spans="1:14" ht="15" x14ac:dyDescent="0.25">
      <c r="A427" s="267" t="s">
        <v>33</v>
      </c>
      <c r="B427" s="267" t="s">
        <v>379</v>
      </c>
      <c r="C427" s="267" t="s">
        <v>374</v>
      </c>
      <c r="D427" s="267" t="s">
        <v>399</v>
      </c>
      <c r="E427" s="268">
        <v>311</v>
      </c>
      <c r="G427" s="267" t="s">
        <v>38</v>
      </c>
      <c r="H427" s="268">
        <v>9</v>
      </c>
      <c r="I427" s="268">
        <v>469</v>
      </c>
      <c r="K427" s="267" t="s">
        <v>406</v>
      </c>
      <c r="L427" s="267" t="s">
        <v>123</v>
      </c>
      <c r="M427" s="267" t="s">
        <v>379</v>
      </c>
      <c r="N427" s="268">
        <v>2</v>
      </c>
    </row>
    <row r="428" spans="1:14" ht="15" x14ac:dyDescent="0.25">
      <c r="A428" s="267" t="s">
        <v>33</v>
      </c>
      <c r="B428" s="267" t="s">
        <v>379</v>
      </c>
      <c r="C428" s="267" t="s">
        <v>374</v>
      </c>
      <c r="D428" s="267" t="s">
        <v>400</v>
      </c>
      <c r="E428" s="268">
        <v>192</v>
      </c>
      <c r="G428" s="267" t="s">
        <v>38</v>
      </c>
      <c r="H428" s="268">
        <v>10</v>
      </c>
      <c r="I428" s="268">
        <v>355</v>
      </c>
      <c r="K428" s="267" t="s">
        <v>406</v>
      </c>
      <c r="L428" s="267" t="s">
        <v>123</v>
      </c>
      <c r="M428" s="267" t="s">
        <v>451</v>
      </c>
      <c r="N428" s="268">
        <v>1</v>
      </c>
    </row>
    <row r="429" spans="1:14" ht="15" x14ac:dyDescent="0.25">
      <c r="A429" s="267" t="s">
        <v>33</v>
      </c>
      <c r="B429" s="267" t="s">
        <v>401</v>
      </c>
      <c r="C429" s="267" t="s">
        <v>374</v>
      </c>
      <c r="D429" s="267" t="s">
        <v>399</v>
      </c>
      <c r="E429" s="268">
        <v>2</v>
      </c>
      <c r="G429" s="267" t="s">
        <v>38</v>
      </c>
      <c r="H429" s="268">
        <v>11</v>
      </c>
      <c r="I429" s="268">
        <v>275</v>
      </c>
      <c r="K429" s="267" t="s">
        <v>406</v>
      </c>
      <c r="L429" s="267" t="s">
        <v>123</v>
      </c>
      <c r="M429" s="267" t="s">
        <v>401</v>
      </c>
      <c r="N429" s="268">
        <v>1</v>
      </c>
    </row>
    <row r="430" spans="1:14" ht="15" x14ac:dyDescent="0.25">
      <c r="A430" s="267" t="s">
        <v>33</v>
      </c>
      <c r="B430" s="267" t="s">
        <v>402</v>
      </c>
      <c r="C430" s="267" t="s">
        <v>373</v>
      </c>
      <c r="D430" s="267" t="s">
        <v>399</v>
      </c>
      <c r="E430" s="268">
        <v>58</v>
      </c>
      <c r="G430" s="267" t="s">
        <v>38</v>
      </c>
      <c r="H430" s="268">
        <v>12</v>
      </c>
      <c r="I430" s="268">
        <v>370</v>
      </c>
      <c r="K430" s="267" t="s">
        <v>406</v>
      </c>
      <c r="L430" s="267" t="s">
        <v>123</v>
      </c>
      <c r="M430" s="267" t="s">
        <v>403</v>
      </c>
      <c r="N430" s="268">
        <v>9127</v>
      </c>
    </row>
    <row r="431" spans="1:14" ht="15" x14ac:dyDescent="0.25">
      <c r="A431" s="267" t="s">
        <v>33</v>
      </c>
      <c r="B431" s="267" t="s">
        <v>402</v>
      </c>
      <c r="C431" s="267" t="s">
        <v>373</v>
      </c>
      <c r="D431" s="267" t="s">
        <v>400</v>
      </c>
      <c r="E431" s="268">
        <v>32</v>
      </c>
      <c r="G431" s="267" t="s">
        <v>39</v>
      </c>
      <c r="H431" s="268">
        <v>0</v>
      </c>
      <c r="I431" s="268">
        <v>12</v>
      </c>
      <c r="K431" s="267" t="s">
        <v>406</v>
      </c>
      <c r="L431" s="267" t="s">
        <v>123</v>
      </c>
      <c r="M431" s="267" t="s">
        <v>405</v>
      </c>
      <c r="N431" s="268">
        <v>89</v>
      </c>
    </row>
    <row r="432" spans="1:14" ht="15" x14ac:dyDescent="0.25">
      <c r="A432" s="267" t="s">
        <v>33</v>
      </c>
      <c r="B432" s="267" t="s">
        <v>402</v>
      </c>
      <c r="C432" s="267" t="s">
        <v>374</v>
      </c>
      <c r="D432" s="267" t="s">
        <v>399</v>
      </c>
      <c r="E432" s="268">
        <v>56</v>
      </c>
      <c r="G432" s="267" t="s">
        <v>39</v>
      </c>
      <c r="H432" s="268">
        <v>1</v>
      </c>
      <c r="I432" s="268">
        <v>70</v>
      </c>
      <c r="K432" s="267" t="s">
        <v>406</v>
      </c>
      <c r="L432" s="267" t="s">
        <v>123</v>
      </c>
      <c r="M432" s="267" t="s">
        <v>380</v>
      </c>
      <c r="N432" s="268">
        <v>5</v>
      </c>
    </row>
    <row r="433" spans="1:14" ht="15" x14ac:dyDescent="0.25">
      <c r="A433" s="267" t="s">
        <v>33</v>
      </c>
      <c r="B433" s="267" t="s">
        <v>402</v>
      </c>
      <c r="C433" s="267" t="s">
        <v>374</v>
      </c>
      <c r="D433" s="267" t="s">
        <v>400</v>
      </c>
      <c r="E433" s="268">
        <v>27</v>
      </c>
      <c r="G433" s="267" t="s">
        <v>39</v>
      </c>
      <c r="H433" s="268">
        <v>2</v>
      </c>
      <c r="I433" s="268">
        <v>262</v>
      </c>
      <c r="K433" s="267" t="s">
        <v>406</v>
      </c>
      <c r="L433" s="267" t="s">
        <v>123</v>
      </c>
      <c r="M433" s="267" t="s">
        <v>381</v>
      </c>
      <c r="N433" s="268">
        <v>439</v>
      </c>
    </row>
    <row r="434" spans="1:14" ht="15" x14ac:dyDescent="0.25">
      <c r="A434" s="267" t="s">
        <v>34</v>
      </c>
      <c r="B434" s="267" t="s">
        <v>378</v>
      </c>
      <c r="C434" s="267" t="s">
        <v>373</v>
      </c>
      <c r="D434" s="267" t="s">
        <v>399</v>
      </c>
      <c r="E434" s="268">
        <v>3884</v>
      </c>
      <c r="G434" s="267" t="s">
        <v>39</v>
      </c>
      <c r="H434" s="268">
        <v>3</v>
      </c>
      <c r="I434" s="268">
        <v>138</v>
      </c>
      <c r="K434" s="267" t="s">
        <v>406</v>
      </c>
      <c r="L434" s="267" t="s">
        <v>126</v>
      </c>
      <c r="M434" s="267" t="s">
        <v>378</v>
      </c>
      <c r="N434" s="268">
        <v>7</v>
      </c>
    </row>
    <row r="435" spans="1:14" ht="15" x14ac:dyDescent="0.25">
      <c r="A435" s="267" t="s">
        <v>34</v>
      </c>
      <c r="B435" s="267" t="s">
        <v>378</v>
      </c>
      <c r="C435" s="267" t="s">
        <v>373</v>
      </c>
      <c r="D435" s="267" t="s">
        <v>400</v>
      </c>
      <c r="E435" s="268">
        <v>1484</v>
      </c>
      <c r="G435" s="267" t="s">
        <v>39</v>
      </c>
      <c r="H435" s="268">
        <v>4</v>
      </c>
      <c r="I435" s="268">
        <v>562</v>
      </c>
      <c r="K435" s="267" t="s">
        <v>406</v>
      </c>
      <c r="L435" s="267" t="s">
        <v>126</v>
      </c>
      <c r="M435" s="267" t="s">
        <v>440</v>
      </c>
      <c r="N435" s="268">
        <v>408</v>
      </c>
    </row>
    <row r="436" spans="1:14" ht="15" x14ac:dyDescent="0.25">
      <c r="A436" s="267" t="s">
        <v>34</v>
      </c>
      <c r="B436" s="267" t="s">
        <v>378</v>
      </c>
      <c r="C436" s="267" t="s">
        <v>374</v>
      </c>
      <c r="D436" s="267" t="s">
        <v>399</v>
      </c>
      <c r="E436" s="268">
        <v>4141</v>
      </c>
      <c r="G436" s="267" t="s">
        <v>39</v>
      </c>
      <c r="H436" s="268">
        <v>5</v>
      </c>
      <c r="I436" s="268">
        <v>108</v>
      </c>
      <c r="K436" s="267" t="s">
        <v>406</v>
      </c>
      <c r="L436" s="267" t="s">
        <v>126</v>
      </c>
      <c r="M436" s="267" t="s">
        <v>445</v>
      </c>
      <c r="N436" s="268">
        <v>2</v>
      </c>
    </row>
    <row r="437" spans="1:14" ht="15" x14ac:dyDescent="0.25">
      <c r="A437" s="267" t="s">
        <v>34</v>
      </c>
      <c r="B437" s="267" t="s">
        <v>378</v>
      </c>
      <c r="C437" s="267" t="s">
        <v>374</v>
      </c>
      <c r="D437" s="267" t="s">
        <v>400</v>
      </c>
      <c r="E437" s="268">
        <v>1378</v>
      </c>
      <c r="G437" s="267" t="s">
        <v>39</v>
      </c>
      <c r="H437" s="268">
        <v>6</v>
      </c>
      <c r="I437" s="268">
        <v>110</v>
      </c>
      <c r="K437" s="267" t="s">
        <v>406</v>
      </c>
      <c r="L437" s="267" t="s">
        <v>126</v>
      </c>
      <c r="M437" s="267" t="s">
        <v>441</v>
      </c>
      <c r="N437" s="268">
        <v>9</v>
      </c>
    </row>
    <row r="438" spans="1:14" ht="15" x14ac:dyDescent="0.25">
      <c r="A438" s="267" t="s">
        <v>34</v>
      </c>
      <c r="B438" s="267" t="s">
        <v>379</v>
      </c>
      <c r="C438" s="267" t="s">
        <v>373</v>
      </c>
      <c r="D438" s="267" t="s">
        <v>399</v>
      </c>
      <c r="E438" s="268">
        <v>242</v>
      </c>
      <c r="G438" s="267" t="s">
        <v>39</v>
      </c>
      <c r="H438" s="268">
        <v>7</v>
      </c>
      <c r="I438" s="268">
        <v>109</v>
      </c>
      <c r="K438" s="267" t="s">
        <v>406</v>
      </c>
      <c r="L438" s="267" t="s">
        <v>126</v>
      </c>
      <c r="M438" s="267" t="s">
        <v>448</v>
      </c>
      <c r="N438" s="268">
        <v>1</v>
      </c>
    </row>
    <row r="439" spans="1:14" ht="15" x14ac:dyDescent="0.25">
      <c r="A439" s="267" t="s">
        <v>34</v>
      </c>
      <c r="B439" s="267" t="s">
        <v>379</v>
      </c>
      <c r="C439" s="267" t="s">
        <v>373</v>
      </c>
      <c r="D439" s="267" t="s">
        <v>400</v>
      </c>
      <c r="E439" s="268">
        <v>332</v>
      </c>
      <c r="G439" s="267" t="s">
        <v>39</v>
      </c>
      <c r="H439" s="268">
        <v>8</v>
      </c>
      <c r="I439" s="268">
        <v>79</v>
      </c>
      <c r="K439" s="267" t="s">
        <v>406</v>
      </c>
      <c r="L439" s="267" t="s">
        <v>126</v>
      </c>
      <c r="M439" s="267" t="s">
        <v>442</v>
      </c>
      <c r="N439" s="268">
        <v>2</v>
      </c>
    </row>
    <row r="440" spans="1:14" ht="15" x14ac:dyDescent="0.25">
      <c r="A440" s="267" t="s">
        <v>34</v>
      </c>
      <c r="B440" s="267" t="s">
        <v>379</v>
      </c>
      <c r="C440" s="267" t="s">
        <v>374</v>
      </c>
      <c r="D440" s="267" t="s">
        <v>399</v>
      </c>
      <c r="E440" s="268">
        <v>283</v>
      </c>
      <c r="G440" s="267" t="s">
        <v>39</v>
      </c>
      <c r="H440" s="268">
        <v>9</v>
      </c>
      <c r="I440" s="268">
        <v>62</v>
      </c>
      <c r="K440" s="267" t="s">
        <v>406</v>
      </c>
      <c r="L440" s="267" t="s">
        <v>126</v>
      </c>
      <c r="M440" s="267" t="s">
        <v>451</v>
      </c>
      <c r="N440" s="268">
        <v>1</v>
      </c>
    </row>
    <row r="441" spans="1:14" ht="15" x14ac:dyDescent="0.25">
      <c r="A441" s="267" t="s">
        <v>34</v>
      </c>
      <c r="B441" s="267" t="s">
        <v>379</v>
      </c>
      <c r="C441" s="267" t="s">
        <v>374</v>
      </c>
      <c r="D441" s="267" t="s">
        <v>400</v>
      </c>
      <c r="E441" s="268">
        <v>311</v>
      </c>
      <c r="G441" s="267" t="s">
        <v>39</v>
      </c>
      <c r="H441" s="268">
        <v>10</v>
      </c>
      <c r="I441" s="268">
        <v>62</v>
      </c>
      <c r="K441" s="267" t="s">
        <v>406</v>
      </c>
      <c r="L441" s="267" t="s">
        <v>126</v>
      </c>
      <c r="M441" s="267" t="s">
        <v>406</v>
      </c>
      <c r="N441" s="268">
        <v>39</v>
      </c>
    </row>
    <row r="442" spans="1:14" ht="15" x14ac:dyDescent="0.25">
      <c r="A442" s="267" t="s">
        <v>34</v>
      </c>
      <c r="B442" s="267" t="s">
        <v>401</v>
      </c>
      <c r="C442" s="267" t="s">
        <v>373</v>
      </c>
      <c r="D442" s="267" t="s">
        <v>400</v>
      </c>
      <c r="E442" s="268">
        <v>1</v>
      </c>
      <c r="G442" s="267" t="s">
        <v>39</v>
      </c>
      <c r="H442" s="268">
        <v>11</v>
      </c>
      <c r="I442" s="268">
        <v>33</v>
      </c>
      <c r="K442" s="267" t="s">
        <v>406</v>
      </c>
      <c r="L442" s="267" t="s">
        <v>126</v>
      </c>
      <c r="M442" s="267" t="s">
        <v>403</v>
      </c>
      <c r="N442" s="268">
        <v>4527</v>
      </c>
    </row>
    <row r="443" spans="1:14" ht="15" x14ac:dyDescent="0.25">
      <c r="A443" s="267" t="s">
        <v>34</v>
      </c>
      <c r="B443" s="267" t="s">
        <v>401</v>
      </c>
      <c r="C443" s="267" t="s">
        <v>374</v>
      </c>
      <c r="D443" s="267" t="s">
        <v>399</v>
      </c>
      <c r="E443" s="268">
        <v>1</v>
      </c>
      <c r="G443" s="267" t="s">
        <v>39</v>
      </c>
      <c r="H443" s="268">
        <v>12</v>
      </c>
      <c r="I443" s="268">
        <v>74</v>
      </c>
      <c r="K443" s="267" t="s">
        <v>406</v>
      </c>
      <c r="L443" s="267" t="s">
        <v>126</v>
      </c>
      <c r="M443" s="267" t="s">
        <v>405</v>
      </c>
      <c r="N443" s="268">
        <v>144</v>
      </c>
    </row>
    <row r="444" spans="1:14" ht="15" x14ac:dyDescent="0.25">
      <c r="A444" s="267" t="s">
        <v>34</v>
      </c>
      <c r="B444" s="267" t="s">
        <v>401</v>
      </c>
      <c r="C444" s="267" t="s">
        <v>374</v>
      </c>
      <c r="D444" s="267" t="s">
        <v>400</v>
      </c>
      <c r="E444" s="268">
        <v>1</v>
      </c>
      <c r="G444" s="267" t="s">
        <v>40</v>
      </c>
      <c r="H444" s="268">
        <v>0</v>
      </c>
      <c r="I444" s="268">
        <v>863</v>
      </c>
      <c r="K444" s="267" t="s">
        <v>406</v>
      </c>
      <c r="L444" s="267" t="s">
        <v>126</v>
      </c>
      <c r="M444" s="267" t="s">
        <v>380</v>
      </c>
      <c r="N444" s="268">
        <v>4</v>
      </c>
    </row>
    <row r="445" spans="1:14" ht="15" x14ac:dyDescent="0.25">
      <c r="A445" s="267" t="s">
        <v>34</v>
      </c>
      <c r="B445" s="267" t="s">
        <v>402</v>
      </c>
      <c r="C445" s="267" t="s">
        <v>373</v>
      </c>
      <c r="D445" s="267" t="s">
        <v>399</v>
      </c>
      <c r="E445" s="268">
        <v>16</v>
      </c>
      <c r="G445" s="267" t="s">
        <v>40</v>
      </c>
      <c r="H445" s="268">
        <v>1</v>
      </c>
      <c r="I445" s="268">
        <v>4775</v>
      </c>
      <c r="K445" s="267" t="s">
        <v>406</v>
      </c>
      <c r="L445" s="267" t="s">
        <v>126</v>
      </c>
      <c r="M445" s="267" t="s">
        <v>381</v>
      </c>
      <c r="N445" s="268">
        <v>101</v>
      </c>
    </row>
    <row r="446" spans="1:14" ht="15" x14ac:dyDescent="0.25">
      <c r="A446" s="267" t="s">
        <v>34</v>
      </c>
      <c r="B446" s="267" t="s">
        <v>402</v>
      </c>
      <c r="C446" s="267" t="s">
        <v>373</v>
      </c>
      <c r="D446" s="267" t="s">
        <v>400</v>
      </c>
      <c r="E446" s="268">
        <v>24</v>
      </c>
      <c r="G446" s="267" t="s">
        <v>40</v>
      </c>
      <c r="H446" s="268">
        <v>2</v>
      </c>
      <c r="I446" s="268">
        <v>15687</v>
      </c>
      <c r="K446" s="267" t="s">
        <v>406</v>
      </c>
      <c r="L446" s="267" t="s">
        <v>128</v>
      </c>
      <c r="M446" s="267" t="s">
        <v>403</v>
      </c>
      <c r="N446" s="268">
        <v>14</v>
      </c>
    </row>
    <row r="447" spans="1:14" ht="15" x14ac:dyDescent="0.25">
      <c r="A447" s="267" t="s">
        <v>34</v>
      </c>
      <c r="B447" s="267" t="s">
        <v>402</v>
      </c>
      <c r="C447" s="267" t="s">
        <v>374</v>
      </c>
      <c r="D447" s="267" t="s">
        <v>399</v>
      </c>
      <c r="E447" s="268">
        <v>16</v>
      </c>
      <c r="G447" s="267" t="s">
        <v>40</v>
      </c>
      <c r="H447" s="268">
        <v>3</v>
      </c>
      <c r="I447" s="268">
        <v>5729</v>
      </c>
      <c r="K447" s="267" t="s">
        <v>406</v>
      </c>
      <c r="L447" s="267" t="s">
        <v>128</v>
      </c>
      <c r="M447" s="267" t="s">
        <v>378</v>
      </c>
      <c r="N447" s="268">
        <v>16</v>
      </c>
    </row>
    <row r="448" spans="1:14" ht="15" x14ac:dyDescent="0.25">
      <c r="A448" s="267" t="s">
        <v>34</v>
      </c>
      <c r="B448" s="267" t="s">
        <v>402</v>
      </c>
      <c r="C448" s="267" t="s">
        <v>374</v>
      </c>
      <c r="D448" s="267" t="s">
        <v>400</v>
      </c>
      <c r="E448" s="268">
        <v>25</v>
      </c>
      <c r="G448" s="267" t="s">
        <v>40</v>
      </c>
      <c r="H448" s="268">
        <v>4</v>
      </c>
      <c r="I448" s="268">
        <v>24180</v>
      </c>
      <c r="K448" s="267" t="s">
        <v>406</v>
      </c>
      <c r="L448" s="267" t="s">
        <v>128</v>
      </c>
      <c r="M448" s="267" t="s">
        <v>446</v>
      </c>
      <c r="N448" s="268">
        <v>1</v>
      </c>
    </row>
    <row r="449" spans="1:14" ht="15" x14ac:dyDescent="0.25">
      <c r="A449" s="267" t="s">
        <v>35</v>
      </c>
      <c r="B449" s="267" t="s">
        <v>378</v>
      </c>
      <c r="C449" s="267" t="s">
        <v>373</v>
      </c>
      <c r="D449" s="267" t="s">
        <v>399</v>
      </c>
      <c r="E449" s="268">
        <v>517</v>
      </c>
      <c r="G449" s="267" t="s">
        <v>40</v>
      </c>
      <c r="H449" s="268">
        <v>5</v>
      </c>
      <c r="I449" s="268">
        <v>3477</v>
      </c>
      <c r="K449" s="267" t="s">
        <v>406</v>
      </c>
      <c r="L449" s="267" t="s">
        <v>128</v>
      </c>
      <c r="M449" s="267" t="s">
        <v>440</v>
      </c>
      <c r="N449" s="268">
        <v>2281</v>
      </c>
    </row>
    <row r="450" spans="1:14" ht="15" x14ac:dyDescent="0.25">
      <c r="A450" s="267" t="s">
        <v>35</v>
      </c>
      <c r="B450" s="267" t="s">
        <v>378</v>
      </c>
      <c r="C450" s="267" t="s">
        <v>373</v>
      </c>
      <c r="D450" s="267" t="s">
        <v>400</v>
      </c>
      <c r="E450" s="268">
        <v>631</v>
      </c>
      <c r="G450" s="267" t="s">
        <v>40</v>
      </c>
      <c r="H450" s="268">
        <v>6</v>
      </c>
      <c r="I450" s="268">
        <v>3183</v>
      </c>
      <c r="K450" s="267" t="s">
        <v>406</v>
      </c>
      <c r="L450" s="267" t="s">
        <v>128</v>
      </c>
      <c r="M450" s="267" t="s">
        <v>445</v>
      </c>
      <c r="N450" s="268">
        <v>1</v>
      </c>
    </row>
    <row r="451" spans="1:14" ht="15" x14ac:dyDescent="0.25">
      <c r="A451" s="267" t="s">
        <v>35</v>
      </c>
      <c r="B451" s="267" t="s">
        <v>378</v>
      </c>
      <c r="C451" s="267" t="s">
        <v>374</v>
      </c>
      <c r="D451" s="267" t="s">
        <v>399</v>
      </c>
      <c r="E451" s="268">
        <v>538</v>
      </c>
      <c r="G451" s="267" t="s">
        <v>40</v>
      </c>
      <c r="H451" s="268">
        <v>7</v>
      </c>
      <c r="I451" s="268">
        <v>2600</v>
      </c>
      <c r="K451" s="267" t="s">
        <v>406</v>
      </c>
      <c r="L451" s="267" t="s">
        <v>128</v>
      </c>
      <c r="M451" s="267" t="s">
        <v>441</v>
      </c>
      <c r="N451" s="268">
        <v>1</v>
      </c>
    </row>
    <row r="452" spans="1:14" ht="15" x14ac:dyDescent="0.25">
      <c r="A452" s="267" t="s">
        <v>35</v>
      </c>
      <c r="B452" s="267" t="s">
        <v>378</v>
      </c>
      <c r="C452" s="267" t="s">
        <v>374</v>
      </c>
      <c r="D452" s="267" t="s">
        <v>400</v>
      </c>
      <c r="E452" s="268">
        <v>595</v>
      </c>
      <c r="G452" s="267" t="s">
        <v>40</v>
      </c>
      <c r="H452" s="268">
        <v>8</v>
      </c>
      <c r="I452" s="268">
        <v>1994</v>
      </c>
      <c r="K452" s="267" t="s">
        <v>406</v>
      </c>
      <c r="L452" s="267" t="s">
        <v>128</v>
      </c>
      <c r="M452" s="267" t="s">
        <v>442</v>
      </c>
      <c r="N452" s="268">
        <v>5</v>
      </c>
    </row>
    <row r="453" spans="1:14" ht="15" x14ac:dyDescent="0.25">
      <c r="A453" s="267" t="s">
        <v>35</v>
      </c>
      <c r="B453" s="267" t="s">
        <v>379</v>
      </c>
      <c r="C453" s="267" t="s">
        <v>373</v>
      </c>
      <c r="D453" s="267" t="s">
        <v>399</v>
      </c>
      <c r="E453" s="268">
        <v>191</v>
      </c>
      <c r="G453" s="267" t="s">
        <v>40</v>
      </c>
      <c r="H453" s="268">
        <v>9</v>
      </c>
      <c r="I453" s="268">
        <v>1384</v>
      </c>
      <c r="K453" s="267" t="s">
        <v>406</v>
      </c>
      <c r="L453" s="267" t="s">
        <v>128</v>
      </c>
      <c r="M453" s="267" t="s">
        <v>379</v>
      </c>
      <c r="N453" s="268">
        <v>38</v>
      </c>
    </row>
    <row r="454" spans="1:14" ht="15" x14ac:dyDescent="0.25">
      <c r="A454" s="267" t="s">
        <v>35</v>
      </c>
      <c r="B454" s="267" t="s">
        <v>379</v>
      </c>
      <c r="C454" s="267" t="s">
        <v>373</v>
      </c>
      <c r="D454" s="267" t="s">
        <v>400</v>
      </c>
      <c r="E454" s="268">
        <v>183</v>
      </c>
      <c r="G454" s="267" t="s">
        <v>40</v>
      </c>
      <c r="H454" s="268">
        <v>10</v>
      </c>
      <c r="I454" s="268">
        <v>1138</v>
      </c>
      <c r="K454" s="267" t="s">
        <v>406</v>
      </c>
      <c r="L454" s="267" t="s">
        <v>128</v>
      </c>
      <c r="M454" s="267" t="s">
        <v>401</v>
      </c>
      <c r="N454" s="268">
        <v>1</v>
      </c>
    </row>
    <row r="455" spans="1:14" ht="15" x14ac:dyDescent="0.25">
      <c r="A455" s="267" t="s">
        <v>35</v>
      </c>
      <c r="B455" s="267" t="s">
        <v>379</v>
      </c>
      <c r="C455" s="267" t="s">
        <v>374</v>
      </c>
      <c r="D455" s="267" t="s">
        <v>399</v>
      </c>
      <c r="E455" s="268">
        <v>232</v>
      </c>
      <c r="G455" s="267" t="s">
        <v>40</v>
      </c>
      <c r="H455" s="268">
        <v>11</v>
      </c>
      <c r="I455" s="268">
        <v>896</v>
      </c>
      <c r="K455" s="267" t="s">
        <v>406</v>
      </c>
      <c r="L455" s="267" t="s">
        <v>128</v>
      </c>
      <c r="M455" s="267" t="s">
        <v>406</v>
      </c>
      <c r="N455" s="268">
        <v>3</v>
      </c>
    </row>
    <row r="456" spans="1:14" ht="15" x14ac:dyDescent="0.25">
      <c r="A456" s="267" t="s">
        <v>35</v>
      </c>
      <c r="B456" s="267" t="s">
        <v>379</v>
      </c>
      <c r="C456" s="267" t="s">
        <v>374</v>
      </c>
      <c r="D456" s="267" t="s">
        <v>400</v>
      </c>
      <c r="E456" s="268">
        <v>194</v>
      </c>
      <c r="G456" s="267" t="s">
        <v>40</v>
      </c>
      <c r="H456" s="268">
        <v>12</v>
      </c>
      <c r="I456" s="268">
        <v>1063</v>
      </c>
      <c r="K456" s="267" t="s">
        <v>406</v>
      </c>
      <c r="L456" s="267" t="s">
        <v>128</v>
      </c>
      <c r="M456" s="267" t="s">
        <v>403</v>
      </c>
      <c r="N456" s="268">
        <v>12523</v>
      </c>
    </row>
    <row r="457" spans="1:14" ht="15" x14ac:dyDescent="0.25">
      <c r="A457" s="267" t="s">
        <v>35</v>
      </c>
      <c r="B457" s="267" t="s">
        <v>401</v>
      </c>
      <c r="C457" s="267" t="s">
        <v>373</v>
      </c>
      <c r="D457" s="267" t="s">
        <v>399</v>
      </c>
      <c r="E457" s="268">
        <v>1</v>
      </c>
      <c r="G457" s="267" t="s">
        <v>41</v>
      </c>
      <c r="H457" s="268">
        <v>0</v>
      </c>
      <c r="I457" s="268">
        <v>448</v>
      </c>
      <c r="K457" s="267" t="s">
        <v>406</v>
      </c>
      <c r="L457" s="267" t="s">
        <v>128</v>
      </c>
      <c r="M457" s="267" t="s">
        <v>404</v>
      </c>
      <c r="N457" s="268">
        <v>1</v>
      </c>
    </row>
    <row r="458" spans="1:14" ht="15" x14ac:dyDescent="0.25">
      <c r="A458" s="267" t="s">
        <v>35</v>
      </c>
      <c r="B458" s="267" t="s">
        <v>401</v>
      </c>
      <c r="C458" s="267" t="s">
        <v>373</v>
      </c>
      <c r="D458" s="267" t="s">
        <v>400</v>
      </c>
      <c r="E458" s="268">
        <v>2</v>
      </c>
      <c r="G458" s="267" t="s">
        <v>41</v>
      </c>
      <c r="H458" s="268">
        <v>1</v>
      </c>
      <c r="I458" s="268">
        <v>2861</v>
      </c>
      <c r="K458" s="267" t="s">
        <v>406</v>
      </c>
      <c r="L458" s="267" t="s">
        <v>128</v>
      </c>
      <c r="M458" s="267" t="s">
        <v>405</v>
      </c>
      <c r="N458" s="268">
        <v>100</v>
      </c>
    </row>
    <row r="459" spans="1:14" ht="15" x14ac:dyDescent="0.25">
      <c r="A459" s="267" t="s">
        <v>35</v>
      </c>
      <c r="B459" s="267" t="s">
        <v>401</v>
      </c>
      <c r="C459" s="267" t="s">
        <v>374</v>
      </c>
      <c r="D459" s="267" t="s">
        <v>399</v>
      </c>
      <c r="E459" s="268">
        <v>1</v>
      </c>
      <c r="G459" s="267" t="s">
        <v>41</v>
      </c>
      <c r="H459" s="268">
        <v>2</v>
      </c>
      <c r="I459" s="268">
        <v>9447</v>
      </c>
      <c r="K459" s="267" t="s">
        <v>406</v>
      </c>
      <c r="L459" s="267" t="s">
        <v>128</v>
      </c>
      <c r="M459" s="267" t="s">
        <v>380</v>
      </c>
      <c r="N459" s="268">
        <v>17</v>
      </c>
    </row>
    <row r="460" spans="1:14" ht="15" x14ac:dyDescent="0.25">
      <c r="A460" s="267" t="s">
        <v>35</v>
      </c>
      <c r="B460" s="267" t="s">
        <v>402</v>
      </c>
      <c r="C460" s="267" t="s">
        <v>373</v>
      </c>
      <c r="D460" s="267" t="s">
        <v>399</v>
      </c>
      <c r="E460" s="268">
        <v>18</v>
      </c>
      <c r="G460" s="267" t="s">
        <v>41</v>
      </c>
      <c r="H460" s="268">
        <v>3</v>
      </c>
      <c r="I460" s="268">
        <v>3662</v>
      </c>
      <c r="K460" s="267" t="s">
        <v>406</v>
      </c>
      <c r="L460" s="267" t="s">
        <v>128</v>
      </c>
      <c r="M460" s="267" t="s">
        <v>381</v>
      </c>
      <c r="N460" s="268">
        <v>379</v>
      </c>
    </row>
    <row r="461" spans="1:14" ht="15" x14ac:dyDescent="0.25">
      <c r="A461" s="267" t="s">
        <v>35</v>
      </c>
      <c r="B461" s="267" t="s">
        <v>402</v>
      </c>
      <c r="C461" s="267" t="s">
        <v>373</v>
      </c>
      <c r="D461" s="267" t="s">
        <v>400</v>
      </c>
      <c r="E461" s="268">
        <v>27</v>
      </c>
      <c r="G461" s="267" t="s">
        <v>41</v>
      </c>
      <c r="H461" s="268">
        <v>4</v>
      </c>
      <c r="I461" s="268">
        <v>13853</v>
      </c>
      <c r="K461" s="267" t="s">
        <v>403</v>
      </c>
      <c r="L461" s="267" t="s">
        <v>6</v>
      </c>
      <c r="M461" s="267" t="s">
        <v>440</v>
      </c>
      <c r="N461" s="268">
        <v>7</v>
      </c>
    </row>
    <row r="462" spans="1:14" ht="15" x14ac:dyDescent="0.25">
      <c r="A462" s="267" t="s">
        <v>35</v>
      </c>
      <c r="B462" s="267" t="s">
        <v>402</v>
      </c>
      <c r="C462" s="267" t="s">
        <v>374</v>
      </c>
      <c r="D462" s="267" t="s">
        <v>399</v>
      </c>
      <c r="E462" s="268">
        <v>13</v>
      </c>
      <c r="G462" s="267" t="s">
        <v>41</v>
      </c>
      <c r="H462" s="268">
        <v>5</v>
      </c>
      <c r="I462" s="268">
        <v>1647</v>
      </c>
      <c r="K462" s="267" t="s">
        <v>403</v>
      </c>
      <c r="L462" s="267" t="s">
        <v>6</v>
      </c>
      <c r="M462" s="267" t="s">
        <v>441</v>
      </c>
      <c r="N462" s="268">
        <v>1</v>
      </c>
    </row>
    <row r="463" spans="1:14" ht="15" x14ac:dyDescent="0.25">
      <c r="A463" s="267" t="s">
        <v>35</v>
      </c>
      <c r="B463" s="267" t="s">
        <v>402</v>
      </c>
      <c r="C463" s="267" t="s">
        <v>374</v>
      </c>
      <c r="D463" s="267" t="s">
        <v>400</v>
      </c>
      <c r="E463" s="268">
        <v>36</v>
      </c>
      <c r="G463" s="267" t="s">
        <v>41</v>
      </c>
      <c r="H463" s="268">
        <v>6</v>
      </c>
      <c r="I463" s="268">
        <v>1469</v>
      </c>
      <c r="K463" s="267" t="s">
        <v>403</v>
      </c>
      <c r="L463" s="267" t="s">
        <v>6</v>
      </c>
      <c r="M463" s="267" t="s">
        <v>403</v>
      </c>
      <c r="N463" s="268">
        <v>1271</v>
      </c>
    </row>
    <row r="464" spans="1:14" ht="15" x14ac:dyDescent="0.25">
      <c r="A464" s="267" t="s">
        <v>36</v>
      </c>
      <c r="B464" s="267" t="s">
        <v>378</v>
      </c>
      <c r="C464" s="267" t="s">
        <v>373</v>
      </c>
      <c r="D464" s="267" t="s">
        <v>399</v>
      </c>
      <c r="E464" s="268">
        <v>450</v>
      </c>
      <c r="G464" s="267" t="s">
        <v>41</v>
      </c>
      <c r="H464" s="268">
        <v>7</v>
      </c>
      <c r="I464" s="268">
        <v>1227</v>
      </c>
      <c r="K464" s="267" t="s">
        <v>403</v>
      </c>
      <c r="L464" s="267" t="s">
        <v>6</v>
      </c>
      <c r="M464" s="267" t="s">
        <v>404</v>
      </c>
      <c r="N464" s="268">
        <v>1</v>
      </c>
    </row>
    <row r="465" spans="1:14" ht="15" x14ac:dyDescent="0.25">
      <c r="A465" s="267" t="s">
        <v>36</v>
      </c>
      <c r="B465" s="267" t="s">
        <v>378</v>
      </c>
      <c r="C465" s="267" t="s">
        <v>373</v>
      </c>
      <c r="D465" s="267" t="s">
        <v>400</v>
      </c>
      <c r="E465" s="268">
        <v>693</v>
      </c>
      <c r="G465" s="267" t="s">
        <v>41</v>
      </c>
      <c r="H465" s="268">
        <v>8</v>
      </c>
      <c r="I465" s="268">
        <v>942</v>
      </c>
      <c r="K465" s="267" t="s">
        <v>403</v>
      </c>
      <c r="L465" s="267" t="s">
        <v>6</v>
      </c>
      <c r="M465" s="267" t="s">
        <v>405</v>
      </c>
      <c r="N465" s="268">
        <v>16</v>
      </c>
    </row>
    <row r="466" spans="1:14" ht="15" x14ac:dyDescent="0.25">
      <c r="A466" s="267" t="s">
        <v>36</v>
      </c>
      <c r="B466" s="267" t="s">
        <v>378</v>
      </c>
      <c r="C466" s="267" t="s">
        <v>374</v>
      </c>
      <c r="D466" s="267" t="s">
        <v>399</v>
      </c>
      <c r="E466" s="268">
        <v>480</v>
      </c>
      <c r="G466" s="267" t="s">
        <v>41</v>
      </c>
      <c r="H466" s="268">
        <v>9</v>
      </c>
      <c r="I466" s="268">
        <v>789</v>
      </c>
      <c r="K466" s="267" t="s">
        <v>403</v>
      </c>
      <c r="L466" s="267" t="s">
        <v>6</v>
      </c>
      <c r="M466" s="267" t="s">
        <v>381</v>
      </c>
      <c r="N466" s="268">
        <v>148</v>
      </c>
    </row>
    <row r="467" spans="1:14" ht="15" x14ac:dyDescent="0.25">
      <c r="A467" s="267" t="s">
        <v>36</v>
      </c>
      <c r="B467" s="267" t="s">
        <v>378</v>
      </c>
      <c r="C467" s="267" t="s">
        <v>374</v>
      </c>
      <c r="D467" s="267" t="s">
        <v>400</v>
      </c>
      <c r="E467" s="268">
        <v>640</v>
      </c>
      <c r="G467" s="267" t="s">
        <v>41</v>
      </c>
      <c r="H467" s="268">
        <v>10</v>
      </c>
      <c r="I467" s="268">
        <v>585</v>
      </c>
      <c r="K467" s="267" t="s">
        <v>403</v>
      </c>
      <c r="L467" s="267" t="s">
        <v>15</v>
      </c>
      <c r="M467" s="267" t="s">
        <v>403</v>
      </c>
      <c r="N467" s="268">
        <v>10</v>
      </c>
    </row>
    <row r="468" spans="1:14" ht="15" x14ac:dyDescent="0.25">
      <c r="A468" s="267" t="s">
        <v>36</v>
      </c>
      <c r="B468" s="267" t="s">
        <v>379</v>
      </c>
      <c r="C468" s="267" t="s">
        <v>373</v>
      </c>
      <c r="D468" s="267" t="s">
        <v>399</v>
      </c>
      <c r="E468" s="268">
        <v>241</v>
      </c>
      <c r="G468" s="267" t="s">
        <v>41</v>
      </c>
      <c r="H468" s="268">
        <v>11</v>
      </c>
      <c r="I468" s="268">
        <v>538</v>
      </c>
      <c r="K468" s="267" t="s">
        <v>403</v>
      </c>
      <c r="L468" s="267" t="s">
        <v>15</v>
      </c>
      <c r="M468" s="267" t="s">
        <v>378</v>
      </c>
      <c r="N468" s="268">
        <v>13</v>
      </c>
    </row>
    <row r="469" spans="1:14" ht="15" x14ac:dyDescent="0.25">
      <c r="A469" s="267" t="s">
        <v>36</v>
      </c>
      <c r="B469" s="267" t="s">
        <v>379</v>
      </c>
      <c r="C469" s="267" t="s">
        <v>373</v>
      </c>
      <c r="D469" s="267" t="s">
        <v>400</v>
      </c>
      <c r="E469" s="268">
        <v>391</v>
      </c>
      <c r="G469" s="267" t="s">
        <v>41</v>
      </c>
      <c r="H469" s="268">
        <v>12</v>
      </c>
      <c r="I469" s="268">
        <v>576</v>
      </c>
      <c r="K469" s="267" t="s">
        <v>403</v>
      </c>
      <c r="L469" s="267" t="s">
        <v>15</v>
      </c>
      <c r="M469" s="267" t="s">
        <v>444</v>
      </c>
      <c r="N469" s="268">
        <v>1</v>
      </c>
    </row>
    <row r="470" spans="1:14" ht="15" x14ac:dyDescent="0.25">
      <c r="A470" s="267" t="s">
        <v>36</v>
      </c>
      <c r="B470" s="267" t="s">
        <v>379</v>
      </c>
      <c r="C470" s="267" t="s">
        <v>374</v>
      </c>
      <c r="D470" s="267" t="s">
        <v>399</v>
      </c>
      <c r="E470" s="268">
        <v>302</v>
      </c>
      <c r="G470" s="267" t="s">
        <v>42</v>
      </c>
      <c r="H470" s="268">
        <v>0</v>
      </c>
      <c r="I470" s="268">
        <v>71</v>
      </c>
      <c r="K470" s="267" t="s">
        <v>403</v>
      </c>
      <c r="L470" s="267" t="s">
        <v>15</v>
      </c>
      <c r="M470" s="267" t="s">
        <v>440</v>
      </c>
      <c r="N470" s="268">
        <v>2686</v>
      </c>
    </row>
    <row r="471" spans="1:14" ht="15" x14ac:dyDescent="0.25">
      <c r="A471" s="267" t="s">
        <v>36</v>
      </c>
      <c r="B471" s="267" t="s">
        <v>379</v>
      </c>
      <c r="C471" s="267" t="s">
        <v>374</v>
      </c>
      <c r="D471" s="267" t="s">
        <v>400</v>
      </c>
      <c r="E471" s="268">
        <v>342</v>
      </c>
      <c r="G471" s="267" t="s">
        <v>42</v>
      </c>
      <c r="H471" s="268">
        <v>1</v>
      </c>
      <c r="I471" s="268">
        <v>340</v>
      </c>
      <c r="K471" s="267" t="s">
        <v>403</v>
      </c>
      <c r="L471" s="267" t="s">
        <v>15</v>
      </c>
      <c r="M471" s="267" t="s">
        <v>445</v>
      </c>
      <c r="N471" s="268">
        <v>5</v>
      </c>
    </row>
    <row r="472" spans="1:14" ht="15" x14ac:dyDescent="0.25">
      <c r="A472" s="267" t="s">
        <v>36</v>
      </c>
      <c r="B472" s="267" t="s">
        <v>401</v>
      </c>
      <c r="C472" s="267" t="s">
        <v>373</v>
      </c>
      <c r="D472" s="267" t="s">
        <v>400</v>
      </c>
      <c r="E472" s="268">
        <v>30</v>
      </c>
      <c r="G472" s="267" t="s">
        <v>42</v>
      </c>
      <c r="H472" s="268">
        <v>2</v>
      </c>
      <c r="I472" s="268">
        <v>1204</v>
      </c>
      <c r="K472" s="267" t="s">
        <v>403</v>
      </c>
      <c r="L472" s="267" t="s">
        <v>15</v>
      </c>
      <c r="M472" s="267" t="s">
        <v>441</v>
      </c>
      <c r="N472" s="268">
        <v>2</v>
      </c>
    </row>
    <row r="473" spans="1:14" ht="15" x14ac:dyDescent="0.25">
      <c r="A473" s="267" t="s">
        <v>36</v>
      </c>
      <c r="B473" s="267" t="s">
        <v>401</v>
      </c>
      <c r="C473" s="267" t="s">
        <v>374</v>
      </c>
      <c r="D473" s="267" t="s">
        <v>399</v>
      </c>
      <c r="E473" s="268">
        <v>1</v>
      </c>
      <c r="G473" s="267" t="s">
        <v>42</v>
      </c>
      <c r="H473" s="268">
        <v>3</v>
      </c>
      <c r="I473" s="268">
        <v>607</v>
      </c>
      <c r="K473" s="267" t="s">
        <v>403</v>
      </c>
      <c r="L473" s="267" t="s">
        <v>15</v>
      </c>
      <c r="M473" s="267" t="s">
        <v>448</v>
      </c>
      <c r="N473" s="268">
        <v>3</v>
      </c>
    </row>
    <row r="474" spans="1:14" ht="15" x14ac:dyDescent="0.25">
      <c r="A474" s="267" t="s">
        <v>36</v>
      </c>
      <c r="B474" s="267" t="s">
        <v>401</v>
      </c>
      <c r="C474" s="267" t="s">
        <v>374</v>
      </c>
      <c r="D474" s="267" t="s">
        <v>400</v>
      </c>
      <c r="E474" s="268">
        <v>23</v>
      </c>
      <c r="G474" s="267" t="s">
        <v>42</v>
      </c>
      <c r="H474" s="268">
        <v>4</v>
      </c>
      <c r="I474" s="268">
        <v>2352</v>
      </c>
      <c r="K474" s="267" t="s">
        <v>403</v>
      </c>
      <c r="L474" s="267" t="s">
        <v>15</v>
      </c>
      <c r="M474" s="267" t="s">
        <v>442</v>
      </c>
      <c r="N474" s="268">
        <v>12</v>
      </c>
    </row>
    <row r="475" spans="1:14" ht="15" x14ac:dyDescent="0.25">
      <c r="A475" s="267" t="s">
        <v>36</v>
      </c>
      <c r="B475" s="267" t="s">
        <v>402</v>
      </c>
      <c r="C475" s="267" t="s">
        <v>373</v>
      </c>
      <c r="D475" s="267" t="s">
        <v>399</v>
      </c>
      <c r="E475" s="268">
        <v>27</v>
      </c>
      <c r="G475" s="267" t="s">
        <v>42</v>
      </c>
      <c r="H475" s="268">
        <v>5</v>
      </c>
      <c r="I475" s="268">
        <v>423</v>
      </c>
      <c r="K475" s="267" t="s">
        <v>403</v>
      </c>
      <c r="L475" s="267" t="s">
        <v>15</v>
      </c>
      <c r="M475" s="267" t="s">
        <v>379</v>
      </c>
      <c r="N475" s="268">
        <v>49</v>
      </c>
    </row>
    <row r="476" spans="1:14" ht="15" x14ac:dyDescent="0.25">
      <c r="A476" s="267" t="s">
        <v>36</v>
      </c>
      <c r="B476" s="267" t="s">
        <v>402</v>
      </c>
      <c r="C476" s="267" t="s">
        <v>373</v>
      </c>
      <c r="D476" s="267" t="s">
        <v>400</v>
      </c>
      <c r="E476" s="268">
        <v>13</v>
      </c>
      <c r="G476" s="267" t="s">
        <v>42</v>
      </c>
      <c r="H476" s="268">
        <v>6</v>
      </c>
      <c r="I476" s="268">
        <v>450</v>
      </c>
      <c r="K476" s="267" t="s">
        <v>403</v>
      </c>
      <c r="L476" s="267" t="s">
        <v>15</v>
      </c>
      <c r="M476" s="267" t="s">
        <v>406</v>
      </c>
      <c r="N476" s="268">
        <v>26</v>
      </c>
    </row>
    <row r="477" spans="1:14" ht="15" x14ac:dyDescent="0.25">
      <c r="A477" s="267" t="s">
        <v>36</v>
      </c>
      <c r="B477" s="267" t="s">
        <v>402</v>
      </c>
      <c r="C477" s="267" t="s">
        <v>374</v>
      </c>
      <c r="D477" s="267" t="s">
        <v>399</v>
      </c>
      <c r="E477" s="268">
        <v>19</v>
      </c>
      <c r="G477" s="267" t="s">
        <v>42</v>
      </c>
      <c r="H477" s="268">
        <v>7</v>
      </c>
      <c r="I477" s="268">
        <v>373</v>
      </c>
      <c r="K477" s="267" t="s">
        <v>403</v>
      </c>
      <c r="L477" s="267" t="s">
        <v>15</v>
      </c>
      <c r="M477" s="267" t="s">
        <v>403</v>
      </c>
      <c r="N477" s="268">
        <v>13432</v>
      </c>
    </row>
    <row r="478" spans="1:14" ht="15" x14ac:dyDescent="0.25">
      <c r="A478" s="267" t="s">
        <v>36</v>
      </c>
      <c r="B478" s="267" t="s">
        <v>402</v>
      </c>
      <c r="C478" s="267" t="s">
        <v>374</v>
      </c>
      <c r="D478" s="267" t="s">
        <v>400</v>
      </c>
      <c r="E478" s="268">
        <v>12</v>
      </c>
      <c r="G478" s="267" t="s">
        <v>42</v>
      </c>
      <c r="H478" s="268">
        <v>8</v>
      </c>
      <c r="I478" s="268">
        <v>290</v>
      </c>
      <c r="K478" s="267" t="s">
        <v>403</v>
      </c>
      <c r="L478" s="267" t="s">
        <v>15</v>
      </c>
      <c r="M478" s="267" t="s">
        <v>405</v>
      </c>
      <c r="N478" s="268">
        <v>149</v>
      </c>
    </row>
    <row r="479" spans="1:14" ht="15" x14ac:dyDescent="0.25">
      <c r="A479" s="267" t="s">
        <v>37</v>
      </c>
      <c r="B479" s="267" t="s">
        <v>378</v>
      </c>
      <c r="C479" s="267" t="s">
        <v>373</v>
      </c>
      <c r="D479" s="267" t="s">
        <v>399</v>
      </c>
      <c r="E479" s="268">
        <v>2475</v>
      </c>
      <c r="G479" s="267" t="s">
        <v>42</v>
      </c>
      <c r="H479" s="268">
        <v>9</v>
      </c>
      <c r="I479" s="268">
        <v>236</v>
      </c>
      <c r="K479" s="267" t="s">
        <v>403</v>
      </c>
      <c r="L479" s="267" t="s">
        <v>15</v>
      </c>
      <c r="M479" s="267" t="s">
        <v>380</v>
      </c>
      <c r="N479" s="268">
        <v>12</v>
      </c>
    </row>
    <row r="480" spans="1:14" ht="15" x14ac:dyDescent="0.25">
      <c r="A480" s="267" t="s">
        <v>37</v>
      </c>
      <c r="B480" s="267" t="s">
        <v>378</v>
      </c>
      <c r="C480" s="267" t="s">
        <v>373</v>
      </c>
      <c r="D480" s="267" t="s">
        <v>400</v>
      </c>
      <c r="E480" s="268">
        <v>8409</v>
      </c>
      <c r="G480" s="267" t="s">
        <v>42</v>
      </c>
      <c r="H480" s="268">
        <v>10</v>
      </c>
      <c r="I480" s="268">
        <v>207</v>
      </c>
      <c r="K480" s="267" t="s">
        <v>403</v>
      </c>
      <c r="L480" s="267" t="s">
        <v>15</v>
      </c>
      <c r="M480" s="267" t="s">
        <v>381</v>
      </c>
      <c r="N480" s="268">
        <v>262</v>
      </c>
    </row>
    <row r="481" spans="1:14" ht="15" x14ac:dyDescent="0.25">
      <c r="A481" s="267" t="s">
        <v>37</v>
      </c>
      <c r="B481" s="267" t="s">
        <v>378</v>
      </c>
      <c r="C481" s="267" t="s">
        <v>374</v>
      </c>
      <c r="D481" s="267" t="s">
        <v>399</v>
      </c>
      <c r="E481" s="268">
        <v>2476</v>
      </c>
      <c r="G481" s="267" t="s">
        <v>42</v>
      </c>
      <c r="H481" s="268">
        <v>11</v>
      </c>
      <c r="I481" s="268">
        <v>139</v>
      </c>
      <c r="K481" s="267" t="s">
        <v>403</v>
      </c>
      <c r="L481" s="267" t="s">
        <v>16</v>
      </c>
      <c r="M481" s="267" t="s">
        <v>378</v>
      </c>
      <c r="N481" s="268">
        <v>1</v>
      </c>
    </row>
    <row r="482" spans="1:14" ht="15" x14ac:dyDescent="0.25">
      <c r="A482" s="267" t="s">
        <v>37</v>
      </c>
      <c r="B482" s="267" t="s">
        <v>378</v>
      </c>
      <c r="C482" s="267" t="s">
        <v>374</v>
      </c>
      <c r="D482" s="267" t="s">
        <v>400</v>
      </c>
      <c r="E482" s="268">
        <v>7493</v>
      </c>
      <c r="G482" s="267" t="s">
        <v>42</v>
      </c>
      <c r="H482" s="268">
        <v>12</v>
      </c>
      <c r="I482" s="268">
        <v>184</v>
      </c>
      <c r="K482" s="267" t="s">
        <v>403</v>
      </c>
      <c r="L482" s="267" t="s">
        <v>16</v>
      </c>
      <c r="M482" s="267" t="s">
        <v>443</v>
      </c>
      <c r="N482" s="268">
        <v>10</v>
      </c>
    </row>
    <row r="483" spans="1:14" ht="15" x14ac:dyDescent="0.25">
      <c r="A483" s="267" t="s">
        <v>37</v>
      </c>
      <c r="B483" s="267" t="s">
        <v>379</v>
      </c>
      <c r="C483" s="267" t="s">
        <v>373</v>
      </c>
      <c r="D483" s="267" t="s">
        <v>399</v>
      </c>
      <c r="E483" s="268">
        <v>116</v>
      </c>
      <c r="G483" s="267" t="s">
        <v>43</v>
      </c>
      <c r="H483" s="268">
        <v>0</v>
      </c>
      <c r="I483" s="268">
        <v>117</v>
      </c>
      <c r="K483" s="267" t="s">
        <v>403</v>
      </c>
      <c r="L483" s="267" t="s">
        <v>16</v>
      </c>
      <c r="M483" s="267" t="s">
        <v>440</v>
      </c>
      <c r="N483" s="268">
        <v>167</v>
      </c>
    </row>
    <row r="484" spans="1:14" ht="15" x14ac:dyDescent="0.25">
      <c r="A484" s="267" t="s">
        <v>37</v>
      </c>
      <c r="B484" s="267" t="s">
        <v>379</v>
      </c>
      <c r="C484" s="267" t="s">
        <v>373</v>
      </c>
      <c r="D484" s="267" t="s">
        <v>400</v>
      </c>
      <c r="E484" s="268">
        <v>1331</v>
      </c>
      <c r="G484" s="267" t="s">
        <v>43</v>
      </c>
      <c r="H484" s="268">
        <v>1</v>
      </c>
      <c r="I484" s="268">
        <v>617</v>
      </c>
      <c r="K484" s="267" t="s">
        <v>403</v>
      </c>
      <c r="L484" s="267" t="s">
        <v>16</v>
      </c>
      <c r="M484" s="267" t="s">
        <v>441</v>
      </c>
      <c r="N484" s="268">
        <v>1</v>
      </c>
    </row>
    <row r="485" spans="1:14" ht="15" x14ac:dyDescent="0.25">
      <c r="A485" s="267" t="s">
        <v>37</v>
      </c>
      <c r="B485" s="267" t="s">
        <v>379</v>
      </c>
      <c r="C485" s="267" t="s">
        <v>374</v>
      </c>
      <c r="D485" s="267" t="s">
        <v>399</v>
      </c>
      <c r="E485" s="268">
        <v>127</v>
      </c>
      <c r="G485" s="267" t="s">
        <v>43</v>
      </c>
      <c r="H485" s="268">
        <v>2</v>
      </c>
      <c r="I485" s="268">
        <v>1992</v>
      </c>
      <c r="K485" s="267" t="s">
        <v>403</v>
      </c>
      <c r="L485" s="267" t="s">
        <v>16</v>
      </c>
      <c r="M485" s="267" t="s">
        <v>442</v>
      </c>
      <c r="N485" s="268">
        <v>2</v>
      </c>
    </row>
    <row r="486" spans="1:14" ht="15" x14ac:dyDescent="0.25">
      <c r="A486" s="267" t="s">
        <v>37</v>
      </c>
      <c r="B486" s="267" t="s">
        <v>379</v>
      </c>
      <c r="C486" s="267" t="s">
        <v>374</v>
      </c>
      <c r="D486" s="267" t="s">
        <v>400</v>
      </c>
      <c r="E486" s="268">
        <v>1214</v>
      </c>
      <c r="G486" s="267" t="s">
        <v>43</v>
      </c>
      <c r="H486" s="268">
        <v>3</v>
      </c>
      <c r="I486" s="268">
        <v>1056</v>
      </c>
      <c r="K486" s="267" t="s">
        <v>403</v>
      </c>
      <c r="L486" s="267" t="s">
        <v>16</v>
      </c>
      <c r="M486" s="267" t="s">
        <v>379</v>
      </c>
      <c r="N486" s="268">
        <v>3</v>
      </c>
    </row>
    <row r="487" spans="1:14" ht="15" x14ac:dyDescent="0.25">
      <c r="A487" s="267" t="s">
        <v>37</v>
      </c>
      <c r="B487" s="267" t="s">
        <v>401</v>
      </c>
      <c r="C487" s="267" t="s">
        <v>373</v>
      </c>
      <c r="D487" s="267" t="s">
        <v>399</v>
      </c>
      <c r="E487" s="268">
        <v>9</v>
      </c>
      <c r="G487" s="267" t="s">
        <v>43</v>
      </c>
      <c r="H487" s="268">
        <v>4</v>
      </c>
      <c r="I487" s="268">
        <v>3534</v>
      </c>
      <c r="K487" s="267" t="s">
        <v>403</v>
      </c>
      <c r="L487" s="267" t="s">
        <v>16</v>
      </c>
      <c r="M487" s="267" t="s">
        <v>403</v>
      </c>
      <c r="N487" s="268">
        <v>5324</v>
      </c>
    </row>
    <row r="488" spans="1:14" ht="15" x14ac:dyDescent="0.25">
      <c r="A488" s="267" t="s">
        <v>37</v>
      </c>
      <c r="B488" s="267" t="s">
        <v>401</v>
      </c>
      <c r="C488" s="267" t="s">
        <v>373</v>
      </c>
      <c r="D488" s="267" t="s">
        <v>400</v>
      </c>
      <c r="E488" s="268">
        <v>19</v>
      </c>
      <c r="G488" s="267" t="s">
        <v>43</v>
      </c>
      <c r="H488" s="268">
        <v>5</v>
      </c>
      <c r="I488" s="268">
        <v>628</v>
      </c>
      <c r="K488" s="267" t="s">
        <v>403</v>
      </c>
      <c r="L488" s="267" t="s">
        <v>16</v>
      </c>
      <c r="M488" s="267" t="s">
        <v>405</v>
      </c>
      <c r="N488" s="268">
        <v>3</v>
      </c>
    </row>
    <row r="489" spans="1:14" ht="15" x14ac:dyDescent="0.25">
      <c r="A489" s="267" t="s">
        <v>37</v>
      </c>
      <c r="B489" s="267" t="s">
        <v>401</v>
      </c>
      <c r="C489" s="267" t="s">
        <v>374</v>
      </c>
      <c r="D489" s="267" t="s">
        <v>399</v>
      </c>
      <c r="E489" s="268">
        <v>11</v>
      </c>
      <c r="G489" s="267" t="s">
        <v>43</v>
      </c>
      <c r="H489" s="268">
        <v>6</v>
      </c>
      <c r="I489" s="268">
        <v>669</v>
      </c>
      <c r="K489" s="267" t="s">
        <v>403</v>
      </c>
      <c r="L489" s="267" t="s">
        <v>16</v>
      </c>
      <c r="M489" s="267" t="s">
        <v>380</v>
      </c>
      <c r="N489" s="268">
        <v>1</v>
      </c>
    </row>
    <row r="490" spans="1:14" ht="15" x14ac:dyDescent="0.25">
      <c r="A490" s="267" t="s">
        <v>37</v>
      </c>
      <c r="B490" s="267" t="s">
        <v>401</v>
      </c>
      <c r="C490" s="267" t="s">
        <v>374</v>
      </c>
      <c r="D490" s="267" t="s">
        <v>400</v>
      </c>
      <c r="E490" s="268">
        <v>16</v>
      </c>
      <c r="G490" s="267" t="s">
        <v>43</v>
      </c>
      <c r="H490" s="268">
        <v>7</v>
      </c>
      <c r="I490" s="268">
        <v>559</v>
      </c>
      <c r="K490" s="267" t="s">
        <v>403</v>
      </c>
      <c r="L490" s="267" t="s">
        <v>16</v>
      </c>
      <c r="M490" s="267" t="s">
        <v>381</v>
      </c>
      <c r="N490" s="268">
        <v>273</v>
      </c>
    </row>
    <row r="491" spans="1:14" ht="15" x14ac:dyDescent="0.25">
      <c r="A491" s="267" t="s">
        <v>37</v>
      </c>
      <c r="B491" s="267" t="s">
        <v>402</v>
      </c>
      <c r="C491" s="267" t="s">
        <v>373</v>
      </c>
      <c r="D491" s="267" t="s">
        <v>399</v>
      </c>
      <c r="E491" s="268">
        <v>433</v>
      </c>
      <c r="G491" s="267" t="s">
        <v>43</v>
      </c>
      <c r="H491" s="268">
        <v>8</v>
      </c>
      <c r="I491" s="268">
        <v>473</v>
      </c>
      <c r="K491" s="267" t="s">
        <v>403</v>
      </c>
      <c r="L491" s="267" t="s">
        <v>21</v>
      </c>
      <c r="M491" s="267" t="s">
        <v>378</v>
      </c>
      <c r="N491" s="268">
        <v>17</v>
      </c>
    </row>
    <row r="492" spans="1:14" ht="15" x14ac:dyDescent="0.25">
      <c r="A492" s="267" t="s">
        <v>37</v>
      </c>
      <c r="B492" s="267" t="s">
        <v>402</v>
      </c>
      <c r="C492" s="267" t="s">
        <v>373</v>
      </c>
      <c r="D492" s="267" t="s">
        <v>400</v>
      </c>
      <c r="E492" s="268">
        <v>916</v>
      </c>
      <c r="G492" s="267" t="s">
        <v>43</v>
      </c>
      <c r="H492" s="268">
        <v>9</v>
      </c>
      <c r="I492" s="268">
        <v>414</v>
      </c>
      <c r="K492" s="267" t="s">
        <v>403</v>
      </c>
      <c r="L492" s="267" t="s">
        <v>21</v>
      </c>
      <c r="M492" s="267" t="s">
        <v>446</v>
      </c>
      <c r="N492" s="268">
        <v>1</v>
      </c>
    </row>
    <row r="493" spans="1:14" ht="15" x14ac:dyDescent="0.25">
      <c r="A493" s="267" t="s">
        <v>37</v>
      </c>
      <c r="B493" s="267" t="s">
        <v>402</v>
      </c>
      <c r="C493" s="267" t="s">
        <v>374</v>
      </c>
      <c r="D493" s="267" t="s">
        <v>399</v>
      </c>
      <c r="E493" s="268">
        <v>375</v>
      </c>
      <c r="G493" s="267" t="s">
        <v>43</v>
      </c>
      <c r="H493" s="268">
        <v>10</v>
      </c>
      <c r="I493" s="268">
        <v>329</v>
      </c>
      <c r="K493" s="267" t="s">
        <v>403</v>
      </c>
      <c r="L493" s="267" t="s">
        <v>21</v>
      </c>
      <c r="M493" s="267" t="s">
        <v>440</v>
      </c>
      <c r="N493" s="268">
        <v>948</v>
      </c>
    </row>
    <row r="494" spans="1:14" ht="15" x14ac:dyDescent="0.25">
      <c r="A494" s="267" t="s">
        <v>37</v>
      </c>
      <c r="B494" s="267" t="s">
        <v>402</v>
      </c>
      <c r="C494" s="267" t="s">
        <v>374</v>
      </c>
      <c r="D494" s="267" t="s">
        <v>400</v>
      </c>
      <c r="E494" s="268">
        <v>802</v>
      </c>
      <c r="G494" s="267" t="s">
        <v>43</v>
      </c>
      <c r="H494" s="268">
        <v>11</v>
      </c>
      <c r="I494" s="268">
        <v>269</v>
      </c>
      <c r="K494" s="267" t="s">
        <v>403</v>
      </c>
      <c r="L494" s="267" t="s">
        <v>21</v>
      </c>
      <c r="M494" s="267" t="s">
        <v>442</v>
      </c>
      <c r="N494" s="268">
        <v>3</v>
      </c>
    </row>
    <row r="495" spans="1:14" ht="15" x14ac:dyDescent="0.25">
      <c r="A495" s="267" t="s">
        <v>38</v>
      </c>
      <c r="B495" s="267" t="s">
        <v>378</v>
      </c>
      <c r="C495" s="267" t="s">
        <v>373</v>
      </c>
      <c r="D495" s="267" t="s">
        <v>399</v>
      </c>
      <c r="E495" s="268">
        <v>1655</v>
      </c>
      <c r="G495" s="267" t="s">
        <v>43</v>
      </c>
      <c r="H495" s="268">
        <v>12</v>
      </c>
      <c r="I495" s="268">
        <v>289</v>
      </c>
      <c r="K495" s="267" t="s">
        <v>403</v>
      </c>
      <c r="L495" s="267" t="s">
        <v>21</v>
      </c>
      <c r="M495" s="267" t="s">
        <v>379</v>
      </c>
      <c r="N495" s="268">
        <v>3</v>
      </c>
    </row>
    <row r="496" spans="1:14" ht="15" x14ac:dyDescent="0.25">
      <c r="A496" s="267" t="s">
        <v>38</v>
      </c>
      <c r="B496" s="267" t="s">
        <v>378</v>
      </c>
      <c r="C496" s="267" t="s">
        <v>373</v>
      </c>
      <c r="D496" s="267" t="s">
        <v>400</v>
      </c>
      <c r="E496" s="268">
        <v>1372</v>
      </c>
      <c r="G496" s="267" t="s">
        <v>44</v>
      </c>
      <c r="H496" s="268">
        <v>0</v>
      </c>
      <c r="I496" s="268">
        <v>24</v>
      </c>
      <c r="K496" s="267" t="s">
        <v>403</v>
      </c>
      <c r="L496" s="267" t="s">
        <v>21</v>
      </c>
      <c r="M496" s="267" t="s">
        <v>406</v>
      </c>
      <c r="N496" s="268">
        <v>6</v>
      </c>
    </row>
    <row r="497" spans="1:14" ht="15" x14ac:dyDescent="0.25">
      <c r="A497" s="267" t="s">
        <v>38</v>
      </c>
      <c r="B497" s="267" t="s">
        <v>378</v>
      </c>
      <c r="C497" s="267" t="s">
        <v>374</v>
      </c>
      <c r="D497" s="267" t="s">
        <v>399</v>
      </c>
      <c r="E497" s="268">
        <v>1589</v>
      </c>
      <c r="G497" s="267" t="s">
        <v>44</v>
      </c>
      <c r="H497" s="268">
        <v>1</v>
      </c>
      <c r="I497" s="268">
        <v>150</v>
      </c>
      <c r="K497" s="267" t="s">
        <v>403</v>
      </c>
      <c r="L497" s="267" t="s">
        <v>21</v>
      </c>
      <c r="M497" s="267" t="s">
        <v>403</v>
      </c>
      <c r="N497" s="268">
        <v>2001</v>
      </c>
    </row>
    <row r="498" spans="1:14" ht="15" x14ac:dyDescent="0.25">
      <c r="A498" s="267" t="s">
        <v>38</v>
      </c>
      <c r="B498" s="267" t="s">
        <v>378</v>
      </c>
      <c r="C498" s="267" t="s">
        <v>374</v>
      </c>
      <c r="D498" s="267" t="s">
        <v>400</v>
      </c>
      <c r="E498" s="268">
        <v>1213</v>
      </c>
      <c r="G498" s="267" t="s">
        <v>44</v>
      </c>
      <c r="H498" s="268">
        <v>2</v>
      </c>
      <c r="I498" s="268">
        <v>525</v>
      </c>
      <c r="K498" s="267" t="s">
        <v>403</v>
      </c>
      <c r="L498" s="267" t="s">
        <v>21</v>
      </c>
      <c r="M498" s="267" t="s">
        <v>404</v>
      </c>
      <c r="N498" s="268">
        <v>1</v>
      </c>
    </row>
    <row r="499" spans="1:14" ht="15" x14ac:dyDescent="0.25">
      <c r="A499" s="267" t="s">
        <v>38</v>
      </c>
      <c r="B499" s="267" t="s">
        <v>379</v>
      </c>
      <c r="C499" s="267" t="s">
        <v>373</v>
      </c>
      <c r="D499" s="267" t="s">
        <v>399</v>
      </c>
      <c r="E499" s="268">
        <v>1888</v>
      </c>
      <c r="G499" s="267" t="s">
        <v>44</v>
      </c>
      <c r="H499" s="268">
        <v>3</v>
      </c>
      <c r="I499" s="268">
        <v>278</v>
      </c>
      <c r="K499" s="267" t="s">
        <v>403</v>
      </c>
      <c r="L499" s="267" t="s">
        <v>21</v>
      </c>
      <c r="M499" s="267" t="s">
        <v>405</v>
      </c>
      <c r="N499" s="268">
        <v>53</v>
      </c>
    </row>
    <row r="500" spans="1:14" ht="15" x14ac:dyDescent="0.25">
      <c r="A500" s="267" t="s">
        <v>38</v>
      </c>
      <c r="B500" s="267" t="s">
        <v>379</v>
      </c>
      <c r="C500" s="267" t="s">
        <v>373</v>
      </c>
      <c r="D500" s="267" t="s">
        <v>400</v>
      </c>
      <c r="E500" s="268">
        <v>1541</v>
      </c>
      <c r="G500" s="267" t="s">
        <v>44</v>
      </c>
      <c r="H500" s="268">
        <v>4</v>
      </c>
      <c r="I500" s="268">
        <v>1050</v>
      </c>
      <c r="K500" s="267" t="s">
        <v>403</v>
      </c>
      <c r="L500" s="267" t="s">
        <v>21</v>
      </c>
      <c r="M500" s="267" t="s">
        <v>381</v>
      </c>
      <c r="N500" s="268">
        <v>37</v>
      </c>
    </row>
    <row r="501" spans="1:14" ht="15" x14ac:dyDescent="0.25">
      <c r="A501" s="267" t="s">
        <v>38</v>
      </c>
      <c r="B501" s="267" t="s">
        <v>379</v>
      </c>
      <c r="C501" s="267" t="s">
        <v>374</v>
      </c>
      <c r="D501" s="267" t="s">
        <v>399</v>
      </c>
      <c r="E501" s="268">
        <v>1991</v>
      </c>
      <c r="G501" s="267" t="s">
        <v>44</v>
      </c>
      <c r="H501" s="268">
        <v>5</v>
      </c>
      <c r="I501" s="268">
        <v>205</v>
      </c>
      <c r="K501" s="267" t="s">
        <v>403</v>
      </c>
      <c r="L501" s="267" t="s">
        <v>29</v>
      </c>
      <c r="M501" s="267" t="s">
        <v>378</v>
      </c>
      <c r="N501" s="268">
        <v>3</v>
      </c>
    </row>
    <row r="502" spans="1:14" ht="15" x14ac:dyDescent="0.25">
      <c r="A502" s="267" t="s">
        <v>38</v>
      </c>
      <c r="B502" s="267" t="s">
        <v>379</v>
      </c>
      <c r="C502" s="267" t="s">
        <v>374</v>
      </c>
      <c r="D502" s="267" t="s">
        <v>400</v>
      </c>
      <c r="E502" s="268">
        <v>1397</v>
      </c>
      <c r="G502" s="267" t="s">
        <v>44</v>
      </c>
      <c r="H502" s="268">
        <v>6</v>
      </c>
      <c r="I502" s="268">
        <v>206</v>
      </c>
      <c r="K502" s="267" t="s">
        <v>403</v>
      </c>
      <c r="L502" s="267" t="s">
        <v>29</v>
      </c>
      <c r="M502" s="267" t="s">
        <v>440</v>
      </c>
      <c r="N502" s="268">
        <v>506</v>
      </c>
    </row>
    <row r="503" spans="1:14" ht="15" x14ac:dyDescent="0.25">
      <c r="A503" s="267" t="s">
        <v>38</v>
      </c>
      <c r="B503" s="267" t="s">
        <v>401</v>
      </c>
      <c r="C503" s="267" t="s">
        <v>373</v>
      </c>
      <c r="D503" s="267" t="s">
        <v>399</v>
      </c>
      <c r="E503" s="268">
        <v>154</v>
      </c>
      <c r="G503" s="267" t="s">
        <v>44</v>
      </c>
      <c r="H503" s="268">
        <v>7</v>
      </c>
      <c r="I503" s="268">
        <v>164</v>
      </c>
      <c r="K503" s="267" t="s">
        <v>403</v>
      </c>
      <c r="L503" s="267" t="s">
        <v>29</v>
      </c>
      <c r="M503" s="267" t="s">
        <v>442</v>
      </c>
      <c r="N503" s="268">
        <v>2</v>
      </c>
    </row>
    <row r="504" spans="1:14" ht="15" x14ac:dyDescent="0.25">
      <c r="A504" s="267" t="s">
        <v>38</v>
      </c>
      <c r="B504" s="267" t="s">
        <v>401</v>
      </c>
      <c r="C504" s="267" t="s">
        <v>373</v>
      </c>
      <c r="D504" s="267" t="s">
        <v>400</v>
      </c>
      <c r="E504" s="268">
        <v>213</v>
      </c>
      <c r="G504" s="267" t="s">
        <v>44</v>
      </c>
      <c r="H504" s="268">
        <v>8</v>
      </c>
      <c r="I504" s="268">
        <v>139</v>
      </c>
      <c r="K504" s="267" t="s">
        <v>403</v>
      </c>
      <c r="L504" s="267" t="s">
        <v>29</v>
      </c>
      <c r="M504" s="267" t="s">
        <v>401</v>
      </c>
      <c r="N504" s="268">
        <v>3</v>
      </c>
    </row>
    <row r="505" spans="1:14" ht="15" x14ac:dyDescent="0.25">
      <c r="A505" s="267" t="s">
        <v>38</v>
      </c>
      <c r="B505" s="267" t="s">
        <v>401</v>
      </c>
      <c r="C505" s="267" t="s">
        <v>374</v>
      </c>
      <c r="D505" s="267" t="s">
        <v>399</v>
      </c>
      <c r="E505" s="268">
        <v>167</v>
      </c>
      <c r="G505" s="267" t="s">
        <v>44</v>
      </c>
      <c r="H505" s="268">
        <v>9</v>
      </c>
      <c r="I505" s="268">
        <v>96</v>
      </c>
      <c r="K505" s="267" t="s">
        <v>403</v>
      </c>
      <c r="L505" s="267" t="s">
        <v>29</v>
      </c>
      <c r="M505" s="267" t="s">
        <v>406</v>
      </c>
      <c r="N505" s="268">
        <v>5</v>
      </c>
    </row>
    <row r="506" spans="1:14" ht="15" x14ac:dyDescent="0.25">
      <c r="A506" s="267" t="s">
        <v>38</v>
      </c>
      <c r="B506" s="267" t="s">
        <v>401</v>
      </c>
      <c r="C506" s="267" t="s">
        <v>374</v>
      </c>
      <c r="D506" s="267" t="s">
        <v>400</v>
      </c>
      <c r="E506" s="268">
        <v>201</v>
      </c>
      <c r="G506" s="267" t="s">
        <v>44</v>
      </c>
      <c r="H506" s="268">
        <v>10</v>
      </c>
      <c r="I506" s="268">
        <v>84</v>
      </c>
      <c r="K506" s="267" t="s">
        <v>403</v>
      </c>
      <c r="L506" s="267" t="s">
        <v>29</v>
      </c>
      <c r="M506" s="267" t="s">
        <v>403</v>
      </c>
      <c r="N506" s="268">
        <v>5075</v>
      </c>
    </row>
    <row r="507" spans="1:14" ht="15" x14ac:dyDescent="0.25">
      <c r="A507" s="267" t="s">
        <v>38</v>
      </c>
      <c r="B507" s="267" t="s">
        <v>402</v>
      </c>
      <c r="C507" s="267" t="s">
        <v>373</v>
      </c>
      <c r="D507" s="267" t="s">
        <v>399</v>
      </c>
      <c r="E507" s="268">
        <v>215</v>
      </c>
      <c r="G507" s="267" t="s">
        <v>44</v>
      </c>
      <c r="H507" s="268">
        <v>11</v>
      </c>
      <c r="I507" s="268">
        <v>71</v>
      </c>
      <c r="K507" s="267" t="s">
        <v>403</v>
      </c>
      <c r="L507" s="267" t="s">
        <v>29</v>
      </c>
      <c r="M507" s="267" t="s">
        <v>405</v>
      </c>
      <c r="N507" s="268">
        <v>4</v>
      </c>
    </row>
    <row r="508" spans="1:14" ht="15" x14ac:dyDescent="0.25">
      <c r="A508" s="267" t="s">
        <v>38</v>
      </c>
      <c r="B508" s="267" t="s">
        <v>402</v>
      </c>
      <c r="C508" s="267" t="s">
        <v>373</v>
      </c>
      <c r="D508" s="267" t="s">
        <v>400</v>
      </c>
      <c r="E508" s="268">
        <v>145</v>
      </c>
      <c r="G508" s="267" t="s">
        <v>44</v>
      </c>
      <c r="H508" s="268">
        <v>12</v>
      </c>
      <c r="I508" s="268">
        <v>111</v>
      </c>
      <c r="K508" s="267" t="s">
        <v>403</v>
      </c>
      <c r="L508" s="267" t="s">
        <v>29</v>
      </c>
      <c r="M508" s="267" t="s">
        <v>380</v>
      </c>
      <c r="N508" s="268">
        <v>6</v>
      </c>
    </row>
    <row r="509" spans="1:14" ht="15" x14ac:dyDescent="0.25">
      <c r="A509" s="267" t="s">
        <v>38</v>
      </c>
      <c r="B509" s="267" t="s">
        <v>402</v>
      </c>
      <c r="C509" s="267" t="s">
        <v>374</v>
      </c>
      <c r="D509" s="267" t="s">
        <v>399</v>
      </c>
      <c r="E509" s="268">
        <v>189</v>
      </c>
      <c r="G509" s="267" t="s">
        <v>45</v>
      </c>
      <c r="H509" s="268">
        <v>0</v>
      </c>
      <c r="I509" s="268">
        <v>136</v>
      </c>
      <c r="K509" s="267" t="s">
        <v>403</v>
      </c>
      <c r="L509" s="267" t="s">
        <v>29</v>
      </c>
      <c r="M509" s="267" t="s">
        <v>381</v>
      </c>
      <c r="N509" s="268">
        <v>98</v>
      </c>
    </row>
    <row r="510" spans="1:14" ht="15" x14ac:dyDescent="0.25">
      <c r="A510" s="267" t="s">
        <v>38</v>
      </c>
      <c r="B510" s="267" t="s">
        <v>402</v>
      </c>
      <c r="C510" s="267" t="s">
        <v>374</v>
      </c>
      <c r="D510" s="267" t="s">
        <v>400</v>
      </c>
      <c r="E510" s="268">
        <v>97</v>
      </c>
      <c r="G510" s="267" t="s">
        <v>45</v>
      </c>
      <c r="H510" s="268">
        <v>1</v>
      </c>
      <c r="I510" s="268">
        <v>745</v>
      </c>
      <c r="K510" s="267" t="s">
        <v>403</v>
      </c>
      <c r="L510" s="267" t="s">
        <v>31</v>
      </c>
      <c r="M510" s="267" t="s">
        <v>440</v>
      </c>
      <c r="N510" s="268">
        <v>2</v>
      </c>
    </row>
    <row r="511" spans="1:14" ht="15" x14ac:dyDescent="0.25">
      <c r="A511" s="267" t="s">
        <v>39</v>
      </c>
      <c r="B511" s="267" t="s">
        <v>378</v>
      </c>
      <c r="C511" s="267" t="s">
        <v>373</v>
      </c>
      <c r="D511" s="267" t="s">
        <v>399</v>
      </c>
      <c r="E511" s="268">
        <v>111</v>
      </c>
      <c r="G511" s="267" t="s">
        <v>45</v>
      </c>
      <c r="H511" s="268">
        <v>2</v>
      </c>
      <c r="I511" s="268">
        <v>2824</v>
      </c>
      <c r="K511" s="267" t="s">
        <v>403</v>
      </c>
      <c r="L511" s="267" t="s">
        <v>31</v>
      </c>
      <c r="M511" s="267" t="s">
        <v>379</v>
      </c>
      <c r="N511" s="268">
        <v>1</v>
      </c>
    </row>
    <row r="512" spans="1:14" ht="15" x14ac:dyDescent="0.25">
      <c r="A512" s="267" t="s">
        <v>39</v>
      </c>
      <c r="B512" s="267" t="s">
        <v>378</v>
      </c>
      <c r="C512" s="267" t="s">
        <v>373</v>
      </c>
      <c r="D512" s="267" t="s">
        <v>400</v>
      </c>
      <c r="E512" s="268">
        <v>311</v>
      </c>
      <c r="G512" s="267" t="s">
        <v>45</v>
      </c>
      <c r="H512" s="268">
        <v>3</v>
      </c>
      <c r="I512" s="268">
        <v>1377</v>
      </c>
      <c r="K512" s="267" t="s">
        <v>403</v>
      </c>
      <c r="L512" s="267" t="s">
        <v>31</v>
      </c>
      <c r="M512" s="267" t="s">
        <v>403</v>
      </c>
      <c r="N512" s="268">
        <v>6553</v>
      </c>
    </row>
    <row r="513" spans="1:14" ht="15" x14ac:dyDescent="0.25">
      <c r="A513" s="267" t="s">
        <v>39</v>
      </c>
      <c r="B513" s="267" t="s">
        <v>378</v>
      </c>
      <c r="C513" s="267" t="s">
        <v>374</v>
      </c>
      <c r="D513" s="267" t="s">
        <v>399</v>
      </c>
      <c r="E513" s="268">
        <v>112</v>
      </c>
      <c r="G513" s="267" t="s">
        <v>45</v>
      </c>
      <c r="H513" s="268">
        <v>4</v>
      </c>
      <c r="I513" s="268">
        <v>5038</v>
      </c>
      <c r="K513" s="267" t="s">
        <v>403</v>
      </c>
      <c r="L513" s="267" t="s">
        <v>31</v>
      </c>
      <c r="M513" s="267" t="s">
        <v>405</v>
      </c>
      <c r="N513" s="268">
        <v>1</v>
      </c>
    </row>
    <row r="514" spans="1:14" ht="15" x14ac:dyDescent="0.25">
      <c r="A514" s="267" t="s">
        <v>39</v>
      </c>
      <c r="B514" s="267" t="s">
        <v>378</v>
      </c>
      <c r="C514" s="267" t="s">
        <v>374</v>
      </c>
      <c r="D514" s="267" t="s">
        <v>400</v>
      </c>
      <c r="E514" s="268">
        <v>268</v>
      </c>
      <c r="G514" s="267" t="s">
        <v>45</v>
      </c>
      <c r="H514" s="268">
        <v>5</v>
      </c>
      <c r="I514" s="268">
        <v>880</v>
      </c>
      <c r="K514" s="267" t="s">
        <v>403</v>
      </c>
      <c r="L514" s="267" t="s">
        <v>31</v>
      </c>
      <c r="M514" s="267" t="s">
        <v>380</v>
      </c>
      <c r="N514" s="268">
        <v>1</v>
      </c>
    </row>
    <row r="515" spans="1:14" ht="15" x14ac:dyDescent="0.25">
      <c r="A515" s="267" t="s">
        <v>39</v>
      </c>
      <c r="B515" s="267" t="s">
        <v>379</v>
      </c>
      <c r="C515" s="267" t="s">
        <v>373</v>
      </c>
      <c r="D515" s="267" t="s">
        <v>399</v>
      </c>
      <c r="E515" s="268">
        <v>105</v>
      </c>
      <c r="G515" s="267" t="s">
        <v>45</v>
      </c>
      <c r="H515" s="268">
        <v>6</v>
      </c>
      <c r="I515" s="268">
        <v>807</v>
      </c>
      <c r="K515" s="267" t="s">
        <v>403</v>
      </c>
      <c r="L515" s="267" t="s">
        <v>31</v>
      </c>
      <c r="M515" s="267" t="s">
        <v>381</v>
      </c>
      <c r="N515" s="268">
        <v>104</v>
      </c>
    </row>
    <row r="516" spans="1:14" ht="15" x14ac:dyDescent="0.25">
      <c r="A516" s="267" t="s">
        <v>39</v>
      </c>
      <c r="B516" s="267" t="s">
        <v>379</v>
      </c>
      <c r="C516" s="267" t="s">
        <v>373</v>
      </c>
      <c r="D516" s="267" t="s">
        <v>400</v>
      </c>
      <c r="E516" s="268">
        <v>312</v>
      </c>
      <c r="G516" s="267" t="s">
        <v>45</v>
      </c>
      <c r="H516" s="268">
        <v>7</v>
      </c>
      <c r="I516" s="268">
        <v>677</v>
      </c>
      <c r="K516" s="267" t="s">
        <v>403</v>
      </c>
      <c r="L516" s="267" t="s">
        <v>34</v>
      </c>
      <c r="M516" s="267" t="s">
        <v>378</v>
      </c>
      <c r="N516" s="268">
        <v>13</v>
      </c>
    </row>
    <row r="517" spans="1:14" ht="15" x14ac:dyDescent="0.25">
      <c r="A517" s="267" t="s">
        <v>39</v>
      </c>
      <c r="B517" s="267" t="s">
        <v>379</v>
      </c>
      <c r="C517" s="267" t="s">
        <v>374</v>
      </c>
      <c r="D517" s="267" t="s">
        <v>399</v>
      </c>
      <c r="E517" s="268">
        <v>117</v>
      </c>
      <c r="G517" s="267" t="s">
        <v>45</v>
      </c>
      <c r="H517" s="268">
        <v>8</v>
      </c>
      <c r="I517" s="268">
        <v>542</v>
      </c>
      <c r="K517" s="267" t="s">
        <v>403</v>
      </c>
      <c r="L517" s="267" t="s">
        <v>34</v>
      </c>
      <c r="M517" s="267" t="s">
        <v>446</v>
      </c>
      <c r="N517" s="268">
        <v>1</v>
      </c>
    </row>
    <row r="518" spans="1:14" ht="15" x14ac:dyDescent="0.25">
      <c r="A518" s="267" t="s">
        <v>39</v>
      </c>
      <c r="B518" s="267" t="s">
        <v>379</v>
      </c>
      <c r="C518" s="267" t="s">
        <v>374</v>
      </c>
      <c r="D518" s="267" t="s">
        <v>400</v>
      </c>
      <c r="E518" s="268">
        <v>314</v>
      </c>
      <c r="G518" s="267" t="s">
        <v>45</v>
      </c>
      <c r="H518" s="268">
        <v>9</v>
      </c>
      <c r="I518" s="268">
        <v>460</v>
      </c>
      <c r="K518" s="267" t="s">
        <v>403</v>
      </c>
      <c r="L518" s="267" t="s">
        <v>34</v>
      </c>
      <c r="M518" s="267" t="s">
        <v>447</v>
      </c>
      <c r="N518" s="268">
        <v>1</v>
      </c>
    </row>
    <row r="519" spans="1:14" ht="15" x14ac:dyDescent="0.25">
      <c r="A519" s="267" t="s">
        <v>39</v>
      </c>
      <c r="B519" s="267" t="s">
        <v>401</v>
      </c>
      <c r="C519" s="267" t="s">
        <v>373</v>
      </c>
      <c r="D519" s="267" t="s">
        <v>400</v>
      </c>
      <c r="E519" s="268">
        <v>1</v>
      </c>
      <c r="G519" s="267" t="s">
        <v>45</v>
      </c>
      <c r="H519" s="268">
        <v>10</v>
      </c>
      <c r="I519" s="268">
        <v>329</v>
      </c>
      <c r="K519" s="267" t="s">
        <v>403</v>
      </c>
      <c r="L519" s="267" t="s">
        <v>34</v>
      </c>
      <c r="M519" s="267" t="s">
        <v>443</v>
      </c>
      <c r="N519" s="268">
        <v>2</v>
      </c>
    </row>
    <row r="520" spans="1:14" ht="15" x14ac:dyDescent="0.25">
      <c r="A520" s="267" t="s">
        <v>39</v>
      </c>
      <c r="B520" s="267" t="s">
        <v>401</v>
      </c>
      <c r="C520" s="267" t="s">
        <v>374</v>
      </c>
      <c r="D520" s="267" t="s">
        <v>399</v>
      </c>
      <c r="E520" s="268">
        <v>1</v>
      </c>
      <c r="G520" s="267" t="s">
        <v>45</v>
      </c>
      <c r="H520" s="268">
        <v>11</v>
      </c>
      <c r="I520" s="268">
        <v>229</v>
      </c>
      <c r="K520" s="267" t="s">
        <v>403</v>
      </c>
      <c r="L520" s="267" t="s">
        <v>34</v>
      </c>
      <c r="M520" s="267" t="s">
        <v>444</v>
      </c>
      <c r="N520" s="268">
        <v>4</v>
      </c>
    </row>
    <row r="521" spans="1:14" ht="15" x14ac:dyDescent="0.25">
      <c r="A521" s="267" t="s">
        <v>39</v>
      </c>
      <c r="B521" s="267" t="s">
        <v>401</v>
      </c>
      <c r="C521" s="267" t="s">
        <v>374</v>
      </c>
      <c r="D521" s="267" t="s">
        <v>400</v>
      </c>
      <c r="E521" s="268">
        <v>5</v>
      </c>
      <c r="G521" s="267" t="s">
        <v>45</v>
      </c>
      <c r="H521" s="268">
        <v>12</v>
      </c>
      <c r="I521" s="268">
        <v>240</v>
      </c>
      <c r="K521" s="267" t="s">
        <v>403</v>
      </c>
      <c r="L521" s="267" t="s">
        <v>34</v>
      </c>
      <c r="M521" s="267" t="s">
        <v>440</v>
      </c>
      <c r="N521" s="268">
        <v>43</v>
      </c>
    </row>
    <row r="522" spans="1:14" ht="15" x14ac:dyDescent="0.25">
      <c r="A522" s="267" t="s">
        <v>39</v>
      </c>
      <c r="B522" s="267" t="s">
        <v>402</v>
      </c>
      <c r="C522" s="267" t="s">
        <v>373</v>
      </c>
      <c r="D522" s="267" t="s">
        <v>399</v>
      </c>
      <c r="E522" s="268">
        <v>3</v>
      </c>
      <c r="G522" s="267" t="s">
        <v>46</v>
      </c>
      <c r="H522" s="268">
        <v>0</v>
      </c>
      <c r="I522" s="268">
        <v>98</v>
      </c>
      <c r="K522" s="267" t="s">
        <v>403</v>
      </c>
      <c r="L522" s="267" t="s">
        <v>34</v>
      </c>
      <c r="M522" s="267" t="s">
        <v>445</v>
      </c>
      <c r="N522" s="268">
        <v>1</v>
      </c>
    </row>
    <row r="523" spans="1:14" ht="15" x14ac:dyDescent="0.25">
      <c r="A523" s="267" t="s">
        <v>39</v>
      </c>
      <c r="B523" s="267" t="s">
        <v>402</v>
      </c>
      <c r="C523" s="267" t="s">
        <v>373</v>
      </c>
      <c r="D523" s="267" t="s">
        <v>400</v>
      </c>
      <c r="E523" s="268">
        <v>11</v>
      </c>
      <c r="G523" s="267" t="s">
        <v>46</v>
      </c>
      <c r="H523" s="268">
        <v>1</v>
      </c>
      <c r="I523" s="268">
        <v>594</v>
      </c>
      <c r="K523" s="267" t="s">
        <v>403</v>
      </c>
      <c r="L523" s="267" t="s">
        <v>34</v>
      </c>
      <c r="M523" s="267" t="s">
        <v>441</v>
      </c>
      <c r="N523" s="268">
        <v>7</v>
      </c>
    </row>
    <row r="524" spans="1:14" ht="15" x14ac:dyDescent="0.25">
      <c r="A524" s="267" t="s">
        <v>39</v>
      </c>
      <c r="B524" s="267" t="s">
        <v>402</v>
      </c>
      <c r="C524" s="267" t="s">
        <v>374</v>
      </c>
      <c r="D524" s="267" t="s">
        <v>399</v>
      </c>
      <c r="E524" s="268">
        <v>4</v>
      </c>
      <c r="G524" s="267" t="s">
        <v>46</v>
      </c>
      <c r="H524" s="268">
        <v>2</v>
      </c>
      <c r="I524" s="268">
        <v>2604</v>
      </c>
      <c r="K524" s="267" t="s">
        <v>403</v>
      </c>
      <c r="L524" s="267" t="s">
        <v>34</v>
      </c>
      <c r="M524" s="267" t="s">
        <v>448</v>
      </c>
      <c r="N524" s="268">
        <v>3</v>
      </c>
    </row>
    <row r="525" spans="1:14" ht="15" x14ac:dyDescent="0.25">
      <c r="A525" s="267" t="s">
        <v>39</v>
      </c>
      <c r="B525" s="267" t="s">
        <v>402</v>
      </c>
      <c r="C525" s="267" t="s">
        <v>374</v>
      </c>
      <c r="D525" s="267" t="s">
        <v>400</v>
      </c>
      <c r="E525" s="268">
        <v>6</v>
      </c>
      <c r="G525" s="267" t="s">
        <v>46</v>
      </c>
      <c r="H525" s="268">
        <v>3</v>
      </c>
      <c r="I525" s="268">
        <v>1546</v>
      </c>
      <c r="K525" s="267" t="s">
        <v>403</v>
      </c>
      <c r="L525" s="267" t="s">
        <v>34</v>
      </c>
      <c r="M525" s="267" t="s">
        <v>379</v>
      </c>
      <c r="N525" s="268">
        <v>5</v>
      </c>
    </row>
    <row r="526" spans="1:14" ht="15" x14ac:dyDescent="0.25">
      <c r="A526" s="267" t="s">
        <v>40</v>
      </c>
      <c r="B526" s="267" t="s">
        <v>378</v>
      </c>
      <c r="C526" s="267" t="s">
        <v>373</v>
      </c>
      <c r="D526" s="267" t="s">
        <v>399</v>
      </c>
      <c r="E526" s="268">
        <v>1</v>
      </c>
      <c r="G526" s="267" t="s">
        <v>46</v>
      </c>
      <c r="H526" s="268">
        <v>4</v>
      </c>
      <c r="I526" s="268">
        <v>5825</v>
      </c>
      <c r="K526" s="267" t="s">
        <v>403</v>
      </c>
      <c r="L526" s="267" t="s">
        <v>34</v>
      </c>
      <c r="M526" s="267" t="s">
        <v>406</v>
      </c>
      <c r="N526" s="268">
        <v>20</v>
      </c>
    </row>
    <row r="527" spans="1:14" ht="15" x14ac:dyDescent="0.25">
      <c r="A527" s="267" t="s">
        <v>40</v>
      </c>
      <c r="B527" s="267" t="s">
        <v>378</v>
      </c>
      <c r="C527" s="267" t="s">
        <v>373</v>
      </c>
      <c r="D527" s="267" t="s">
        <v>400</v>
      </c>
      <c r="E527" s="268">
        <v>11</v>
      </c>
      <c r="G527" s="267" t="s">
        <v>46</v>
      </c>
      <c r="H527" s="268">
        <v>5</v>
      </c>
      <c r="I527" s="268">
        <v>1136</v>
      </c>
      <c r="K527" s="267" t="s">
        <v>403</v>
      </c>
      <c r="L527" s="267" t="s">
        <v>34</v>
      </c>
      <c r="M527" s="267" t="s">
        <v>403</v>
      </c>
      <c r="N527" s="268">
        <v>11689</v>
      </c>
    </row>
    <row r="528" spans="1:14" ht="15" x14ac:dyDescent="0.25">
      <c r="A528" s="267" t="s">
        <v>40</v>
      </c>
      <c r="B528" s="267" t="s">
        <v>378</v>
      </c>
      <c r="C528" s="267" t="s">
        <v>374</v>
      </c>
      <c r="D528" s="267" t="s">
        <v>400</v>
      </c>
      <c r="E528" s="268">
        <v>1</v>
      </c>
      <c r="G528" s="267" t="s">
        <v>46</v>
      </c>
      <c r="H528" s="268">
        <v>6</v>
      </c>
      <c r="I528" s="268">
        <v>1252</v>
      </c>
      <c r="K528" s="267" t="s">
        <v>403</v>
      </c>
      <c r="L528" s="267" t="s">
        <v>34</v>
      </c>
      <c r="M528" s="267" t="s">
        <v>404</v>
      </c>
      <c r="N528" s="268">
        <v>1</v>
      </c>
    </row>
    <row r="529" spans="1:14" ht="15" x14ac:dyDescent="0.25">
      <c r="A529" s="267" t="s">
        <v>40</v>
      </c>
      <c r="B529" s="267" t="s">
        <v>378</v>
      </c>
      <c r="C529" s="267" t="s">
        <v>373</v>
      </c>
      <c r="D529" s="267" t="s">
        <v>399</v>
      </c>
      <c r="E529" s="268">
        <v>4155</v>
      </c>
      <c r="G529" s="267" t="s">
        <v>46</v>
      </c>
      <c r="H529" s="268">
        <v>7</v>
      </c>
      <c r="I529" s="268">
        <v>1048</v>
      </c>
      <c r="K529" s="267" t="s">
        <v>403</v>
      </c>
      <c r="L529" s="267" t="s">
        <v>34</v>
      </c>
      <c r="M529" s="267" t="s">
        <v>405</v>
      </c>
      <c r="N529" s="268">
        <v>263</v>
      </c>
    </row>
    <row r="530" spans="1:14" ht="15" x14ac:dyDescent="0.25">
      <c r="A530" s="267" t="s">
        <v>40</v>
      </c>
      <c r="B530" s="267" t="s">
        <v>378</v>
      </c>
      <c r="C530" s="267" t="s">
        <v>373</v>
      </c>
      <c r="D530" s="267" t="s">
        <v>400</v>
      </c>
      <c r="E530" s="268">
        <v>26807</v>
      </c>
      <c r="G530" s="267" t="s">
        <v>46</v>
      </c>
      <c r="H530" s="268">
        <v>8</v>
      </c>
      <c r="I530" s="268">
        <v>729</v>
      </c>
      <c r="K530" s="267" t="s">
        <v>403</v>
      </c>
      <c r="L530" s="267" t="s">
        <v>34</v>
      </c>
      <c r="M530" s="267" t="s">
        <v>380</v>
      </c>
      <c r="N530" s="268">
        <v>3</v>
      </c>
    </row>
    <row r="531" spans="1:14" ht="15" x14ac:dyDescent="0.25">
      <c r="A531" s="267" t="s">
        <v>40</v>
      </c>
      <c r="B531" s="267" t="s">
        <v>378</v>
      </c>
      <c r="C531" s="267" t="s">
        <v>374</v>
      </c>
      <c r="D531" s="267" t="s">
        <v>399</v>
      </c>
      <c r="E531" s="268">
        <v>4123</v>
      </c>
      <c r="G531" s="267" t="s">
        <v>46</v>
      </c>
      <c r="H531" s="268">
        <v>9</v>
      </c>
      <c r="I531" s="268">
        <v>458</v>
      </c>
      <c r="K531" s="267" t="s">
        <v>403</v>
      </c>
      <c r="L531" s="267" t="s">
        <v>34</v>
      </c>
      <c r="M531" s="267" t="s">
        <v>381</v>
      </c>
      <c r="N531" s="268">
        <v>83</v>
      </c>
    </row>
    <row r="532" spans="1:14" ht="15" x14ac:dyDescent="0.25">
      <c r="A532" s="267" t="s">
        <v>40</v>
      </c>
      <c r="B532" s="267" t="s">
        <v>378</v>
      </c>
      <c r="C532" s="267" t="s">
        <v>374</v>
      </c>
      <c r="D532" s="267" t="s">
        <v>400</v>
      </c>
      <c r="E532" s="268">
        <v>24060</v>
      </c>
      <c r="G532" s="267" t="s">
        <v>46</v>
      </c>
      <c r="H532" s="268">
        <v>10</v>
      </c>
      <c r="I532" s="268">
        <v>407</v>
      </c>
      <c r="K532" s="267" t="s">
        <v>403</v>
      </c>
      <c r="L532" s="267" t="s">
        <v>47</v>
      </c>
      <c r="M532" s="267" t="s">
        <v>403</v>
      </c>
      <c r="N532" s="268">
        <v>157</v>
      </c>
    </row>
    <row r="533" spans="1:14" ht="15" x14ac:dyDescent="0.25">
      <c r="A533" s="267" t="s">
        <v>40</v>
      </c>
      <c r="B533" s="267" t="s">
        <v>379</v>
      </c>
      <c r="C533" s="267" t="s">
        <v>373</v>
      </c>
      <c r="D533" s="267" t="s">
        <v>399</v>
      </c>
      <c r="E533" s="268">
        <v>136</v>
      </c>
      <c r="G533" s="267" t="s">
        <v>46</v>
      </c>
      <c r="H533" s="268">
        <v>11</v>
      </c>
      <c r="I533" s="268">
        <v>312</v>
      </c>
      <c r="K533" s="267" t="s">
        <v>403</v>
      </c>
      <c r="L533" s="267" t="s">
        <v>47</v>
      </c>
      <c r="M533" s="267" t="s">
        <v>378</v>
      </c>
      <c r="N533" s="268">
        <v>20</v>
      </c>
    </row>
    <row r="534" spans="1:14" ht="15" x14ac:dyDescent="0.25">
      <c r="A534" s="267" t="s">
        <v>40</v>
      </c>
      <c r="B534" s="267" t="s">
        <v>379</v>
      </c>
      <c r="C534" s="267" t="s">
        <v>373</v>
      </c>
      <c r="D534" s="267" t="s">
        <v>400</v>
      </c>
      <c r="E534" s="268">
        <v>2061</v>
      </c>
      <c r="G534" s="267" t="s">
        <v>46</v>
      </c>
      <c r="H534" s="268">
        <v>12</v>
      </c>
      <c r="I534" s="268">
        <v>413</v>
      </c>
      <c r="K534" s="267" t="s">
        <v>403</v>
      </c>
      <c r="L534" s="267" t="s">
        <v>47</v>
      </c>
      <c r="M534" s="267" t="s">
        <v>440</v>
      </c>
      <c r="N534" s="268">
        <v>5407</v>
      </c>
    </row>
    <row r="535" spans="1:14" ht="15" x14ac:dyDescent="0.25">
      <c r="A535" s="267" t="s">
        <v>40</v>
      </c>
      <c r="B535" s="267" t="s">
        <v>379</v>
      </c>
      <c r="C535" s="267" t="s">
        <v>374</v>
      </c>
      <c r="D535" s="267" t="s">
        <v>399</v>
      </c>
      <c r="E535" s="268">
        <v>108</v>
      </c>
      <c r="G535" s="267" t="s">
        <v>47</v>
      </c>
      <c r="H535" s="268">
        <v>0</v>
      </c>
      <c r="I535" s="268">
        <v>285</v>
      </c>
      <c r="K535" s="267" t="s">
        <v>403</v>
      </c>
      <c r="L535" s="267" t="s">
        <v>47</v>
      </c>
      <c r="M535" s="267" t="s">
        <v>441</v>
      </c>
      <c r="N535" s="268">
        <v>3300</v>
      </c>
    </row>
    <row r="536" spans="1:14" ht="15" x14ac:dyDescent="0.25">
      <c r="A536" s="267" t="s">
        <v>40</v>
      </c>
      <c r="B536" s="267" t="s">
        <v>379</v>
      </c>
      <c r="C536" s="267" t="s">
        <v>374</v>
      </c>
      <c r="D536" s="267" t="s">
        <v>400</v>
      </c>
      <c r="E536" s="268">
        <v>1815</v>
      </c>
      <c r="G536" s="267" t="s">
        <v>47</v>
      </c>
      <c r="H536" s="268">
        <v>1</v>
      </c>
      <c r="I536" s="268">
        <v>1580</v>
      </c>
      <c r="K536" s="267" t="s">
        <v>403</v>
      </c>
      <c r="L536" s="267" t="s">
        <v>47</v>
      </c>
      <c r="M536" s="267" t="s">
        <v>442</v>
      </c>
      <c r="N536" s="268">
        <v>86</v>
      </c>
    </row>
    <row r="537" spans="1:14" ht="15" x14ac:dyDescent="0.25">
      <c r="A537" s="267" t="s">
        <v>40</v>
      </c>
      <c r="B537" s="267" t="s">
        <v>401</v>
      </c>
      <c r="C537" s="267" t="s">
        <v>373</v>
      </c>
      <c r="D537" s="267" t="s">
        <v>399</v>
      </c>
      <c r="E537" s="268">
        <v>37</v>
      </c>
      <c r="G537" s="267" t="s">
        <v>47</v>
      </c>
      <c r="H537" s="268">
        <v>2</v>
      </c>
      <c r="I537" s="268">
        <v>4765</v>
      </c>
      <c r="K537" s="267" t="s">
        <v>403</v>
      </c>
      <c r="L537" s="267" t="s">
        <v>47</v>
      </c>
      <c r="M537" s="267" t="s">
        <v>379</v>
      </c>
      <c r="N537" s="268">
        <v>27</v>
      </c>
    </row>
    <row r="538" spans="1:14" ht="15" x14ac:dyDescent="0.25">
      <c r="A538" s="267" t="s">
        <v>40</v>
      </c>
      <c r="B538" s="267" t="s">
        <v>401</v>
      </c>
      <c r="C538" s="267" t="s">
        <v>373</v>
      </c>
      <c r="D538" s="267" t="s">
        <v>400</v>
      </c>
      <c r="E538" s="268">
        <v>98</v>
      </c>
      <c r="G538" s="267" t="s">
        <v>47</v>
      </c>
      <c r="H538" s="268">
        <v>3</v>
      </c>
      <c r="I538" s="268">
        <v>1872</v>
      </c>
      <c r="K538" s="267" t="s">
        <v>403</v>
      </c>
      <c r="L538" s="267" t="s">
        <v>47</v>
      </c>
      <c r="M538" s="267" t="s">
        <v>449</v>
      </c>
      <c r="N538" s="268">
        <v>4</v>
      </c>
    </row>
    <row r="539" spans="1:14" ht="15" x14ac:dyDescent="0.25">
      <c r="A539" s="267" t="s">
        <v>40</v>
      </c>
      <c r="B539" s="267" t="s">
        <v>401</v>
      </c>
      <c r="C539" s="267" t="s">
        <v>374</v>
      </c>
      <c r="D539" s="267" t="s">
        <v>399</v>
      </c>
      <c r="E539" s="268">
        <v>46</v>
      </c>
      <c r="G539" s="267" t="s">
        <v>47</v>
      </c>
      <c r="H539" s="268">
        <v>4</v>
      </c>
      <c r="I539" s="268">
        <v>6316</v>
      </c>
      <c r="K539" s="267" t="s">
        <v>403</v>
      </c>
      <c r="L539" s="267" t="s">
        <v>47</v>
      </c>
      <c r="M539" s="267" t="s">
        <v>401</v>
      </c>
      <c r="N539" s="268">
        <v>15</v>
      </c>
    </row>
    <row r="540" spans="1:14" ht="15" x14ac:dyDescent="0.25">
      <c r="A540" s="267" t="s">
        <v>40</v>
      </c>
      <c r="B540" s="267" t="s">
        <v>401</v>
      </c>
      <c r="C540" s="267" t="s">
        <v>374</v>
      </c>
      <c r="D540" s="267" t="s">
        <v>400</v>
      </c>
      <c r="E540" s="268">
        <v>71</v>
      </c>
      <c r="G540" s="267" t="s">
        <v>47</v>
      </c>
      <c r="H540" s="268">
        <v>5</v>
      </c>
      <c r="I540" s="268">
        <v>861</v>
      </c>
      <c r="K540" s="267" t="s">
        <v>403</v>
      </c>
      <c r="L540" s="267" t="s">
        <v>47</v>
      </c>
      <c r="M540" s="267" t="s">
        <v>406</v>
      </c>
      <c r="N540" s="268">
        <v>6</v>
      </c>
    </row>
    <row r="541" spans="1:14" ht="15" x14ac:dyDescent="0.25">
      <c r="A541" s="267" t="s">
        <v>40</v>
      </c>
      <c r="B541" s="267" t="s">
        <v>402</v>
      </c>
      <c r="C541" s="267" t="s">
        <v>373</v>
      </c>
      <c r="D541" s="267" t="s">
        <v>399</v>
      </c>
      <c r="E541" s="268">
        <v>424</v>
      </c>
      <c r="G541" s="267" t="s">
        <v>47</v>
      </c>
      <c r="H541" s="268">
        <v>6</v>
      </c>
      <c r="I541" s="268">
        <v>816</v>
      </c>
      <c r="K541" s="267" t="s">
        <v>403</v>
      </c>
      <c r="L541" s="267" t="s">
        <v>47</v>
      </c>
      <c r="M541" s="267" t="s">
        <v>403</v>
      </c>
      <c r="N541" s="268">
        <v>8094</v>
      </c>
    </row>
    <row r="542" spans="1:14" ht="15" x14ac:dyDescent="0.25">
      <c r="A542" s="267" t="s">
        <v>40</v>
      </c>
      <c r="B542" s="267" t="s">
        <v>402</v>
      </c>
      <c r="C542" s="267" t="s">
        <v>373</v>
      </c>
      <c r="D542" s="267" t="s">
        <v>400</v>
      </c>
      <c r="E542" s="268">
        <v>1365</v>
      </c>
      <c r="G542" s="267" t="s">
        <v>47</v>
      </c>
      <c r="H542" s="268">
        <v>7</v>
      </c>
      <c r="I542" s="268">
        <v>617</v>
      </c>
      <c r="K542" s="267" t="s">
        <v>403</v>
      </c>
      <c r="L542" s="267" t="s">
        <v>47</v>
      </c>
      <c r="M542" s="267" t="s">
        <v>405</v>
      </c>
      <c r="N542" s="268">
        <v>87</v>
      </c>
    </row>
    <row r="543" spans="1:14" ht="15" x14ac:dyDescent="0.25">
      <c r="A543" s="267" t="s">
        <v>40</v>
      </c>
      <c r="B543" s="267" t="s">
        <v>402</v>
      </c>
      <c r="C543" s="267" t="s">
        <v>374</v>
      </c>
      <c r="D543" s="267" t="s">
        <v>399</v>
      </c>
      <c r="E543" s="268">
        <v>425</v>
      </c>
      <c r="G543" s="267" t="s">
        <v>47</v>
      </c>
      <c r="H543" s="268">
        <v>8</v>
      </c>
      <c r="I543" s="268">
        <v>493</v>
      </c>
      <c r="K543" s="267" t="s">
        <v>403</v>
      </c>
      <c r="L543" s="267" t="s">
        <v>47</v>
      </c>
      <c r="M543" s="267" t="s">
        <v>380</v>
      </c>
      <c r="N543" s="268">
        <v>27</v>
      </c>
    </row>
    <row r="544" spans="1:14" ht="15" x14ac:dyDescent="0.25">
      <c r="A544" s="267" t="s">
        <v>40</v>
      </c>
      <c r="B544" s="267" t="s">
        <v>402</v>
      </c>
      <c r="C544" s="267" t="s">
        <v>374</v>
      </c>
      <c r="D544" s="267" t="s">
        <v>400</v>
      </c>
      <c r="E544" s="268">
        <v>1225</v>
      </c>
      <c r="G544" s="267" t="s">
        <v>47</v>
      </c>
      <c r="H544" s="268">
        <v>9</v>
      </c>
      <c r="I544" s="268">
        <v>434</v>
      </c>
      <c r="K544" s="267" t="s">
        <v>403</v>
      </c>
      <c r="L544" s="267" t="s">
        <v>47</v>
      </c>
      <c r="M544" s="267" t="s">
        <v>381</v>
      </c>
      <c r="N544" s="268">
        <v>1813</v>
      </c>
    </row>
    <row r="545" spans="1:14" ht="15" x14ac:dyDescent="0.25">
      <c r="A545" s="267" t="s">
        <v>41</v>
      </c>
      <c r="B545" s="267" t="s">
        <v>378</v>
      </c>
      <c r="C545" s="267" t="s">
        <v>373</v>
      </c>
      <c r="D545" s="267" t="s">
        <v>399</v>
      </c>
      <c r="E545" s="268">
        <v>2542</v>
      </c>
      <c r="G545" s="267" t="s">
        <v>47</v>
      </c>
      <c r="H545" s="268">
        <v>10</v>
      </c>
      <c r="I545" s="268">
        <v>364</v>
      </c>
      <c r="K545" s="267" t="s">
        <v>403</v>
      </c>
      <c r="L545" s="267" t="s">
        <v>49</v>
      </c>
      <c r="M545" s="267" t="s">
        <v>378</v>
      </c>
      <c r="N545" s="268">
        <v>5</v>
      </c>
    </row>
    <row r="546" spans="1:14" ht="15" x14ac:dyDescent="0.25">
      <c r="A546" s="267" t="s">
        <v>41</v>
      </c>
      <c r="B546" s="267" t="s">
        <v>378</v>
      </c>
      <c r="C546" s="267" t="s">
        <v>373</v>
      </c>
      <c r="D546" s="267" t="s">
        <v>400</v>
      </c>
      <c r="E546" s="268">
        <v>10805</v>
      </c>
      <c r="G546" s="267" t="s">
        <v>47</v>
      </c>
      <c r="H546" s="268">
        <v>11</v>
      </c>
      <c r="I546" s="268">
        <v>266</v>
      </c>
      <c r="K546" s="267" t="s">
        <v>403</v>
      </c>
      <c r="L546" s="267" t="s">
        <v>49</v>
      </c>
      <c r="M546" s="267" t="s">
        <v>443</v>
      </c>
      <c r="N546" s="268">
        <v>1</v>
      </c>
    </row>
    <row r="547" spans="1:14" ht="15" x14ac:dyDescent="0.25">
      <c r="A547" s="267" t="s">
        <v>41</v>
      </c>
      <c r="B547" s="267" t="s">
        <v>378</v>
      </c>
      <c r="C547" s="267" t="s">
        <v>374</v>
      </c>
      <c r="D547" s="267" t="s">
        <v>399</v>
      </c>
      <c r="E547" s="268">
        <v>2494</v>
      </c>
      <c r="G547" s="267" t="s">
        <v>47</v>
      </c>
      <c r="H547" s="268">
        <v>12</v>
      </c>
      <c r="I547" s="268">
        <v>374</v>
      </c>
      <c r="K547" s="267" t="s">
        <v>403</v>
      </c>
      <c r="L547" s="267" t="s">
        <v>49</v>
      </c>
      <c r="M547" s="267" t="s">
        <v>444</v>
      </c>
      <c r="N547" s="268">
        <v>5</v>
      </c>
    </row>
    <row r="548" spans="1:14" ht="15" x14ac:dyDescent="0.25">
      <c r="A548" s="267" t="s">
        <v>41</v>
      </c>
      <c r="B548" s="267" t="s">
        <v>378</v>
      </c>
      <c r="C548" s="267" t="s">
        <v>374</v>
      </c>
      <c r="D548" s="267" t="s">
        <v>400</v>
      </c>
      <c r="E548" s="268">
        <v>9336</v>
      </c>
      <c r="G548" s="267" t="s">
        <v>48</v>
      </c>
      <c r="H548" s="268">
        <v>0</v>
      </c>
      <c r="I548" s="268">
        <v>76</v>
      </c>
      <c r="K548" s="267" t="s">
        <v>403</v>
      </c>
      <c r="L548" s="267" t="s">
        <v>49</v>
      </c>
      <c r="M548" s="267" t="s">
        <v>440</v>
      </c>
      <c r="N548" s="268">
        <v>1279</v>
      </c>
    </row>
    <row r="549" spans="1:14" ht="15" x14ac:dyDescent="0.25">
      <c r="A549" s="267" t="s">
        <v>41</v>
      </c>
      <c r="B549" s="267" t="s">
        <v>379</v>
      </c>
      <c r="C549" s="267" t="s">
        <v>373</v>
      </c>
      <c r="D549" s="267" t="s">
        <v>399</v>
      </c>
      <c r="E549" s="268">
        <v>332</v>
      </c>
      <c r="G549" s="267" t="s">
        <v>48</v>
      </c>
      <c r="H549" s="268">
        <v>1</v>
      </c>
      <c r="I549" s="268">
        <v>342</v>
      </c>
      <c r="K549" s="267" t="s">
        <v>403</v>
      </c>
      <c r="L549" s="267" t="s">
        <v>49</v>
      </c>
      <c r="M549" s="267" t="s">
        <v>442</v>
      </c>
      <c r="N549" s="268">
        <v>9</v>
      </c>
    </row>
    <row r="550" spans="1:14" ht="15" x14ac:dyDescent="0.25">
      <c r="A550" s="267" t="s">
        <v>41</v>
      </c>
      <c r="B550" s="267" t="s">
        <v>379</v>
      </c>
      <c r="C550" s="267" t="s">
        <v>373</v>
      </c>
      <c r="D550" s="267" t="s">
        <v>400</v>
      </c>
      <c r="E550" s="268">
        <v>2512</v>
      </c>
      <c r="G550" s="267" t="s">
        <v>48</v>
      </c>
      <c r="H550" s="268">
        <v>2</v>
      </c>
      <c r="I550" s="268">
        <v>1292</v>
      </c>
      <c r="K550" s="267" t="s">
        <v>403</v>
      </c>
      <c r="L550" s="267" t="s">
        <v>49</v>
      </c>
      <c r="M550" s="267" t="s">
        <v>379</v>
      </c>
      <c r="N550" s="268">
        <v>1</v>
      </c>
    </row>
    <row r="551" spans="1:14" ht="15" x14ac:dyDescent="0.25">
      <c r="A551" s="267" t="s">
        <v>41</v>
      </c>
      <c r="B551" s="267" t="s">
        <v>379</v>
      </c>
      <c r="C551" s="267" t="s">
        <v>374</v>
      </c>
      <c r="D551" s="267" t="s">
        <v>399</v>
      </c>
      <c r="E551" s="268">
        <v>358</v>
      </c>
      <c r="G551" s="267" t="s">
        <v>48</v>
      </c>
      <c r="H551" s="268">
        <v>3</v>
      </c>
      <c r="I551" s="268">
        <v>653</v>
      </c>
      <c r="K551" s="267" t="s">
        <v>403</v>
      </c>
      <c r="L551" s="267" t="s">
        <v>49</v>
      </c>
      <c r="M551" s="267" t="s">
        <v>449</v>
      </c>
      <c r="N551" s="268">
        <v>1</v>
      </c>
    </row>
    <row r="552" spans="1:14" ht="15" x14ac:dyDescent="0.25">
      <c r="A552" s="267" t="s">
        <v>41</v>
      </c>
      <c r="B552" s="267" t="s">
        <v>379</v>
      </c>
      <c r="C552" s="267" t="s">
        <v>374</v>
      </c>
      <c r="D552" s="267" t="s">
        <v>400</v>
      </c>
      <c r="E552" s="268">
        <v>2136</v>
      </c>
      <c r="G552" s="267" t="s">
        <v>48</v>
      </c>
      <c r="H552" s="268">
        <v>4</v>
      </c>
      <c r="I552" s="268">
        <v>2532</v>
      </c>
      <c r="K552" s="267" t="s">
        <v>403</v>
      </c>
      <c r="L552" s="267" t="s">
        <v>49</v>
      </c>
      <c r="M552" s="267" t="s">
        <v>403</v>
      </c>
      <c r="N552" s="268">
        <v>6793</v>
      </c>
    </row>
    <row r="553" spans="1:14" ht="15" x14ac:dyDescent="0.25">
      <c r="A553" s="267" t="s">
        <v>41</v>
      </c>
      <c r="B553" s="267" t="s">
        <v>401</v>
      </c>
      <c r="C553" s="267" t="s">
        <v>373</v>
      </c>
      <c r="D553" s="267" t="s">
        <v>399</v>
      </c>
      <c r="E553" s="268">
        <v>181</v>
      </c>
      <c r="G553" s="267" t="s">
        <v>48</v>
      </c>
      <c r="H553" s="268">
        <v>5</v>
      </c>
      <c r="I553" s="268">
        <v>385</v>
      </c>
      <c r="K553" s="267" t="s">
        <v>403</v>
      </c>
      <c r="L553" s="267" t="s">
        <v>49</v>
      </c>
      <c r="M553" s="267" t="s">
        <v>404</v>
      </c>
      <c r="N553" s="268">
        <v>1</v>
      </c>
    </row>
    <row r="554" spans="1:14" ht="15" x14ac:dyDescent="0.25">
      <c r="A554" s="267" t="s">
        <v>41</v>
      </c>
      <c r="B554" s="267" t="s">
        <v>401</v>
      </c>
      <c r="C554" s="267" t="s">
        <v>373</v>
      </c>
      <c r="D554" s="267" t="s">
        <v>400</v>
      </c>
      <c r="E554" s="268">
        <v>43</v>
      </c>
      <c r="G554" s="267" t="s">
        <v>48</v>
      </c>
      <c r="H554" s="268">
        <v>6</v>
      </c>
      <c r="I554" s="268">
        <v>368</v>
      </c>
      <c r="K554" s="267" t="s">
        <v>403</v>
      </c>
      <c r="L554" s="267" t="s">
        <v>49</v>
      </c>
      <c r="M554" s="267" t="s">
        <v>405</v>
      </c>
      <c r="N554" s="268">
        <v>90</v>
      </c>
    </row>
    <row r="555" spans="1:14" ht="15" x14ac:dyDescent="0.25">
      <c r="A555" s="267" t="s">
        <v>41</v>
      </c>
      <c r="B555" s="267" t="s">
        <v>401</v>
      </c>
      <c r="C555" s="267" t="s">
        <v>374</v>
      </c>
      <c r="D555" s="267" t="s">
        <v>399</v>
      </c>
      <c r="E555" s="268">
        <v>179</v>
      </c>
      <c r="G555" s="267" t="s">
        <v>48</v>
      </c>
      <c r="H555" s="268">
        <v>7</v>
      </c>
      <c r="I555" s="268">
        <v>300</v>
      </c>
      <c r="K555" s="267" t="s">
        <v>403</v>
      </c>
      <c r="L555" s="267" t="s">
        <v>49</v>
      </c>
      <c r="M555" s="267" t="s">
        <v>380</v>
      </c>
      <c r="N555" s="268">
        <v>2</v>
      </c>
    </row>
    <row r="556" spans="1:14" ht="15" x14ac:dyDescent="0.25">
      <c r="A556" s="267" t="s">
        <v>41</v>
      </c>
      <c r="B556" s="267" t="s">
        <v>401</v>
      </c>
      <c r="C556" s="267" t="s">
        <v>374</v>
      </c>
      <c r="D556" s="267" t="s">
        <v>400</v>
      </c>
      <c r="E556" s="268">
        <v>39</v>
      </c>
      <c r="G556" s="267" t="s">
        <v>48</v>
      </c>
      <c r="H556" s="268">
        <v>8</v>
      </c>
      <c r="I556" s="268">
        <v>249</v>
      </c>
      <c r="K556" s="267" t="s">
        <v>403</v>
      </c>
      <c r="L556" s="267" t="s">
        <v>49</v>
      </c>
      <c r="M556" s="267" t="s">
        <v>381</v>
      </c>
      <c r="N556" s="268">
        <v>28</v>
      </c>
    </row>
    <row r="557" spans="1:14" ht="15" x14ac:dyDescent="0.25">
      <c r="A557" s="267" t="s">
        <v>41</v>
      </c>
      <c r="B557" s="267" t="s">
        <v>402</v>
      </c>
      <c r="C557" s="267" t="s">
        <v>373</v>
      </c>
      <c r="D557" s="267" t="s">
        <v>399</v>
      </c>
      <c r="E557" s="268">
        <v>1359</v>
      </c>
      <c r="G557" s="267" t="s">
        <v>48</v>
      </c>
      <c r="H557" s="268">
        <v>9</v>
      </c>
      <c r="I557" s="268">
        <v>193</v>
      </c>
      <c r="K557" s="267" t="s">
        <v>403</v>
      </c>
      <c r="L557" s="267" t="s">
        <v>54</v>
      </c>
      <c r="M557" s="267" t="s">
        <v>403</v>
      </c>
      <c r="N557" s="268">
        <v>23</v>
      </c>
    </row>
    <row r="558" spans="1:14" ht="15" x14ac:dyDescent="0.25">
      <c r="A558" s="267" t="s">
        <v>41</v>
      </c>
      <c r="B558" s="267" t="s">
        <v>402</v>
      </c>
      <c r="C558" s="267" t="s">
        <v>373</v>
      </c>
      <c r="D558" s="267" t="s">
        <v>400</v>
      </c>
      <c r="E558" s="268">
        <v>2596</v>
      </c>
      <c r="G558" s="267" t="s">
        <v>48</v>
      </c>
      <c r="H558" s="268">
        <v>10</v>
      </c>
      <c r="I558" s="268">
        <v>138</v>
      </c>
      <c r="K558" s="267" t="s">
        <v>403</v>
      </c>
      <c r="L558" s="267" t="s">
        <v>54</v>
      </c>
      <c r="M558" s="267" t="s">
        <v>378</v>
      </c>
      <c r="N558" s="268">
        <v>89</v>
      </c>
    </row>
    <row r="559" spans="1:14" ht="15" x14ac:dyDescent="0.25">
      <c r="A559" s="267" t="s">
        <v>41</v>
      </c>
      <c r="B559" s="267" t="s">
        <v>402</v>
      </c>
      <c r="C559" s="267" t="s">
        <v>374</v>
      </c>
      <c r="D559" s="267" t="s">
        <v>399</v>
      </c>
      <c r="E559" s="268">
        <v>1245</v>
      </c>
      <c r="G559" s="267" t="s">
        <v>48</v>
      </c>
      <c r="H559" s="268">
        <v>11</v>
      </c>
      <c r="I559" s="268">
        <v>86</v>
      </c>
      <c r="K559" s="267" t="s">
        <v>403</v>
      </c>
      <c r="L559" s="267" t="s">
        <v>54</v>
      </c>
      <c r="M559" s="267" t="s">
        <v>446</v>
      </c>
      <c r="N559" s="268">
        <v>1</v>
      </c>
    </row>
    <row r="560" spans="1:14" ht="15" x14ac:dyDescent="0.25">
      <c r="A560" s="267" t="s">
        <v>41</v>
      </c>
      <c r="B560" s="267" t="s">
        <v>402</v>
      </c>
      <c r="C560" s="267" t="s">
        <v>374</v>
      </c>
      <c r="D560" s="267" t="s">
        <v>400</v>
      </c>
      <c r="E560" s="268">
        <v>1887</v>
      </c>
      <c r="G560" s="267" t="s">
        <v>48</v>
      </c>
      <c r="H560" s="268">
        <v>12</v>
      </c>
      <c r="I560" s="268">
        <v>124</v>
      </c>
      <c r="K560" s="267" t="s">
        <v>403</v>
      </c>
      <c r="L560" s="267" t="s">
        <v>54</v>
      </c>
      <c r="M560" s="267" t="s">
        <v>444</v>
      </c>
      <c r="N560" s="268">
        <v>1</v>
      </c>
    </row>
    <row r="561" spans="1:14" ht="15" x14ac:dyDescent="0.25">
      <c r="A561" s="267" t="s">
        <v>42</v>
      </c>
      <c r="B561" s="267" t="s">
        <v>378</v>
      </c>
      <c r="C561" s="267" t="s">
        <v>373</v>
      </c>
      <c r="D561" s="267" t="s">
        <v>399</v>
      </c>
      <c r="E561" s="268">
        <v>430</v>
      </c>
      <c r="G561" s="267" t="s">
        <v>49</v>
      </c>
      <c r="H561" s="268">
        <v>0</v>
      </c>
      <c r="I561" s="268">
        <v>61</v>
      </c>
      <c r="K561" s="267" t="s">
        <v>403</v>
      </c>
      <c r="L561" s="267" t="s">
        <v>54</v>
      </c>
      <c r="M561" s="267" t="s">
        <v>440</v>
      </c>
      <c r="N561" s="268">
        <v>5417</v>
      </c>
    </row>
    <row r="562" spans="1:14" ht="15" x14ac:dyDescent="0.25">
      <c r="A562" s="267" t="s">
        <v>42</v>
      </c>
      <c r="B562" s="267" t="s">
        <v>378</v>
      </c>
      <c r="C562" s="267" t="s">
        <v>373</v>
      </c>
      <c r="D562" s="267" t="s">
        <v>400</v>
      </c>
      <c r="E562" s="268">
        <v>1631</v>
      </c>
      <c r="G562" s="267" t="s">
        <v>49</v>
      </c>
      <c r="H562" s="268">
        <v>1</v>
      </c>
      <c r="I562" s="268">
        <v>341</v>
      </c>
      <c r="K562" s="267" t="s">
        <v>403</v>
      </c>
      <c r="L562" s="267" t="s">
        <v>54</v>
      </c>
      <c r="M562" s="267" t="s">
        <v>445</v>
      </c>
      <c r="N562" s="268">
        <v>50</v>
      </c>
    </row>
    <row r="563" spans="1:14" ht="15" x14ac:dyDescent="0.25">
      <c r="A563" s="267" t="s">
        <v>42</v>
      </c>
      <c r="B563" s="267" t="s">
        <v>378</v>
      </c>
      <c r="C563" s="267" t="s">
        <v>374</v>
      </c>
      <c r="D563" s="267" t="s">
        <v>399</v>
      </c>
      <c r="E563" s="268">
        <v>411</v>
      </c>
      <c r="G563" s="267" t="s">
        <v>49</v>
      </c>
      <c r="H563" s="268">
        <v>2</v>
      </c>
      <c r="I563" s="268">
        <v>1395</v>
      </c>
      <c r="K563" s="267" t="s">
        <v>403</v>
      </c>
      <c r="L563" s="267" t="s">
        <v>54</v>
      </c>
      <c r="M563" s="267" t="s">
        <v>441</v>
      </c>
      <c r="N563" s="268">
        <v>4054</v>
      </c>
    </row>
    <row r="564" spans="1:14" ht="15" x14ac:dyDescent="0.25">
      <c r="A564" s="267" t="s">
        <v>42</v>
      </c>
      <c r="B564" s="267" t="s">
        <v>378</v>
      </c>
      <c r="C564" s="267" t="s">
        <v>374</v>
      </c>
      <c r="D564" s="267" t="s">
        <v>400</v>
      </c>
      <c r="E564" s="268">
        <v>1471</v>
      </c>
      <c r="G564" s="267" t="s">
        <v>49</v>
      </c>
      <c r="H564" s="268">
        <v>3</v>
      </c>
      <c r="I564" s="268">
        <v>708</v>
      </c>
      <c r="K564" s="267" t="s">
        <v>403</v>
      </c>
      <c r="L564" s="267" t="s">
        <v>54</v>
      </c>
      <c r="M564" s="267" t="s">
        <v>448</v>
      </c>
      <c r="N564" s="268">
        <v>3</v>
      </c>
    </row>
    <row r="565" spans="1:14" ht="15" x14ac:dyDescent="0.25">
      <c r="A565" s="267" t="s">
        <v>42</v>
      </c>
      <c r="B565" s="267" t="s">
        <v>379</v>
      </c>
      <c r="C565" s="267" t="s">
        <v>373</v>
      </c>
      <c r="D565" s="267" t="s">
        <v>399</v>
      </c>
      <c r="E565" s="268">
        <v>366</v>
      </c>
      <c r="G565" s="267" t="s">
        <v>49</v>
      </c>
      <c r="H565" s="268">
        <v>4</v>
      </c>
      <c r="I565" s="268">
        <v>2559</v>
      </c>
      <c r="K565" s="267" t="s">
        <v>403</v>
      </c>
      <c r="L565" s="267" t="s">
        <v>54</v>
      </c>
      <c r="M565" s="267" t="s">
        <v>442</v>
      </c>
      <c r="N565" s="268">
        <v>10</v>
      </c>
    </row>
    <row r="566" spans="1:14" ht="15" x14ac:dyDescent="0.25">
      <c r="A566" s="267" t="s">
        <v>42</v>
      </c>
      <c r="B566" s="267" t="s">
        <v>379</v>
      </c>
      <c r="C566" s="267" t="s">
        <v>373</v>
      </c>
      <c r="D566" s="267" t="s">
        <v>400</v>
      </c>
      <c r="E566" s="268">
        <v>982</v>
      </c>
      <c r="G566" s="267" t="s">
        <v>49</v>
      </c>
      <c r="H566" s="268">
        <v>5</v>
      </c>
      <c r="I566" s="268">
        <v>567</v>
      </c>
      <c r="K566" s="267" t="s">
        <v>403</v>
      </c>
      <c r="L566" s="267" t="s">
        <v>54</v>
      </c>
      <c r="M566" s="267" t="s">
        <v>379</v>
      </c>
      <c r="N566" s="268">
        <v>6</v>
      </c>
    </row>
    <row r="567" spans="1:14" ht="15" x14ac:dyDescent="0.25">
      <c r="A567" s="267" t="s">
        <v>42</v>
      </c>
      <c r="B567" s="267" t="s">
        <v>379</v>
      </c>
      <c r="C567" s="267" t="s">
        <v>374</v>
      </c>
      <c r="D567" s="267" t="s">
        <v>399</v>
      </c>
      <c r="E567" s="268">
        <v>367</v>
      </c>
      <c r="G567" s="267" t="s">
        <v>49</v>
      </c>
      <c r="H567" s="268">
        <v>6</v>
      </c>
      <c r="I567" s="268">
        <v>565</v>
      </c>
      <c r="K567" s="267" t="s">
        <v>403</v>
      </c>
      <c r="L567" s="267" t="s">
        <v>54</v>
      </c>
      <c r="M567" s="267" t="s">
        <v>406</v>
      </c>
      <c r="N567" s="268">
        <v>11</v>
      </c>
    </row>
    <row r="568" spans="1:14" ht="15" x14ac:dyDescent="0.25">
      <c r="A568" s="267" t="s">
        <v>42</v>
      </c>
      <c r="B568" s="267" t="s">
        <v>379</v>
      </c>
      <c r="C568" s="267" t="s">
        <v>374</v>
      </c>
      <c r="D568" s="267" t="s">
        <v>400</v>
      </c>
      <c r="E568" s="268">
        <v>824</v>
      </c>
      <c r="G568" s="267" t="s">
        <v>49</v>
      </c>
      <c r="H568" s="268">
        <v>7</v>
      </c>
      <c r="I568" s="268">
        <v>485</v>
      </c>
      <c r="K568" s="267" t="s">
        <v>403</v>
      </c>
      <c r="L568" s="267" t="s">
        <v>54</v>
      </c>
      <c r="M568" s="267" t="s">
        <v>403</v>
      </c>
      <c r="N568" s="268">
        <v>8719</v>
      </c>
    </row>
    <row r="569" spans="1:14" ht="15" x14ac:dyDescent="0.25">
      <c r="A569" s="267" t="s">
        <v>42</v>
      </c>
      <c r="B569" s="267" t="s">
        <v>401</v>
      </c>
      <c r="C569" s="267" t="s">
        <v>373</v>
      </c>
      <c r="D569" s="267" t="s">
        <v>400</v>
      </c>
      <c r="E569" s="268">
        <v>6</v>
      </c>
      <c r="G569" s="267" t="s">
        <v>49</v>
      </c>
      <c r="H569" s="268">
        <v>8</v>
      </c>
      <c r="I569" s="268">
        <v>448</v>
      </c>
      <c r="K569" s="267" t="s">
        <v>403</v>
      </c>
      <c r="L569" s="267" t="s">
        <v>54</v>
      </c>
      <c r="M569" s="267" t="s">
        <v>405</v>
      </c>
      <c r="N569" s="268">
        <v>102</v>
      </c>
    </row>
    <row r="570" spans="1:14" ht="15" x14ac:dyDescent="0.25">
      <c r="A570" s="267" t="s">
        <v>42</v>
      </c>
      <c r="B570" s="267" t="s">
        <v>401</v>
      </c>
      <c r="C570" s="267" t="s">
        <v>374</v>
      </c>
      <c r="D570" s="267" t="s">
        <v>399</v>
      </c>
      <c r="E570" s="268">
        <v>1</v>
      </c>
      <c r="G570" s="267" t="s">
        <v>49</v>
      </c>
      <c r="H570" s="268">
        <v>9</v>
      </c>
      <c r="I570" s="268">
        <v>348</v>
      </c>
      <c r="K570" s="267" t="s">
        <v>403</v>
      </c>
      <c r="L570" s="267" t="s">
        <v>54</v>
      </c>
      <c r="M570" s="267" t="s">
        <v>380</v>
      </c>
      <c r="N570" s="268">
        <v>93</v>
      </c>
    </row>
    <row r="571" spans="1:14" ht="15" x14ac:dyDescent="0.25">
      <c r="A571" s="267" t="s">
        <v>42</v>
      </c>
      <c r="B571" s="267" t="s">
        <v>401</v>
      </c>
      <c r="C571" s="267" t="s">
        <v>374</v>
      </c>
      <c r="D571" s="267" t="s">
        <v>400</v>
      </c>
      <c r="E571" s="268">
        <v>2</v>
      </c>
      <c r="G571" s="267" t="s">
        <v>49</v>
      </c>
      <c r="H571" s="268">
        <v>10</v>
      </c>
      <c r="I571" s="268">
        <v>269</v>
      </c>
      <c r="K571" s="267" t="s">
        <v>403</v>
      </c>
      <c r="L571" s="267" t="s">
        <v>54</v>
      </c>
      <c r="M571" s="267" t="s">
        <v>381</v>
      </c>
      <c r="N571" s="268">
        <v>705</v>
      </c>
    </row>
    <row r="572" spans="1:14" ht="15" x14ac:dyDescent="0.25">
      <c r="A572" s="267" t="s">
        <v>42</v>
      </c>
      <c r="B572" s="267" t="s">
        <v>402</v>
      </c>
      <c r="C572" s="267" t="s">
        <v>373</v>
      </c>
      <c r="D572" s="267" t="s">
        <v>399</v>
      </c>
      <c r="E572" s="268">
        <v>47</v>
      </c>
      <c r="G572" s="267" t="s">
        <v>49</v>
      </c>
      <c r="H572" s="268">
        <v>11</v>
      </c>
      <c r="I572" s="268">
        <v>196</v>
      </c>
      <c r="K572" s="267" t="s">
        <v>403</v>
      </c>
      <c r="L572" s="267" t="s">
        <v>55</v>
      </c>
      <c r="M572" s="267" t="s">
        <v>378</v>
      </c>
      <c r="N572" s="268">
        <v>1</v>
      </c>
    </row>
    <row r="573" spans="1:14" ht="15" x14ac:dyDescent="0.25">
      <c r="A573" s="267" t="s">
        <v>42</v>
      </c>
      <c r="B573" s="267" t="s">
        <v>402</v>
      </c>
      <c r="C573" s="267" t="s">
        <v>373</v>
      </c>
      <c r="D573" s="267" t="s">
        <v>400</v>
      </c>
      <c r="E573" s="268">
        <v>184</v>
      </c>
      <c r="G573" s="267" t="s">
        <v>49</v>
      </c>
      <c r="H573" s="268">
        <v>12</v>
      </c>
      <c r="I573" s="268">
        <v>273</v>
      </c>
      <c r="K573" s="267" t="s">
        <v>403</v>
      </c>
      <c r="L573" s="267" t="s">
        <v>55</v>
      </c>
      <c r="M573" s="267" t="s">
        <v>440</v>
      </c>
      <c r="N573" s="268">
        <v>131</v>
      </c>
    </row>
    <row r="574" spans="1:14" ht="15" x14ac:dyDescent="0.25">
      <c r="A574" s="267" t="s">
        <v>42</v>
      </c>
      <c r="B574" s="267" t="s">
        <v>402</v>
      </c>
      <c r="C574" s="267" t="s">
        <v>374</v>
      </c>
      <c r="D574" s="267" t="s">
        <v>399</v>
      </c>
      <c r="E574" s="268">
        <v>44</v>
      </c>
      <c r="G574" s="267" t="s">
        <v>50</v>
      </c>
      <c r="H574" s="268">
        <v>0</v>
      </c>
      <c r="I574" s="268">
        <v>711</v>
      </c>
      <c r="K574" s="267" t="s">
        <v>403</v>
      </c>
      <c r="L574" s="267" t="s">
        <v>55</v>
      </c>
      <c r="M574" s="267" t="s">
        <v>441</v>
      </c>
      <c r="N574" s="268">
        <v>8</v>
      </c>
    </row>
    <row r="575" spans="1:14" ht="15" x14ac:dyDescent="0.25">
      <c r="A575" s="267" t="s">
        <v>42</v>
      </c>
      <c r="B575" s="267" t="s">
        <v>402</v>
      </c>
      <c r="C575" s="267" t="s">
        <v>374</v>
      </c>
      <c r="D575" s="267" t="s">
        <v>400</v>
      </c>
      <c r="E575" s="268">
        <v>110</v>
      </c>
      <c r="G575" s="267" t="s">
        <v>50</v>
      </c>
      <c r="H575" s="268">
        <v>1</v>
      </c>
      <c r="I575" s="268">
        <v>3925</v>
      </c>
      <c r="K575" s="267" t="s">
        <v>403</v>
      </c>
      <c r="L575" s="267" t="s">
        <v>55</v>
      </c>
      <c r="M575" s="267" t="s">
        <v>442</v>
      </c>
      <c r="N575" s="268">
        <v>2</v>
      </c>
    </row>
    <row r="576" spans="1:14" ht="15" x14ac:dyDescent="0.25">
      <c r="A576" s="267" t="s">
        <v>43</v>
      </c>
      <c r="B576" s="267" t="s">
        <v>378</v>
      </c>
      <c r="C576" s="267" t="s">
        <v>373</v>
      </c>
      <c r="D576" s="267" t="s">
        <v>399</v>
      </c>
      <c r="E576" s="268">
        <v>2090</v>
      </c>
      <c r="G576" s="267" t="s">
        <v>50</v>
      </c>
      <c r="H576" s="268">
        <v>2</v>
      </c>
      <c r="I576" s="268">
        <v>11241</v>
      </c>
      <c r="K576" s="267" t="s">
        <v>403</v>
      </c>
      <c r="L576" s="267" t="s">
        <v>55</v>
      </c>
      <c r="M576" s="267" t="s">
        <v>406</v>
      </c>
      <c r="N576" s="268">
        <v>6</v>
      </c>
    </row>
    <row r="577" spans="1:14" ht="15" x14ac:dyDescent="0.25">
      <c r="A577" s="267" t="s">
        <v>43</v>
      </c>
      <c r="B577" s="267" t="s">
        <v>378</v>
      </c>
      <c r="C577" s="267" t="s">
        <v>373</v>
      </c>
      <c r="D577" s="267" t="s">
        <v>400</v>
      </c>
      <c r="E577" s="268">
        <v>787</v>
      </c>
      <c r="G577" s="267" t="s">
        <v>50</v>
      </c>
      <c r="H577" s="268">
        <v>3</v>
      </c>
      <c r="I577" s="268">
        <v>4247</v>
      </c>
      <c r="K577" s="267" t="s">
        <v>403</v>
      </c>
      <c r="L577" s="267" t="s">
        <v>55</v>
      </c>
      <c r="M577" s="267" t="s">
        <v>403</v>
      </c>
      <c r="N577" s="268">
        <v>3092</v>
      </c>
    </row>
    <row r="578" spans="1:14" ht="15" x14ac:dyDescent="0.25">
      <c r="A578" s="267" t="s">
        <v>43</v>
      </c>
      <c r="B578" s="267" t="s">
        <v>378</v>
      </c>
      <c r="C578" s="267" t="s">
        <v>374</v>
      </c>
      <c r="D578" s="267" t="s">
        <v>399</v>
      </c>
      <c r="E578" s="268">
        <v>2272</v>
      </c>
      <c r="G578" s="267" t="s">
        <v>50</v>
      </c>
      <c r="H578" s="268">
        <v>4</v>
      </c>
      <c r="I578" s="268">
        <v>15877</v>
      </c>
      <c r="K578" s="267" t="s">
        <v>403</v>
      </c>
      <c r="L578" s="267" t="s">
        <v>55</v>
      </c>
      <c r="M578" s="267" t="s">
        <v>405</v>
      </c>
      <c r="N578" s="268">
        <v>12</v>
      </c>
    </row>
    <row r="579" spans="1:14" ht="15" x14ac:dyDescent="0.25">
      <c r="A579" s="267" t="s">
        <v>43</v>
      </c>
      <c r="B579" s="267" t="s">
        <v>378</v>
      </c>
      <c r="C579" s="267" t="s">
        <v>374</v>
      </c>
      <c r="D579" s="267" t="s">
        <v>400</v>
      </c>
      <c r="E579" s="268">
        <v>666</v>
      </c>
      <c r="G579" s="267" t="s">
        <v>50</v>
      </c>
      <c r="H579" s="268">
        <v>5</v>
      </c>
      <c r="I579" s="268">
        <v>2153</v>
      </c>
      <c r="K579" s="267" t="s">
        <v>403</v>
      </c>
      <c r="L579" s="267" t="s">
        <v>55</v>
      </c>
      <c r="M579" s="267" t="s">
        <v>380</v>
      </c>
      <c r="N579" s="268">
        <v>6</v>
      </c>
    </row>
    <row r="580" spans="1:14" ht="15" x14ac:dyDescent="0.25">
      <c r="A580" s="267" t="s">
        <v>43</v>
      </c>
      <c r="B580" s="267" t="s">
        <v>379</v>
      </c>
      <c r="C580" s="267" t="s">
        <v>373</v>
      </c>
      <c r="D580" s="267" t="s">
        <v>399</v>
      </c>
      <c r="E580" s="268">
        <v>194</v>
      </c>
      <c r="G580" s="267" t="s">
        <v>50</v>
      </c>
      <c r="H580" s="268">
        <v>6</v>
      </c>
      <c r="I580" s="268">
        <v>1996</v>
      </c>
      <c r="K580" s="267" t="s">
        <v>403</v>
      </c>
      <c r="L580" s="267" t="s">
        <v>55</v>
      </c>
      <c r="M580" s="267" t="s">
        <v>381</v>
      </c>
      <c r="N580" s="268">
        <v>83</v>
      </c>
    </row>
    <row r="581" spans="1:14" ht="15" x14ac:dyDescent="0.25">
      <c r="A581" s="267" t="s">
        <v>43</v>
      </c>
      <c r="B581" s="267" t="s">
        <v>379</v>
      </c>
      <c r="C581" s="267" t="s">
        <v>373</v>
      </c>
      <c r="D581" s="267" t="s">
        <v>400</v>
      </c>
      <c r="E581" s="268">
        <v>119</v>
      </c>
      <c r="G581" s="267" t="s">
        <v>50</v>
      </c>
      <c r="H581" s="268">
        <v>7</v>
      </c>
      <c r="I581" s="268">
        <v>1518</v>
      </c>
      <c r="K581" s="267" t="s">
        <v>403</v>
      </c>
      <c r="L581" s="267" t="s">
        <v>62</v>
      </c>
      <c r="M581" s="267" t="s">
        <v>378</v>
      </c>
      <c r="N581" s="268">
        <v>5</v>
      </c>
    </row>
    <row r="582" spans="1:14" ht="15" x14ac:dyDescent="0.25">
      <c r="A582" s="267" t="s">
        <v>43</v>
      </c>
      <c r="B582" s="267" t="s">
        <v>379</v>
      </c>
      <c r="C582" s="267" t="s">
        <v>374</v>
      </c>
      <c r="D582" s="267" t="s">
        <v>399</v>
      </c>
      <c r="E582" s="268">
        <v>216</v>
      </c>
      <c r="G582" s="267" t="s">
        <v>50</v>
      </c>
      <c r="H582" s="268">
        <v>8</v>
      </c>
      <c r="I582" s="268">
        <v>1127</v>
      </c>
      <c r="K582" s="267" t="s">
        <v>403</v>
      </c>
      <c r="L582" s="267" t="s">
        <v>62</v>
      </c>
      <c r="M582" s="267" t="s">
        <v>440</v>
      </c>
      <c r="N582" s="268">
        <v>275</v>
      </c>
    </row>
    <row r="583" spans="1:14" ht="15" x14ac:dyDescent="0.25">
      <c r="A583" s="267" t="s">
        <v>43</v>
      </c>
      <c r="B583" s="267" t="s">
        <v>379</v>
      </c>
      <c r="C583" s="267" t="s">
        <v>374</v>
      </c>
      <c r="D583" s="267" t="s">
        <v>400</v>
      </c>
      <c r="E583" s="268">
        <v>102</v>
      </c>
      <c r="G583" s="267" t="s">
        <v>50</v>
      </c>
      <c r="H583" s="268">
        <v>9</v>
      </c>
      <c r="I583" s="268">
        <v>783</v>
      </c>
      <c r="K583" s="267" t="s">
        <v>403</v>
      </c>
      <c r="L583" s="267" t="s">
        <v>62</v>
      </c>
      <c r="M583" s="267" t="s">
        <v>401</v>
      </c>
      <c r="N583" s="268">
        <v>1</v>
      </c>
    </row>
    <row r="584" spans="1:14" ht="15" x14ac:dyDescent="0.25">
      <c r="A584" s="267" t="s">
        <v>43</v>
      </c>
      <c r="B584" s="267" t="s">
        <v>401</v>
      </c>
      <c r="C584" s="267" t="s">
        <v>373</v>
      </c>
      <c r="D584" s="267" t="s">
        <v>399</v>
      </c>
      <c r="E584" s="268">
        <v>6</v>
      </c>
      <c r="G584" s="267" t="s">
        <v>50</v>
      </c>
      <c r="H584" s="268">
        <v>10</v>
      </c>
      <c r="I584" s="268">
        <v>541</v>
      </c>
      <c r="K584" s="267" t="s">
        <v>403</v>
      </c>
      <c r="L584" s="267" t="s">
        <v>62</v>
      </c>
      <c r="M584" s="267" t="s">
        <v>406</v>
      </c>
      <c r="N584" s="268">
        <v>3</v>
      </c>
    </row>
    <row r="585" spans="1:14" ht="15" x14ac:dyDescent="0.25">
      <c r="A585" s="267" t="s">
        <v>43</v>
      </c>
      <c r="B585" s="267" t="s">
        <v>401</v>
      </c>
      <c r="C585" s="267" t="s">
        <v>373</v>
      </c>
      <c r="D585" s="267" t="s">
        <v>400</v>
      </c>
      <c r="E585" s="268">
        <v>3</v>
      </c>
      <c r="G585" s="267" t="s">
        <v>50</v>
      </c>
      <c r="H585" s="268">
        <v>11</v>
      </c>
      <c r="I585" s="268">
        <v>415</v>
      </c>
      <c r="K585" s="267" t="s">
        <v>403</v>
      </c>
      <c r="L585" s="267" t="s">
        <v>62</v>
      </c>
      <c r="M585" s="267" t="s">
        <v>403</v>
      </c>
      <c r="N585" s="268">
        <v>3490</v>
      </c>
    </row>
    <row r="586" spans="1:14" ht="15" x14ac:dyDescent="0.25">
      <c r="A586" s="267" t="s">
        <v>43</v>
      </c>
      <c r="B586" s="267" t="s">
        <v>401</v>
      </c>
      <c r="C586" s="267" t="s">
        <v>374</v>
      </c>
      <c r="D586" s="267" t="s">
        <v>399</v>
      </c>
      <c r="E586" s="268">
        <v>5</v>
      </c>
      <c r="G586" s="267" t="s">
        <v>50</v>
      </c>
      <c r="H586" s="268">
        <v>12</v>
      </c>
      <c r="I586" s="268">
        <v>533</v>
      </c>
      <c r="K586" s="267" t="s">
        <v>403</v>
      </c>
      <c r="L586" s="267" t="s">
        <v>62</v>
      </c>
      <c r="M586" s="267" t="s">
        <v>404</v>
      </c>
      <c r="N586" s="268">
        <v>1</v>
      </c>
    </row>
    <row r="587" spans="1:14" ht="15" x14ac:dyDescent="0.25">
      <c r="A587" s="267" t="s">
        <v>43</v>
      </c>
      <c r="B587" s="267" t="s">
        <v>401</v>
      </c>
      <c r="C587" s="267" t="s">
        <v>374</v>
      </c>
      <c r="D587" s="267" t="s">
        <v>400</v>
      </c>
      <c r="E587" s="268">
        <v>5</v>
      </c>
      <c r="G587" s="267" t="s">
        <v>51</v>
      </c>
      <c r="H587" s="268">
        <v>0</v>
      </c>
      <c r="I587" s="268">
        <v>26</v>
      </c>
      <c r="K587" s="267" t="s">
        <v>403</v>
      </c>
      <c r="L587" s="267" t="s">
        <v>62</v>
      </c>
      <c r="M587" s="267" t="s">
        <v>405</v>
      </c>
      <c r="N587" s="268">
        <v>22</v>
      </c>
    </row>
    <row r="588" spans="1:14" ht="15" x14ac:dyDescent="0.25">
      <c r="A588" s="267" t="s">
        <v>43</v>
      </c>
      <c r="B588" s="267" t="s">
        <v>402</v>
      </c>
      <c r="C588" s="267" t="s">
        <v>373</v>
      </c>
      <c r="D588" s="267" t="s">
        <v>399</v>
      </c>
      <c r="E588" s="268">
        <v>1492</v>
      </c>
      <c r="G588" s="267" t="s">
        <v>51</v>
      </c>
      <c r="H588" s="268">
        <v>1</v>
      </c>
      <c r="I588" s="268">
        <v>144</v>
      </c>
      <c r="K588" s="267" t="s">
        <v>403</v>
      </c>
      <c r="L588" s="267" t="s">
        <v>62</v>
      </c>
      <c r="M588" s="267" t="s">
        <v>380</v>
      </c>
      <c r="N588" s="268">
        <v>1</v>
      </c>
    </row>
    <row r="589" spans="1:14" ht="15" x14ac:dyDescent="0.25">
      <c r="A589" s="267" t="s">
        <v>43</v>
      </c>
      <c r="B589" s="267" t="s">
        <v>402</v>
      </c>
      <c r="C589" s="267" t="s">
        <v>373</v>
      </c>
      <c r="D589" s="267" t="s">
        <v>400</v>
      </c>
      <c r="E589" s="268">
        <v>794</v>
      </c>
      <c r="G589" s="267" t="s">
        <v>51</v>
      </c>
      <c r="H589" s="268">
        <v>2</v>
      </c>
      <c r="I589" s="268">
        <v>520</v>
      </c>
      <c r="K589" s="267" t="s">
        <v>403</v>
      </c>
      <c r="L589" s="267" t="s">
        <v>62</v>
      </c>
      <c r="M589" s="267" t="s">
        <v>381</v>
      </c>
      <c r="N589" s="268">
        <v>269</v>
      </c>
    </row>
    <row r="590" spans="1:14" ht="15" x14ac:dyDescent="0.25">
      <c r="A590" s="267" t="s">
        <v>43</v>
      </c>
      <c r="B590" s="267" t="s">
        <v>402</v>
      </c>
      <c r="C590" s="267" t="s">
        <v>374</v>
      </c>
      <c r="D590" s="267" t="s">
        <v>399</v>
      </c>
      <c r="E590" s="268">
        <v>1594</v>
      </c>
      <c r="G590" s="267" t="s">
        <v>51</v>
      </c>
      <c r="H590" s="268">
        <v>3</v>
      </c>
      <c r="I590" s="268">
        <v>245</v>
      </c>
      <c r="K590" s="267" t="s">
        <v>403</v>
      </c>
      <c r="L590" s="267" t="s">
        <v>72</v>
      </c>
      <c r="M590" s="267" t="s">
        <v>378</v>
      </c>
      <c r="N590" s="268">
        <v>6</v>
      </c>
    </row>
    <row r="591" spans="1:14" ht="15" x14ac:dyDescent="0.25">
      <c r="A591" s="267" t="s">
        <v>43</v>
      </c>
      <c r="B591" s="267" t="s">
        <v>402</v>
      </c>
      <c r="C591" s="267" t="s">
        <v>374</v>
      </c>
      <c r="D591" s="267" t="s">
        <v>400</v>
      </c>
      <c r="E591" s="268">
        <v>601</v>
      </c>
      <c r="G591" s="267" t="s">
        <v>51</v>
      </c>
      <c r="H591" s="268">
        <v>4</v>
      </c>
      <c r="I591" s="268">
        <v>951</v>
      </c>
      <c r="K591" s="267" t="s">
        <v>403</v>
      </c>
      <c r="L591" s="267" t="s">
        <v>72</v>
      </c>
      <c r="M591" s="267" t="s">
        <v>446</v>
      </c>
      <c r="N591" s="268">
        <v>1</v>
      </c>
    </row>
    <row r="592" spans="1:14" ht="15" x14ac:dyDescent="0.25">
      <c r="A592" s="267" t="s">
        <v>44</v>
      </c>
      <c r="B592" s="267" t="s">
        <v>378</v>
      </c>
      <c r="C592" s="267" t="s">
        <v>373</v>
      </c>
      <c r="D592" s="267" t="s">
        <v>399</v>
      </c>
      <c r="E592" s="268">
        <v>666</v>
      </c>
      <c r="G592" s="267" t="s">
        <v>51</v>
      </c>
      <c r="H592" s="268">
        <v>5</v>
      </c>
      <c r="I592" s="268">
        <v>194</v>
      </c>
      <c r="K592" s="267" t="s">
        <v>403</v>
      </c>
      <c r="L592" s="267" t="s">
        <v>72</v>
      </c>
      <c r="M592" s="267" t="s">
        <v>440</v>
      </c>
      <c r="N592" s="268">
        <v>78</v>
      </c>
    </row>
    <row r="593" spans="1:14" ht="15" x14ac:dyDescent="0.25">
      <c r="A593" s="267" t="s">
        <v>44</v>
      </c>
      <c r="B593" s="267" t="s">
        <v>378</v>
      </c>
      <c r="C593" s="267" t="s">
        <v>373</v>
      </c>
      <c r="D593" s="267" t="s">
        <v>400</v>
      </c>
      <c r="E593" s="268">
        <v>160</v>
      </c>
      <c r="G593" s="267" t="s">
        <v>51</v>
      </c>
      <c r="H593" s="268">
        <v>6</v>
      </c>
      <c r="I593" s="268">
        <v>161</v>
      </c>
      <c r="K593" s="267" t="s">
        <v>403</v>
      </c>
      <c r="L593" s="267" t="s">
        <v>72</v>
      </c>
      <c r="M593" s="267" t="s">
        <v>445</v>
      </c>
      <c r="N593" s="268">
        <v>2</v>
      </c>
    </row>
    <row r="594" spans="1:14" ht="15" x14ac:dyDescent="0.25">
      <c r="A594" s="267" t="s">
        <v>44</v>
      </c>
      <c r="B594" s="267" t="s">
        <v>378</v>
      </c>
      <c r="C594" s="267" t="s">
        <v>374</v>
      </c>
      <c r="D594" s="267" t="s">
        <v>399</v>
      </c>
      <c r="E594" s="268">
        <v>796</v>
      </c>
      <c r="G594" s="267" t="s">
        <v>51</v>
      </c>
      <c r="H594" s="268">
        <v>7</v>
      </c>
      <c r="I594" s="268">
        <v>113</v>
      </c>
      <c r="K594" s="267" t="s">
        <v>403</v>
      </c>
      <c r="L594" s="267" t="s">
        <v>72</v>
      </c>
      <c r="M594" s="267" t="s">
        <v>448</v>
      </c>
      <c r="N594" s="268">
        <v>1</v>
      </c>
    </row>
    <row r="595" spans="1:14" ht="15" x14ac:dyDescent="0.25">
      <c r="A595" s="267" t="s">
        <v>44</v>
      </c>
      <c r="B595" s="267" t="s">
        <v>378</v>
      </c>
      <c r="C595" s="267" t="s">
        <v>374</v>
      </c>
      <c r="D595" s="267" t="s">
        <v>400</v>
      </c>
      <c r="E595" s="268">
        <v>136</v>
      </c>
      <c r="G595" s="267" t="s">
        <v>51</v>
      </c>
      <c r="H595" s="268">
        <v>8</v>
      </c>
      <c r="I595" s="268">
        <v>92</v>
      </c>
      <c r="K595" s="267" t="s">
        <v>403</v>
      </c>
      <c r="L595" s="267" t="s">
        <v>72</v>
      </c>
      <c r="M595" s="267" t="s">
        <v>442</v>
      </c>
      <c r="N595" s="268">
        <v>9</v>
      </c>
    </row>
    <row r="596" spans="1:14" ht="15" x14ac:dyDescent="0.25">
      <c r="A596" s="267" t="s">
        <v>44</v>
      </c>
      <c r="B596" s="267" t="s">
        <v>379</v>
      </c>
      <c r="C596" s="267" t="s">
        <v>373</v>
      </c>
      <c r="D596" s="267" t="s">
        <v>399</v>
      </c>
      <c r="E596" s="268">
        <v>236</v>
      </c>
      <c r="G596" s="267" t="s">
        <v>51</v>
      </c>
      <c r="H596" s="268">
        <v>9</v>
      </c>
      <c r="I596" s="268">
        <v>77</v>
      </c>
      <c r="K596" s="267" t="s">
        <v>403</v>
      </c>
      <c r="L596" s="267" t="s">
        <v>72</v>
      </c>
      <c r="M596" s="267" t="s">
        <v>379</v>
      </c>
      <c r="N596" s="268">
        <v>3</v>
      </c>
    </row>
    <row r="597" spans="1:14" ht="15" x14ac:dyDescent="0.25">
      <c r="A597" s="267" t="s">
        <v>44</v>
      </c>
      <c r="B597" s="267" t="s">
        <v>379</v>
      </c>
      <c r="C597" s="267" t="s">
        <v>373</v>
      </c>
      <c r="D597" s="267" t="s">
        <v>400</v>
      </c>
      <c r="E597" s="268">
        <v>189</v>
      </c>
      <c r="G597" s="267" t="s">
        <v>51</v>
      </c>
      <c r="H597" s="268">
        <v>10</v>
      </c>
      <c r="I597" s="268">
        <v>51</v>
      </c>
      <c r="K597" s="267" t="s">
        <v>403</v>
      </c>
      <c r="L597" s="267" t="s">
        <v>72</v>
      </c>
      <c r="M597" s="267" t="s">
        <v>403</v>
      </c>
      <c r="N597" s="268">
        <v>6499</v>
      </c>
    </row>
    <row r="598" spans="1:14" ht="15" x14ac:dyDescent="0.25">
      <c r="A598" s="267" t="s">
        <v>44</v>
      </c>
      <c r="B598" s="267" t="s">
        <v>379</v>
      </c>
      <c r="C598" s="267" t="s">
        <v>374</v>
      </c>
      <c r="D598" s="267" t="s">
        <v>399</v>
      </c>
      <c r="E598" s="268">
        <v>284</v>
      </c>
      <c r="G598" s="267" t="s">
        <v>51</v>
      </c>
      <c r="H598" s="268">
        <v>11</v>
      </c>
      <c r="I598" s="268">
        <v>57</v>
      </c>
      <c r="K598" s="267" t="s">
        <v>403</v>
      </c>
      <c r="L598" s="267" t="s">
        <v>72</v>
      </c>
      <c r="M598" s="267" t="s">
        <v>405</v>
      </c>
      <c r="N598" s="268">
        <v>6</v>
      </c>
    </row>
    <row r="599" spans="1:14" ht="15" x14ac:dyDescent="0.25">
      <c r="A599" s="267" t="s">
        <v>44</v>
      </c>
      <c r="B599" s="267" t="s">
        <v>379</v>
      </c>
      <c r="C599" s="267" t="s">
        <v>374</v>
      </c>
      <c r="D599" s="267" t="s">
        <v>400</v>
      </c>
      <c r="E599" s="268">
        <v>154</v>
      </c>
      <c r="G599" s="267" t="s">
        <v>51</v>
      </c>
      <c r="H599" s="268">
        <v>12</v>
      </c>
      <c r="I599" s="268">
        <v>46</v>
      </c>
      <c r="K599" s="267" t="s">
        <v>403</v>
      </c>
      <c r="L599" s="267" t="s">
        <v>72</v>
      </c>
      <c r="M599" s="267" t="s">
        <v>380</v>
      </c>
      <c r="N599" s="268">
        <v>1</v>
      </c>
    </row>
    <row r="600" spans="1:14" ht="15" x14ac:dyDescent="0.25">
      <c r="A600" s="267" t="s">
        <v>44</v>
      </c>
      <c r="B600" s="267" t="s">
        <v>401</v>
      </c>
      <c r="C600" s="267" t="s">
        <v>373</v>
      </c>
      <c r="D600" s="267" t="s">
        <v>399</v>
      </c>
      <c r="E600" s="268">
        <v>3</v>
      </c>
      <c r="G600" s="267" t="s">
        <v>52</v>
      </c>
      <c r="H600" s="268">
        <v>0</v>
      </c>
      <c r="I600" s="268">
        <v>89</v>
      </c>
      <c r="K600" s="267" t="s">
        <v>403</v>
      </c>
      <c r="L600" s="267" t="s">
        <v>72</v>
      </c>
      <c r="M600" s="267" t="s">
        <v>381</v>
      </c>
      <c r="N600" s="268">
        <v>890</v>
      </c>
    </row>
    <row r="601" spans="1:14" ht="15" x14ac:dyDescent="0.25">
      <c r="A601" s="267" t="s">
        <v>44</v>
      </c>
      <c r="B601" s="267" t="s">
        <v>401</v>
      </c>
      <c r="C601" s="267" t="s">
        <v>373</v>
      </c>
      <c r="D601" s="267" t="s">
        <v>400</v>
      </c>
      <c r="E601" s="268">
        <v>19</v>
      </c>
      <c r="G601" s="267" t="s">
        <v>52</v>
      </c>
      <c r="H601" s="268">
        <v>1</v>
      </c>
      <c r="I601" s="268">
        <v>531</v>
      </c>
      <c r="K601" s="267" t="s">
        <v>403</v>
      </c>
      <c r="L601" s="267" t="s">
        <v>81</v>
      </c>
      <c r="M601" s="267" t="s">
        <v>440</v>
      </c>
      <c r="N601" s="268">
        <v>54</v>
      </c>
    </row>
    <row r="602" spans="1:14" ht="15" x14ac:dyDescent="0.25">
      <c r="A602" s="267" t="s">
        <v>44</v>
      </c>
      <c r="B602" s="267" t="s">
        <v>401</v>
      </c>
      <c r="C602" s="267" t="s">
        <v>374</v>
      </c>
      <c r="D602" s="267" t="s">
        <v>399</v>
      </c>
      <c r="E602" s="268">
        <v>1</v>
      </c>
      <c r="G602" s="267" t="s">
        <v>52</v>
      </c>
      <c r="H602" s="268">
        <v>2</v>
      </c>
      <c r="I602" s="268">
        <v>2058</v>
      </c>
      <c r="K602" s="267" t="s">
        <v>403</v>
      </c>
      <c r="L602" s="267" t="s">
        <v>81</v>
      </c>
      <c r="M602" s="267" t="s">
        <v>441</v>
      </c>
      <c r="N602" s="268">
        <v>2</v>
      </c>
    </row>
    <row r="603" spans="1:14" ht="15" x14ac:dyDescent="0.25">
      <c r="A603" s="267" t="s">
        <v>44</v>
      </c>
      <c r="B603" s="267" t="s">
        <v>401</v>
      </c>
      <c r="C603" s="267" t="s">
        <v>374</v>
      </c>
      <c r="D603" s="267" t="s">
        <v>400</v>
      </c>
      <c r="E603" s="268">
        <v>30</v>
      </c>
      <c r="G603" s="267" t="s">
        <v>52</v>
      </c>
      <c r="H603" s="268">
        <v>3</v>
      </c>
      <c r="I603" s="268">
        <v>1238</v>
      </c>
      <c r="K603" s="267" t="s">
        <v>403</v>
      </c>
      <c r="L603" s="267" t="s">
        <v>81</v>
      </c>
      <c r="M603" s="267" t="s">
        <v>442</v>
      </c>
      <c r="N603" s="268">
        <v>1</v>
      </c>
    </row>
    <row r="604" spans="1:14" ht="15" x14ac:dyDescent="0.25">
      <c r="A604" s="267" t="s">
        <v>44</v>
      </c>
      <c r="B604" s="267" t="s">
        <v>402</v>
      </c>
      <c r="C604" s="267" t="s">
        <v>373</v>
      </c>
      <c r="D604" s="267" t="s">
        <v>399</v>
      </c>
      <c r="E604" s="268">
        <v>188</v>
      </c>
      <c r="G604" s="267" t="s">
        <v>52</v>
      </c>
      <c r="H604" s="268">
        <v>4</v>
      </c>
      <c r="I604" s="268">
        <v>5800</v>
      </c>
      <c r="K604" s="267" t="s">
        <v>403</v>
      </c>
      <c r="L604" s="267" t="s">
        <v>81</v>
      </c>
      <c r="M604" s="267" t="s">
        <v>379</v>
      </c>
      <c r="N604" s="268">
        <v>1</v>
      </c>
    </row>
    <row r="605" spans="1:14" ht="15" x14ac:dyDescent="0.25">
      <c r="A605" s="267" t="s">
        <v>44</v>
      </c>
      <c r="B605" s="267" t="s">
        <v>402</v>
      </c>
      <c r="C605" s="267" t="s">
        <v>373</v>
      </c>
      <c r="D605" s="267" t="s">
        <v>400</v>
      </c>
      <c r="E605" s="268">
        <v>47</v>
      </c>
      <c r="G605" s="267" t="s">
        <v>52</v>
      </c>
      <c r="H605" s="268">
        <v>5</v>
      </c>
      <c r="I605" s="268">
        <v>1369</v>
      </c>
      <c r="K605" s="267" t="s">
        <v>403</v>
      </c>
      <c r="L605" s="267" t="s">
        <v>81</v>
      </c>
      <c r="M605" s="267" t="s">
        <v>406</v>
      </c>
      <c r="N605" s="268">
        <v>1</v>
      </c>
    </row>
    <row r="606" spans="1:14" ht="15" x14ac:dyDescent="0.25">
      <c r="A606" s="267" t="s">
        <v>44</v>
      </c>
      <c r="B606" s="267" t="s">
        <v>402</v>
      </c>
      <c r="C606" s="267" t="s">
        <v>374</v>
      </c>
      <c r="D606" s="267" t="s">
        <v>399</v>
      </c>
      <c r="E606" s="268">
        <v>151</v>
      </c>
      <c r="G606" s="267" t="s">
        <v>52</v>
      </c>
      <c r="H606" s="268">
        <v>6</v>
      </c>
      <c r="I606" s="268">
        <v>1491</v>
      </c>
      <c r="K606" s="267" t="s">
        <v>403</v>
      </c>
      <c r="L606" s="267" t="s">
        <v>81</v>
      </c>
      <c r="M606" s="267" t="s">
        <v>403</v>
      </c>
      <c r="N606" s="268">
        <v>1814</v>
      </c>
    </row>
    <row r="607" spans="1:14" ht="15" x14ac:dyDescent="0.25">
      <c r="A607" s="267" t="s">
        <v>44</v>
      </c>
      <c r="B607" s="267" t="s">
        <v>402</v>
      </c>
      <c r="C607" s="267" t="s">
        <v>374</v>
      </c>
      <c r="D607" s="267" t="s">
        <v>400</v>
      </c>
      <c r="E607" s="268">
        <v>43</v>
      </c>
      <c r="G607" s="267" t="s">
        <v>52</v>
      </c>
      <c r="H607" s="268">
        <v>7</v>
      </c>
      <c r="I607" s="268">
        <v>1422</v>
      </c>
      <c r="K607" s="267" t="s">
        <v>403</v>
      </c>
      <c r="L607" s="267" t="s">
        <v>81</v>
      </c>
      <c r="M607" s="267" t="s">
        <v>405</v>
      </c>
      <c r="N607" s="268">
        <v>2</v>
      </c>
    </row>
    <row r="608" spans="1:14" ht="15" x14ac:dyDescent="0.25">
      <c r="A608" s="267" t="s">
        <v>45</v>
      </c>
      <c r="B608" s="267" t="s">
        <v>378</v>
      </c>
      <c r="C608" s="267" t="s">
        <v>373</v>
      </c>
      <c r="D608" s="267" t="s">
        <v>399</v>
      </c>
      <c r="E608" s="268">
        <v>1701</v>
      </c>
      <c r="G608" s="267" t="s">
        <v>52</v>
      </c>
      <c r="H608" s="268">
        <v>8</v>
      </c>
      <c r="I608" s="268">
        <v>999</v>
      </c>
      <c r="K608" s="267" t="s">
        <v>403</v>
      </c>
      <c r="L608" s="267" t="s">
        <v>81</v>
      </c>
      <c r="M608" s="267" t="s">
        <v>380</v>
      </c>
      <c r="N608" s="268">
        <v>6</v>
      </c>
    </row>
    <row r="609" spans="1:14" ht="15" x14ac:dyDescent="0.25">
      <c r="A609" s="267" t="s">
        <v>45</v>
      </c>
      <c r="B609" s="267" t="s">
        <v>378</v>
      </c>
      <c r="C609" s="267" t="s">
        <v>373</v>
      </c>
      <c r="D609" s="267" t="s">
        <v>400</v>
      </c>
      <c r="E609" s="268">
        <v>1744</v>
      </c>
      <c r="G609" s="267" t="s">
        <v>52</v>
      </c>
      <c r="H609" s="268">
        <v>9</v>
      </c>
      <c r="I609" s="268">
        <v>718</v>
      </c>
      <c r="K609" s="267" t="s">
        <v>403</v>
      </c>
      <c r="L609" s="267" t="s">
        <v>81</v>
      </c>
      <c r="M609" s="267" t="s">
        <v>381</v>
      </c>
      <c r="N609" s="268">
        <v>24</v>
      </c>
    </row>
    <row r="610" spans="1:14" ht="15" x14ac:dyDescent="0.25">
      <c r="A610" s="267" t="s">
        <v>45</v>
      </c>
      <c r="B610" s="267" t="s">
        <v>378</v>
      </c>
      <c r="C610" s="267" t="s">
        <v>374</v>
      </c>
      <c r="D610" s="267" t="s">
        <v>399</v>
      </c>
      <c r="E610" s="268">
        <v>1783</v>
      </c>
      <c r="G610" s="267" t="s">
        <v>52</v>
      </c>
      <c r="H610" s="268">
        <v>10</v>
      </c>
      <c r="I610" s="268">
        <v>600</v>
      </c>
      <c r="K610" s="267" t="s">
        <v>403</v>
      </c>
      <c r="L610" s="267" t="s">
        <v>83</v>
      </c>
      <c r="M610" s="267" t="s">
        <v>403</v>
      </c>
      <c r="N610" s="268">
        <v>1</v>
      </c>
    </row>
    <row r="611" spans="1:14" ht="15" x14ac:dyDescent="0.25">
      <c r="A611" s="267" t="s">
        <v>45</v>
      </c>
      <c r="B611" s="267" t="s">
        <v>378</v>
      </c>
      <c r="C611" s="267" t="s">
        <v>374</v>
      </c>
      <c r="D611" s="267" t="s">
        <v>400</v>
      </c>
      <c r="E611" s="268">
        <v>1655</v>
      </c>
      <c r="G611" s="267" t="s">
        <v>52</v>
      </c>
      <c r="H611" s="268">
        <v>11</v>
      </c>
      <c r="I611" s="268">
        <v>421</v>
      </c>
      <c r="K611" s="267" t="s">
        <v>403</v>
      </c>
      <c r="L611" s="267" t="s">
        <v>83</v>
      </c>
      <c r="M611" s="267" t="s">
        <v>443</v>
      </c>
      <c r="N611" s="268">
        <v>3</v>
      </c>
    </row>
    <row r="612" spans="1:14" ht="15" x14ac:dyDescent="0.25">
      <c r="A612" s="267" t="s">
        <v>45</v>
      </c>
      <c r="B612" s="267" t="s">
        <v>379</v>
      </c>
      <c r="C612" s="267" t="s">
        <v>373</v>
      </c>
      <c r="D612" s="267" t="s">
        <v>399</v>
      </c>
      <c r="E612" s="268">
        <v>2246</v>
      </c>
      <c r="G612" s="267" t="s">
        <v>52</v>
      </c>
      <c r="H612" s="268">
        <v>12</v>
      </c>
      <c r="I612" s="268">
        <v>659</v>
      </c>
      <c r="K612" s="267" t="s">
        <v>403</v>
      </c>
      <c r="L612" s="267" t="s">
        <v>83</v>
      </c>
      <c r="M612" s="267" t="s">
        <v>444</v>
      </c>
      <c r="N612" s="268">
        <v>1</v>
      </c>
    </row>
    <row r="613" spans="1:14" ht="15" x14ac:dyDescent="0.25">
      <c r="A613" s="267" t="s">
        <v>45</v>
      </c>
      <c r="B613" s="267" t="s">
        <v>379</v>
      </c>
      <c r="C613" s="267" t="s">
        <v>373</v>
      </c>
      <c r="D613" s="267" t="s">
        <v>400</v>
      </c>
      <c r="E613" s="268">
        <v>854</v>
      </c>
      <c r="G613" s="267" t="s">
        <v>53</v>
      </c>
      <c r="H613" s="268">
        <v>0</v>
      </c>
      <c r="I613" s="268">
        <v>41</v>
      </c>
      <c r="K613" s="267" t="s">
        <v>403</v>
      </c>
      <c r="L613" s="267" t="s">
        <v>83</v>
      </c>
      <c r="M613" s="267" t="s">
        <v>440</v>
      </c>
      <c r="N613" s="268">
        <v>1294</v>
      </c>
    </row>
    <row r="614" spans="1:14" ht="15" x14ac:dyDescent="0.25">
      <c r="A614" s="267" t="s">
        <v>45</v>
      </c>
      <c r="B614" s="267" t="s">
        <v>379</v>
      </c>
      <c r="C614" s="267" t="s">
        <v>374</v>
      </c>
      <c r="D614" s="267" t="s">
        <v>399</v>
      </c>
      <c r="E614" s="268">
        <v>2468</v>
      </c>
      <c r="G614" s="267" t="s">
        <v>53</v>
      </c>
      <c r="H614" s="268">
        <v>1</v>
      </c>
      <c r="I614" s="268">
        <v>306</v>
      </c>
      <c r="K614" s="267" t="s">
        <v>403</v>
      </c>
      <c r="L614" s="267" t="s">
        <v>83</v>
      </c>
      <c r="M614" s="267" t="s">
        <v>445</v>
      </c>
      <c r="N614" s="268">
        <v>2</v>
      </c>
    </row>
    <row r="615" spans="1:14" ht="15" x14ac:dyDescent="0.25">
      <c r="A615" s="267" t="s">
        <v>45</v>
      </c>
      <c r="B615" s="267" t="s">
        <v>379</v>
      </c>
      <c r="C615" s="267" t="s">
        <v>374</v>
      </c>
      <c r="D615" s="267" t="s">
        <v>400</v>
      </c>
      <c r="E615" s="268">
        <v>703</v>
      </c>
      <c r="G615" s="267" t="s">
        <v>53</v>
      </c>
      <c r="H615" s="268">
        <v>2</v>
      </c>
      <c r="I615" s="268">
        <v>1369</v>
      </c>
      <c r="K615" s="267" t="s">
        <v>403</v>
      </c>
      <c r="L615" s="267" t="s">
        <v>83</v>
      </c>
      <c r="M615" s="267" t="s">
        <v>441</v>
      </c>
      <c r="N615" s="268">
        <v>1</v>
      </c>
    </row>
    <row r="616" spans="1:14" ht="15" x14ac:dyDescent="0.25">
      <c r="A616" s="267" t="s">
        <v>45</v>
      </c>
      <c r="B616" s="267" t="s">
        <v>401</v>
      </c>
      <c r="C616" s="267" t="s">
        <v>373</v>
      </c>
      <c r="D616" s="267" t="s">
        <v>399</v>
      </c>
      <c r="E616" s="268">
        <v>3</v>
      </c>
      <c r="G616" s="267" t="s">
        <v>53</v>
      </c>
      <c r="H616" s="268">
        <v>3</v>
      </c>
      <c r="I616" s="268">
        <v>736</v>
      </c>
      <c r="K616" s="267" t="s">
        <v>403</v>
      </c>
      <c r="L616" s="267" t="s">
        <v>83</v>
      </c>
      <c r="M616" s="267" t="s">
        <v>442</v>
      </c>
      <c r="N616" s="268">
        <v>2</v>
      </c>
    </row>
    <row r="617" spans="1:14" ht="15" x14ac:dyDescent="0.25">
      <c r="A617" s="267" t="s">
        <v>45</v>
      </c>
      <c r="B617" s="267" t="s">
        <v>401</v>
      </c>
      <c r="C617" s="267" t="s">
        <v>373</v>
      </c>
      <c r="D617" s="267" t="s">
        <v>400</v>
      </c>
      <c r="E617" s="268">
        <v>17</v>
      </c>
      <c r="G617" s="267" t="s">
        <v>53</v>
      </c>
      <c r="H617" s="268">
        <v>4</v>
      </c>
      <c r="I617" s="268">
        <v>2721</v>
      </c>
      <c r="K617" s="267" t="s">
        <v>403</v>
      </c>
      <c r="L617" s="267" t="s">
        <v>83</v>
      </c>
      <c r="M617" s="267" t="s">
        <v>379</v>
      </c>
      <c r="N617" s="268">
        <v>1</v>
      </c>
    </row>
    <row r="618" spans="1:14" ht="15" x14ac:dyDescent="0.25">
      <c r="A618" s="267" t="s">
        <v>45</v>
      </c>
      <c r="B618" s="267" t="s">
        <v>401</v>
      </c>
      <c r="C618" s="267" t="s">
        <v>374</v>
      </c>
      <c r="D618" s="267" t="s">
        <v>399</v>
      </c>
      <c r="E618" s="268">
        <v>7</v>
      </c>
      <c r="G618" s="267" t="s">
        <v>53</v>
      </c>
      <c r="H618" s="268">
        <v>5</v>
      </c>
      <c r="I618" s="268">
        <v>571</v>
      </c>
      <c r="K618" s="267" t="s">
        <v>403</v>
      </c>
      <c r="L618" s="267" t="s">
        <v>83</v>
      </c>
      <c r="M618" s="267" t="s">
        <v>406</v>
      </c>
      <c r="N618" s="268">
        <v>3</v>
      </c>
    </row>
    <row r="619" spans="1:14" ht="15" x14ac:dyDescent="0.25">
      <c r="A619" s="267" t="s">
        <v>45</v>
      </c>
      <c r="B619" s="267" t="s">
        <v>401</v>
      </c>
      <c r="C619" s="267" t="s">
        <v>374</v>
      </c>
      <c r="D619" s="267" t="s">
        <v>400</v>
      </c>
      <c r="E619" s="268">
        <v>11</v>
      </c>
      <c r="G619" s="267" t="s">
        <v>53</v>
      </c>
      <c r="H619" s="268">
        <v>6</v>
      </c>
      <c r="I619" s="268">
        <v>635</v>
      </c>
      <c r="K619" s="267" t="s">
        <v>403</v>
      </c>
      <c r="L619" s="267" t="s">
        <v>83</v>
      </c>
      <c r="M619" s="267" t="s">
        <v>403</v>
      </c>
      <c r="N619" s="268">
        <v>2976</v>
      </c>
    </row>
    <row r="620" spans="1:14" ht="15" x14ac:dyDescent="0.25">
      <c r="A620" s="267" t="s">
        <v>45</v>
      </c>
      <c r="B620" s="267" t="s">
        <v>402</v>
      </c>
      <c r="C620" s="267" t="s">
        <v>373</v>
      </c>
      <c r="D620" s="267" t="s">
        <v>399</v>
      </c>
      <c r="E620" s="268">
        <v>253</v>
      </c>
      <c r="G620" s="267" t="s">
        <v>53</v>
      </c>
      <c r="H620" s="268">
        <v>7</v>
      </c>
      <c r="I620" s="268">
        <v>640</v>
      </c>
      <c r="K620" s="267" t="s">
        <v>403</v>
      </c>
      <c r="L620" s="267" t="s">
        <v>83</v>
      </c>
      <c r="M620" s="267" t="s">
        <v>405</v>
      </c>
      <c r="N620" s="268">
        <v>249</v>
      </c>
    </row>
    <row r="621" spans="1:14" ht="15" x14ac:dyDescent="0.25">
      <c r="A621" s="267" t="s">
        <v>45</v>
      </c>
      <c r="B621" s="267" t="s">
        <v>402</v>
      </c>
      <c r="C621" s="267" t="s">
        <v>373</v>
      </c>
      <c r="D621" s="267" t="s">
        <v>400</v>
      </c>
      <c r="E621" s="268">
        <v>215</v>
      </c>
      <c r="G621" s="267" t="s">
        <v>53</v>
      </c>
      <c r="H621" s="268">
        <v>8</v>
      </c>
      <c r="I621" s="268">
        <v>465</v>
      </c>
      <c r="K621" s="267" t="s">
        <v>403</v>
      </c>
      <c r="L621" s="267" t="s">
        <v>83</v>
      </c>
      <c r="M621" s="267" t="s">
        <v>380</v>
      </c>
      <c r="N621" s="268">
        <v>4</v>
      </c>
    </row>
    <row r="622" spans="1:14" ht="15" x14ac:dyDescent="0.25">
      <c r="A622" s="267" t="s">
        <v>45</v>
      </c>
      <c r="B622" s="267" t="s">
        <v>402</v>
      </c>
      <c r="C622" s="267" t="s">
        <v>374</v>
      </c>
      <c r="D622" s="267" t="s">
        <v>399</v>
      </c>
      <c r="E622" s="268">
        <v>404</v>
      </c>
      <c r="G622" s="267" t="s">
        <v>53</v>
      </c>
      <c r="H622" s="268">
        <v>9</v>
      </c>
      <c r="I622" s="268">
        <v>368</v>
      </c>
      <c r="K622" s="267" t="s">
        <v>403</v>
      </c>
      <c r="L622" s="267" t="s">
        <v>83</v>
      </c>
      <c r="M622" s="267" t="s">
        <v>381</v>
      </c>
      <c r="N622" s="268">
        <v>2103</v>
      </c>
    </row>
    <row r="623" spans="1:14" ht="15" x14ac:dyDescent="0.25">
      <c r="A623" s="267" t="s">
        <v>45</v>
      </c>
      <c r="B623" s="267" t="s">
        <v>402</v>
      </c>
      <c r="C623" s="267" t="s">
        <v>374</v>
      </c>
      <c r="D623" s="267" t="s">
        <v>400</v>
      </c>
      <c r="E623" s="268">
        <v>220</v>
      </c>
      <c r="G623" s="267" t="s">
        <v>53</v>
      </c>
      <c r="H623" s="268">
        <v>10</v>
      </c>
      <c r="I623" s="268">
        <v>356</v>
      </c>
      <c r="K623" s="267" t="s">
        <v>403</v>
      </c>
      <c r="L623" s="267" t="s">
        <v>91</v>
      </c>
      <c r="M623" s="267" t="s">
        <v>378</v>
      </c>
      <c r="N623" s="268">
        <v>2</v>
      </c>
    </row>
    <row r="624" spans="1:14" ht="15" x14ac:dyDescent="0.25">
      <c r="A624" s="267" t="s">
        <v>46</v>
      </c>
      <c r="B624" s="267" t="s">
        <v>378</v>
      </c>
      <c r="C624" s="267" t="s">
        <v>373</v>
      </c>
      <c r="D624" s="267" t="s">
        <v>399</v>
      </c>
      <c r="E624" s="268">
        <v>634</v>
      </c>
      <c r="G624" s="267" t="s">
        <v>53</v>
      </c>
      <c r="H624" s="268">
        <v>11</v>
      </c>
      <c r="I624" s="268">
        <v>222</v>
      </c>
      <c r="K624" s="267" t="s">
        <v>403</v>
      </c>
      <c r="L624" s="267" t="s">
        <v>91</v>
      </c>
      <c r="M624" s="267" t="s">
        <v>440</v>
      </c>
      <c r="N624" s="268">
        <v>428</v>
      </c>
    </row>
    <row r="625" spans="1:14" ht="15" x14ac:dyDescent="0.25">
      <c r="A625" s="267" t="s">
        <v>46</v>
      </c>
      <c r="B625" s="267" t="s">
        <v>378</v>
      </c>
      <c r="C625" s="267" t="s">
        <v>373</v>
      </c>
      <c r="D625" s="267" t="s">
        <v>400</v>
      </c>
      <c r="E625" s="268">
        <v>1960</v>
      </c>
      <c r="G625" s="267" t="s">
        <v>53</v>
      </c>
      <c r="H625" s="268">
        <v>12</v>
      </c>
      <c r="I625" s="268">
        <v>298</v>
      </c>
      <c r="K625" s="267" t="s">
        <v>403</v>
      </c>
      <c r="L625" s="267" t="s">
        <v>91</v>
      </c>
      <c r="M625" s="267" t="s">
        <v>441</v>
      </c>
      <c r="N625" s="268">
        <v>1</v>
      </c>
    </row>
    <row r="626" spans="1:14" ht="15" x14ac:dyDescent="0.25">
      <c r="A626" s="267" t="s">
        <v>46</v>
      </c>
      <c r="B626" s="267" t="s">
        <v>378</v>
      </c>
      <c r="C626" s="267" t="s">
        <v>374</v>
      </c>
      <c r="D626" s="267" t="s">
        <v>399</v>
      </c>
      <c r="E626" s="268">
        <v>607</v>
      </c>
      <c r="G626" s="267" t="s">
        <v>54</v>
      </c>
      <c r="H626" s="268">
        <v>0</v>
      </c>
      <c r="I626" s="268">
        <v>269</v>
      </c>
      <c r="K626" s="267" t="s">
        <v>403</v>
      </c>
      <c r="L626" s="267" t="s">
        <v>91</v>
      </c>
      <c r="M626" s="267" t="s">
        <v>442</v>
      </c>
      <c r="N626" s="268">
        <v>5</v>
      </c>
    </row>
    <row r="627" spans="1:14" ht="15" x14ac:dyDescent="0.25">
      <c r="A627" s="267" t="s">
        <v>46</v>
      </c>
      <c r="B627" s="267" t="s">
        <v>378</v>
      </c>
      <c r="C627" s="267" t="s">
        <v>374</v>
      </c>
      <c r="D627" s="267" t="s">
        <v>400</v>
      </c>
      <c r="E627" s="268">
        <v>1664</v>
      </c>
      <c r="G627" s="267" t="s">
        <v>54</v>
      </c>
      <c r="H627" s="268">
        <v>1</v>
      </c>
      <c r="I627" s="268">
        <v>1452</v>
      </c>
      <c r="K627" s="267" t="s">
        <v>403</v>
      </c>
      <c r="L627" s="267" t="s">
        <v>91</v>
      </c>
      <c r="M627" s="267" t="s">
        <v>401</v>
      </c>
      <c r="N627" s="268">
        <v>1</v>
      </c>
    </row>
    <row r="628" spans="1:14" ht="15" x14ac:dyDescent="0.25">
      <c r="A628" s="267" t="s">
        <v>46</v>
      </c>
      <c r="B628" s="267" t="s">
        <v>379</v>
      </c>
      <c r="C628" s="267" t="s">
        <v>373</v>
      </c>
      <c r="D628" s="267" t="s">
        <v>399</v>
      </c>
      <c r="E628" s="268">
        <v>1414</v>
      </c>
      <c r="G628" s="267" t="s">
        <v>54</v>
      </c>
      <c r="H628" s="268">
        <v>2</v>
      </c>
      <c r="I628" s="268">
        <v>4296</v>
      </c>
      <c r="K628" s="267" t="s">
        <v>403</v>
      </c>
      <c r="L628" s="267" t="s">
        <v>91</v>
      </c>
      <c r="M628" s="267" t="s">
        <v>406</v>
      </c>
      <c r="N628" s="268">
        <v>11</v>
      </c>
    </row>
    <row r="629" spans="1:14" ht="15" x14ac:dyDescent="0.25">
      <c r="A629" s="267" t="s">
        <v>46</v>
      </c>
      <c r="B629" s="267" t="s">
        <v>379</v>
      </c>
      <c r="C629" s="267" t="s">
        <v>373</v>
      </c>
      <c r="D629" s="267" t="s">
        <v>400</v>
      </c>
      <c r="E629" s="268">
        <v>3999</v>
      </c>
      <c r="G629" s="267" t="s">
        <v>54</v>
      </c>
      <c r="H629" s="268">
        <v>3</v>
      </c>
      <c r="I629" s="268">
        <v>1914</v>
      </c>
      <c r="K629" s="267" t="s">
        <v>403</v>
      </c>
      <c r="L629" s="267" t="s">
        <v>91</v>
      </c>
      <c r="M629" s="267" t="s">
        <v>403</v>
      </c>
      <c r="N629" s="268">
        <v>6584</v>
      </c>
    </row>
    <row r="630" spans="1:14" ht="15" x14ac:dyDescent="0.25">
      <c r="A630" s="267" t="s">
        <v>46</v>
      </c>
      <c r="B630" s="267" t="s">
        <v>379</v>
      </c>
      <c r="C630" s="267" t="s">
        <v>374</v>
      </c>
      <c r="D630" s="267" t="s">
        <v>399</v>
      </c>
      <c r="E630" s="268">
        <v>1231</v>
      </c>
      <c r="G630" s="267" t="s">
        <v>54</v>
      </c>
      <c r="H630" s="268">
        <v>4</v>
      </c>
      <c r="I630" s="268">
        <v>6785</v>
      </c>
      <c r="K630" s="267" t="s">
        <v>403</v>
      </c>
      <c r="L630" s="267" t="s">
        <v>91</v>
      </c>
      <c r="M630" s="267" t="s">
        <v>405</v>
      </c>
      <c r="N630" s="268">
        <v>3</v>
      </c>
    </row>
    <row r="631" spans="1:14" ht="15" x14ac:dyDescent="0.25">
      <c r="A631" s="267" t="s">
        <v>46</v>
      </c>
      <c r="B631" s="267" t="s">
        <v>379</v>
      </c>
      <c r="C631" s="267" t="s">
        <v>374</v>
      </c>
      <c r="D631" s="267" t="s">
        <v>400</v>
      </c>
      <c r="E631" s="268">
        <v>3157</v>
      </c>
      <c r="G631" s="267" t="s">
        <v>54</v>
      </c>
      <c r="H631" s="268">
        <v>5</v>
      </c>
      <c r="I631" s="268">
        <v>967</v>
      </c>
      <c r="K631" s="267" t="s">
        <v>403</v>
      </c>
      <c r="L631" s="267" t="s">
        <v>91</v>
      </c>
      <c r="M631" s="267" t="s">
        <v>380</v>
      </c>
      <c r="N631" s="268">
        <v>2</v>
      </c>
    </row>
    <row r="632" spans="1:14" ht="15" x14ac:dyDescent="0.25">
      <c r="A632" s="267" t="s">
        <v>46</v>
      </c>
      <c r="B632" s="267" t="s">
        <v>401</v>
      </c>
      <c r="C632" s="267" t="s">
        <v>373</v>
      </c>
      <c r="D632" s="267" t="s">
        <v>399</v>
      </c>
      <c r="E632" s="268">
        <v>77</v>
      </c>
      <c r="G632" s="267" t="s">
        <v>54</v>
      </c>
      <c r="H632" s="268">
        <v>6</v>
      </c>
      <c r="I632" s="268">
        <v>898</v>
      </c>
      <c r="K632" s="267" t="s">
        <v>403</v>
      </c>
      <c r="L632" s="267" t="s">
        <v>91</v>
      </c>
      <c r="M632" s="267" t="s">
        <v>381</v>
      </c>
      <c r="N632" s="268">
        <v>317</v>
      </c>
    </row>
    <row r="633" spans="1:14" ht="15" x14ac:dyDescent="0.25">
      <c r="A633" s="267" t="s">
        <v>46</v>
      </c>
      <c r="B633" s="267" t="s">
        <v>401</v>
      </c>
      <c r="C633" s="267" t="s">
        <v>373</v>
      </c>
      <c r="D633" s="267" t="s">
        <v>400</v>
      </c>
      <c r="E633" s="268">
        <v>148</v>
      </c>
      <c r="G633" s="267" t="s">
        <v>54</v>
      </c>
      <c r="H633" s="268">
        <v>7</v>
      </c>
      <c r="I633" s="268">
        <v>711</v>
      </c>
      <c r="K633" s="267" t="s">
        <v>403</v>
      </c>
      <c r="L633" s="267" t="s">
        <v>97</v>
      </c>
      <c r="M633" s="267" t="s">
        <v>403</v>
      </c>
      <c r="N633" s="268">
        <v>1</v>
      </c>
    </row>
    <row r="634" spans="1:14" ht="15" x14ac:dyDescent="0.25">
      <c r="A634" s="267" t="s">
        <v>46</v>
      </c>
      <c r="B634" s="267" t="s">
        <v>401</v>
      </c>
      <c r="C634" s="267" t="s">
        <v>374</v>
      </c>
      <c r="D634" s="267" t="s">
        <v>399</v>
      </c>
      <c r="E634" s="268">
        <v>87</v>
      </c>
      <c r="G634" s="267" t="s">
        <v>54</v>
      </c>
      <c r="H634" s="268">
        <v>8</v>
      </c>
      <c r="I634" s="268">
        <v>536</v>
      </c>
      <c r="K634" s="267" t="s">
        <v>403</v>
      </c>
      <c r="L634" s="267" t="s">
        <v>97</v>
      </c>
      <c r="M634" s="267" t="s">
        <v>378</v>
      </c>
      <c r="N634" s="268">
        <v>3</v>
      </c>
    </row>
    <row r="635" spans="1:14" ht="15" x14ac:dyDescent="0.25">
      <c r="A635" s="267" t="s">
        <v>46</v>
      </c>
      <c r="B635" s="267" t="s">
        <v>401</v>
      </c>
      <c r="C635" s="267" t="s">
        <v>374</v>
      </c>
      <c r="D635" s="267" t="s">
        <v>400</v>
      </c>
      <c r="E635" s="268">
        <v>115</v>
      </c>
      <c r="G635" s="267" t="s">
        <v>54</v>
      </c>
      <c r="H635" s="268">
        <v>9</v>
      </c>
      <c r="I635" s="268">
        <v>454</v>
      </c>
      <c r="K635" s="267" t="s">
        <v>403</v>
      </c>
      <c r="L635" s="267" t="s">
        <v>97</v>
      </c>
      <c r="M635" s="267" t="s">
        <v>443</v>
      </c>
      <c r="N635" s="268">
        <v>1</v>
      </c>
    </row>
    <row r="636" spans="1:14" ht="15" x14ac:dyDescent="0.25">
      <c r="A636" s="267" t="s">
        <v>46</v>
      </c>
      <c r="B636" s="267" t="s">
        <v>402</v>
      </c>
      <c r="C636" s="267" t="s">
        <v>373</v>
      </c>
      <c r="D636" s="267" t="s">
        <v>399</v>
      </c>
      <c r="E636" s="268">
        <v>150</v>
      </c>
      <c r="G636" s="267" t="s">
        <v>54</v>
      </c>
      <c r="H636" s="268">
        <v>10</v>
      </c>
      <c r="I636" s="268">
        <v>361</v>
      </c>
      <c r="K636" s="267" t="s">
        <v>403</v>
      </c>
      <c r="L636" s="267" t="s">
        <v>97</v>
      </c>
      <c r="M636" s="267" t="s">
        <v>440</v>
      </c>
      <c r="N636" s="268">
        <v>1465</v>
      </c>
    </row>
    <row r="637" spans="1:14" ht="15" x14ac:dyDescent="0.25">
      <c r="A637" s="267" t="s">
        <v>46</v>
      </c>
      <c r="B637" s="267" t="s">
        <v>402</v>
      </c>
      <c r="C637" s="267" t="s">
        <v>373</v>
      </c>
      <c r="D637" s="267" t="s">
        <v>400</v>
      </c>
      <c r="E637" s="268">
        <v>577</v>
      </c>
      <c r="G637" s="267" t="s">
        <v>54</v>
      </c>
      <c r="H637" s="268">
        <v>11</v>
      </c>
      <c r="I637" s="268">
        <v>306</v>
      </c>
      <c r="K637" s="267" t="s">
        <v>403</v>
      </c>
      <c r="L637" s="267" t="s">
        <v>97</v>
      </c>
      <c r="M637" s="267" t="s">
        <v>442</v>
      </c>
      <c r="N637" s="268">
        <v>7</v>
      </c>
    </row>
    <row r="638" spans="1:14" ht="15" x14ac:dyDescent="0.25">
      <c r="A638" s="267" t="s">
        <v>46</v>
      </c>
      <c r="B638" s="267" t="s">
        <v>402</v>
      </c>
      <c r="C638" s="267" t="s">
        <v>374</v>
      </c>
      <c r="D638" s="267" t="s">
        <v>399</v>
      </c>
      <c r="E638" s="268">
        <v>150</v>
      </c>
      <c r="G638" s="267" t="s">
        <v>54</v>
      </c>
      <c r="H638" s="268">
        <v>12</v>
      </c>
      <c r="I638" s="268">
        <v>335</v>
      </c>
      <c r="K638" s="267" t="s">
        <v>403</v>
      </c>
      <c r="L638" s="267" t="s">
        <v>97</v>
      </c>
      <c r="M638" s="267" t="s">
        <v>379</v>
      </c>
      <c r="N638" s="268">
        <v>9</v>
      </c>
    </row>
    <row r="639" spans="1:14" ht="15" x14ac:dyDescent="0.25">
      <c r="A639" s="267" t="s">
        <v>46</v>
      </c>
      <c r="B639" s="267" t="s">
        <v>402</v>
      </c>
      <c r="C639" s="267" t="s">
        <v>374</v>
      </c>
      <c r="D639" s="267" t="s">
        <v>400</v>
      </c>
      <c r="E639" s="268">
        <v>452</v>
      </c>
      <c r="G639" s="267" t="s">
        <v>55</v>
      </c>
      <c r="H639" s="268">
        <v>0</v>
      </c>
      <c r="I639" s="268">
        <v>46</v>
      </c>
      <c r="K639" s="267" t="s">
        <v>403</v>
      </c>
      <c r="L639" s="267" t="s">
        <v>97</v>
      </c>
      <c r="M639" s="267" t="s">
        <v>401</v>
      </c>
      <c r="N639" s="268">
        <v>2</v>
      </c>
    </row>
    <row r="640" spans="1:14" ht="15" x14ac:dyDescent="0.25">
      <c r="A640" s="267" t="s">
        <v>47</v>
      </c>
      <c r="B640" s="267" t="s">
        <v>378</v>
      </c>
      <c r="C640" s="267" t="s">
        <v>373</v>
      </c>
      <c r="D640" s="267" t="s">
        <v>400</v>
      </c>
      <c r="E640" s="268">
        <v>2</v>
      </c>
      <c r="G640" s="267" t="s">
        <v>55</v>
      </c>
      <c r="H640" s="268">
        <v>1</v>
      </c>
      <c r="I640" s="268">
        <v>225</v>
      </c>
      <c r="K640" s="267" t="s">
        <v>403</v>
      </c>
      <c r="L640" s="267" t="s">
        <v>97</v>
      </c>
      <c r="M640" s="267" t="s">
        <v>406</v>
      </c>
      <c r="N640" s="268">
        <v>13</v>
      </c>
    </row>
    <row r="641" spans="1:14" ht="15" x14ac:dyDescent="0.25">
      <c r="A641" s="267" t="s">
        <v>47</v>
      </c>
      <c r="B641" s="267" t="s">
        <v>378</v>
      </c>
      <c r="C641" s="267" t="s">
        <v>373</v>
      </c>
      <c r="D641" s="267" t="s">
        <v>399</v>
      </c>
      <c r="E641" s="268">
        <v>3576</v>
      </c>
      <c r="G641" s="267" t="s">
        <v>55</v>
      </c>
      <c r="H641" s="268">
        <v>2</v>
      </c>
      <c r="I641" s="268">
        <v>678</v>
      </c>
      <c r="K641" s="267" t="s">
        <v>403</v>
      </c>
      <c r="L641" s="267" t="s">
        <v>97</v>
      </c>
      <c r="M641" s="267" t="s">
        <v>403</v>
      </c>
      <c r="N641" s="268">
        <v>4726</v>
      </c>
    </row>
    <row r="642" spans="1:14" ht="15" x14ac:dyDescent="0.25">
      <c r="A642" s="267" t="s">
        <v>47</v>
      </c>
      <c r="B642" s="267" t="s">
        <v>378</v>
      </c>
      <c r="C642" s="267" t="s">
        <v>373</v>
      </c>
      <c r="D642" s="267" t="s">
        <v>400</v>
      </c>
      <c r="E642" s="268">
        <v>2156</v>
      </c>
      <c r="G642" s="267" t="s">
        <v>55</v>
      </c>
      <c r="H642" s="268">
        <v>3</v>
      </c>
      <c r="I642" s="268">
        <v>308</v>
      </c>
      <c r="K642" s="267" t="s">
        <v>403</v>
      </c>
      <c r="L642" s="267" t="s">
        <v>97</v>
      </c>
      <c r="M642" s="267" t="s">
        <v>404</v>
      </c>
      <c r="N642" s="268">
        <v>3</v>
      </c>
    </row>
    <row r="643" spans="1:14" ht="15" x14ac:dyDescent="0.25">
      <c r="A643" s="267" t="s">
        <v>47</v>
      </c>
      <c r="B643" s="267" t="s">
        <v>378</v>
      </c>
      <c r="C643" s="267" t="s">
        <v>374</v>
      </c>
      <c r="D643" s="267" t="s">
        <v>399</v>
      </c>
      <c r="E643" s="268">
        <v>3864</v>
      </c>
      <c r="G643" s="267" t="s">
        <v>55</v>
      </c>
      <c r="H643" s="268">
        <v>4</v>
      </c>
      <c r="I643" s="268">
        <v>1053</v>
      </c>
      <c r="K643" s="267" t="s">
        <v>403</v>
      </c>
      <c r="L643" s="267" t="s">
        <v>97</v>
      </c>
      <c r="M643" s="267" t="s">
        <v>405</v>
      </c>
      <c r="N643" s="268">
        <v>22</v>
      </c>
    </row>
    <row r="644" spans="1:14" ht="15" x14ac:dyDescent="0.25">
      <c r="A644" s="267" t="s">
        <v>47</v>
      </c>
      <c r="B644" s="267" t="s">
        <v>378</v>
      </c>
      <c r="C644" s="267" t="s">
        <v>374</v>
      </c>
      <c r="D644" s="267" t="s">
        <v>400</v>
      </c>
      <c r="E644" s="268">
        <v>1907</v>
      </c>
      <c r="G644" s="267" t="s">
        <v>55</v>
      </c>
      <c r="H644" s="268">
        <v>5</v>
      </c>
      <c r="I644" s="268">
        <v>189</v>
      </c>
      <c r="K644" s="267" t="s">
        <v>403</v>
      </c>
      <c r="L644" s="267" t="s">
        <v>97</v>
      </c>
      <c r="M644" s="267" t="s">
        <v>380</v>
      </c>
      <c r="N644" s="268">
        <v>2</v>
      </c>
    </row>
    <row r="645" spans="1:14" ht="15" x14ac:dyDescent="0.25">
      <c r="A645" s="267" t="s">
        <v>47</v>
      </c>
      <c r="B645" s="267" t="s">
        <v>379</v>
      </c>
      <c r="C645" s="267" t="s">
        <v>373</v>
      </c>
      <c r="D645" s="267" t="s">
        <v>399</v>
      </c>
      <c r="E645" s="268">
        <v>368</v>
      </c>
      <c r="G645" s="267" t="s">
        <v>55</v>
      </c>
      <c r="H645" s="268">
        <v>6</v>
      </c>
      <c r="I645" s="268">
        <v>158</v>
      </c>
      <c r="K645" s="267" t="s">
        <v>403</v>
      </c>
      <c r="L645" s="267" t="s">
        <v>97</v>
      </c>
      <c r="M645" s="267" t="s">
        <v>381</v>
      </c>
      <c r="N645" s="268">
        <v>183</v>
      </c>
    </row>
    <row r="646" spans="1:14" ht="15" x14ac:dyDescent="0.25">
      <c r="A646" s="267" t="s">
        <v>47</v>
      </c>
      <c r="B646" s="267" t="s">
        <v>379</v>
      </c>
      <c r="C646" s="267" t="s">
        <v>373</v>
      </c>
      <c r="D646" s="267" t="s">
        <v>400</v>
      </c>
      <c r="E646" s="268">
        <v>450</v>
      </c>
      <c r="G646" s="267" t="s">
        <v>55</v>
      </c>
      <c r="H646" s="268">
        <v>7</v>
      </c>
      <c r="I646" s="268">
        <v>148</v>
      </c>
      <c r="K646" s="267" t="s">
        <v>403</v>
      </c>
      <c r="L646" s="267" t="s">
        <v>112</v>
      </c>
      <c r="M646" s="267" t="s">
        <v>378</v>
      </c>
      <c r="N646" s="268">
        <v>7</v>
      </c>
    </row>
    <row r="647" spans="1:14" ht="15" x14ac:dyDescent="0.25">
      <c r="A647" s="267" t="s">
        <v>47</v>
      </c>
      <c r="B647" s="267" t="s">
        <v>379</v>
      </c>
      <c r="C647" s="267" t="s">
        <v>374</v>
      </c>
      <c r="D647" s="267" t="s">
        <v>399</v>
      </c>
      <c r="E647" s="268">
        <v>376</v>
      </c>
      <c r="G647" s="267" t="s">
        <v>55</v>
      </c>
      <c r="H647" s="268">
        <v>8</v>
      </c>
      <c r="I647" s="268">
        <v>143</v>
      </c>
      <c r="K647" s="267" t="s">
        <v>403</v>
      </c>
      <c r="L647" s="267" t="s">
        <v>112</v>
      </c>
      <c r="M647" s="267" t="s">
        <v>446</v>
      </c>
      <c r="N647" s="268">
        <v>2</v>
      </c>
    </row>
    <row r="648" spans="1:14" ht="15" x14ac:dyDescent="0.25">
      <c r="A648" s="267" t="s">
        <v>47</v>
      </c>
      <c r="B648" s="267" t="s">
        <v>379</v>
      </c>
      <c r="C648" s="267" t="s">
        <v>374</v>
      </c>
      <c r="D648" s="267" t="s">
        <v>400</v>
      </c>
      <c r="E648" s="268">
        <v>373</v>
      </c>
      <c r="G648" s="267" t="s">
        <v>55</v>
      </c>
      <c r="H648" s="268">
        <v>9</v>
      </c>
      <c r="I648" s="268">
        <v>118</v>
      </c>
      <c r="K648" s="267" t="s">
        <v>403</v>
      </c>
      <c r="L648" s="267" t="s">
        <v>112</v>
      </c>
      <c r="M648" s="267" t="s">
        <v>443</v>
      </c>
      <c r="N648" s="268">
        <v>4</v>
      </c>
    </row>
    <row r="649" spans="1:14" ht="15" x14ac:dyDescent="0.25">
      <c r="A649" s="267" t="s">
        <v>47</v>
      </c>
      <c r="B649" s="267" t="s">
        <v>401</v>
      </c>
      <c r="C649" s="267" t="s">
        <v>373</v>
      </c>
      <c r="D649" s="267" t="s">
        <v>399</v>
      </c>
      <c r="E649" s="268">
        <v>408</v>
      </c>
      <c r="G649" s="267" t="s">
        <v>55</v>
      </c>
      <c r="H649" s="268">
        <v>10</v>
      </c>
      <c r="I649" s="268">
        <v>95</v>
      </c>
      <c r="K649" s="267" t="s">
        <v>403</v>
      </c>
      <c r="L649" s="267" t="s">
        <v>112</v>
      </c>
      <c r="M649" s="267" t="s">
        <v>440</v>
      </c>
      <c r="N649" s="268">
        <v>105</v>
      </c>
    </row>
    <row r="650" spans="1:14" ht="15" x14ac:dyDescent="0.25">
      <c r="A650" s="267" t="s">
        <v>47</v>
      </c>
      <c r="B650" s="267" t="s">
        <v>401</v>
      </c>
      <c r="C650" s="267" t="s">
        <v>373</v>
      </c>
      <c r="D650" s="267" t="s">
        <v>400</v>
      </c>
      <c r="E650" s="268">
        <v>18</v>
      </c>
      <c r="G650" s="267" t="s">
        <v>55</v>
      </c>
      <c r="H650" s="268">
        <v>11</v>
      </c>
      <c r="I650" s="268">
        <v>93</v>
      </c>
      <c r="K650" s="267" t="s">
        <v>403</v>
      </c>
      <c r="L650" s="267" t="s">
        <v>112</v>
      </c>
      <c r="M650" s="267" t="s">
        <v>441</v>
      </c>
      <c r="N650" s="268">
        <v>9</v>
      </c>
    </row>
    <row r="651" spans="1:14" ht="15" x14ac:dyDescent="0.25">
      <c r="A651" s="267" t="s">
        <v>47</v>
      </c>
      <c r="B651" s="267" t="s">
        <v>401</v>
      </c>
      <c r="C651" s="267" t="s">
        <v>374</v>
      </c>
      <c r="D651" s="267" t="s">
        <v>399</v>
      </c>
      <c r="E651" s="268">
        <v>364</v>
      </c>
      <c r="G651" s="267" t="s">
        <v>55</v>
      </c>
      <c r="H651" s="268">
        <v>12</v>
      </c>
      <c r="I651" s="268">
        <v>87</v>
      </c>
      <c r="K651" s="267" t="s">
        <v>403</v>
      </c>
      <c r="L651" s="267" t="s">
        <v>112</v>
      </c>
      <c r="M651" s="267" t="s">
        <v>448</v>
      </c>
      <c r="N651" s="268">
        <v>2</v>
      </c>
    </row>
    <row r="652" spans="1:14" ht="15" x14ac:dyDescent="0.25">
      <c r="A652" s="267" t="s">
        <v>47</v>
      </c>
      <c r="B652" s="267" t="s">
        <v>401</v>
      </c>
      <c r="C652" s="267" t="s">
        <v>374</v>
      </c>
      <c r="D652" s="267" t="s">
        <v>400</v>
      </c>
      <c r="E652" s="268">
        <v>14</v>
      </c>
      <c r="G652" s="267" t="s">
        <v>56</v>
      </c>
      <c r="H652" s="268">
        <v>0</v>
      </c>
      <c r="I652" s="268">
        <v>97</v>
      </c>
      <c r="K652" s="267" t="s">
        <v>403</v>
      </c>
      <c r="L652" s="267" t="s">
        <v>112</v>
      </c>
      <c r="M652" s="267" t="s">
        <v>442</v>
      </c>
      <c r="N652" s="268">
        <v>23</v>
      </c>
    </row>
    <row r="653" spans="1:14" ht="15" x14ac:dyDescent="0.25">
      <c r="A653" s="267" t="s">
        <v>47</v>
      </c>
      <c r="B653" s="267" t="s">
        <v>402</v>
      </c>
      <c r="C653" s="267" t="s">
        <v>373</v>
      </c>
      <c r="D653" s="267" t="s">
        <v>399</v>
      </c>
      <c r="E653" s="268">
        <v>1899</v>
      </c>
      <c r="G653" s="267" t="s">
        <v>56</v>
      </c>
      <c r="H653" s="268">
        <v>1</v>
      </c>
      <c r="I653" s="268">
        <v>466</v>
      </c>
      <c r="K653" s="267" t="s">
        <v>403</v>
      </c>
      <c r="L653" s="267" t="s">
        <v>112</v>
      </c>
      <c r="M653" s="267" t="s">
        <v>379</v>
      </c>
      <c r="N653" s="268">
        <v>46</v>
      </c>
    </row>
    <row r="654" spans="1:14" ht="15" x14ac:dyDescent="0.25">
      <c r="A654" s="267" t="s">
        <v>47</v>
      </c>
      <c r="B654" s="267" t="s">
        <v>402</v>
      </c>
      <c r="C654" s="267" t="s">
        <v>373</v>
      </c>
      <c r="D654" s="267" t="s">
        <v>400</v>
      </c>
      <c r="E654" s="268">
        <v>672</v>
      </c>
      <c r="G654" s="267" t="s">
        <v>56</v>
      </c>
      <c r="H654" s="268">
        <v>2</v>
      </c>
      <c r="I654" s="268">
        <v>1977</v>
      </c>
      <c r="K654" s="267" t="s">
        <v>403</v>
      </c>
      <c r="L654" s="267" t="s">
        <v>112</v>
      </c>
      <c r="M654" s="267" t="s">
        <v>451</v>
      </c>
      <c r="N654" s="268">
        <v>2</v>
      </c>
    </row>
    <row r="655" spans="1:14" ht="15" x14ac:dyDescent="0.25">
      <c r="A655" s="267" t="s">
        <v>47</v>
      </c>
      <c r="B655" s="267" t="s">
        <v>402</v>
      </c>
      <c r="C655" s="267" t="s">
        <v>374</v>
      </c>
      <c r="D655" s="267" t="s">
        <v>399</v>
      </c>
      <c r="E655" s="268">
        <v>1926</v>
      </c>
      <c r="G655" s="267" t="s">
        <v>56</v>
      </c>
      <c r="H655" s="268">
        <v>3</v>
      </c>
      <c r="I655" s="268">
        <v>1088</v>
      </c>
      <c r="K655" s="267" t="s">
        <v>403</v>
      </c>
      <c r="L655" s="267" t="s">
        <v>112</v>
      </c>
      <c r="M655" s="267" t="s">
        <v>401</v>
      </c>
      <c r="N655" s="268">
        <v>1</v>
      </c>
    </row>
    <row r="656" spans="1:14" ht="15" x14ac:dyDescent="0.25">
      <c r="A656" s="267" t="s">
        <v>47</v>
      </c>
      <c r="B656" s="267" t="s">
        <v>402</v>
      </c>
      <c r="C656" s="267" t="s">
        <v>374</v>
      </c>
      <c r="D656" s="267" t="s">
        <v>400</v>
      </c>
      <c r="E656" s="268">
        <v>670</v>
      </c>
      <c r="G656" s="267" t="s">
        <v>56</v>
      </c>
      <c r="H656" s="268">
        <v>4</v>
      </c>
      <c r="I656" s="268">
        <v>4578</v>
      </c>
      <c r="K656" s="267" t="s">
        <v>403</v>
      </c>
      <c r="L656" s="267" t="s">
        <v>112</v>
      </c>
      <c r="M656" s="267" t="s">
        <v>406</v>
      </c>
      <c r="N656" s="268">
        <v>3</v>
      </c>
    </row>
    <row r="657" spans="1:14" ht="15" x14ac:dyDescent="0.25">
      <c r="A657" s="267" t="s">
        <v>48</v>
      </c>
      <c r="B657" s="267" t="s">
        <v>378</v>
      </c>
      <c r="C657" s="267" t="s">
        <v>373</v>
      </c>
      <c r="D657" s="267" t="s">
        <v>399</v>
      </c>
      <c r="E657" s="268">
        <v>374</v>
      </c>
      <c r="G657" s="267" t="s">
        <v>56</v>
      </c>
      <c r="H657" s="268">
        <v>5</v>
      </c>
      <c r="I657" s="268">
        <v>878</v>
      </c>
      <c r="K657" s="267" t="s">
        <v>403</v>
      </c>
      <c r="L657" s="267" t="s">
        <v>112</v>
      </c>
      <c r="M657" s="267" t="s">
        <v>403</v>
      </c>
      <c r="N657" s="268">
        <v>7619</v>
      </c>
    </row>
    <row r="658" spans="1:14" ht="15" x14ac:dyDescent="0.25">
      <c r="A658" s="267" t="s">
        <v>48</v>
      </c>
      <c r="B658" s="267" t="s">
        <v>378</v>
      </c>
      <c r="C658" s="267" t="s">
        <v>373</v>
      </c>
      <c r="D658" s="267" t="s">
        <v>400</v>
      </c>
      <c r="E658" s="268">
        <v>472</v>
      </c>
      <c r="G658" s="267" t="s">
        <v>56</v>
      </c>
      <c r="H658" s="268">
        <v>6</v>
      </c>
      <c r="I658" s="268">
        <v>886</v>
      </c>
      <c r="K658" s="267" t="s">
        <v>403</v>
      </c>
      <c r="L658" s="267" t="s">
        <v>112</v>
      </c>
      <c r="M658" s="267" t="s">
        <v>405</v>
      </c>
      <c r="N658" s="268">
        <v>34</v>
      </c>
    </row>
    <row r="659" spans="1:14" ht="15" x14ac:dyDescent="0.25">
      <c r="A659" s="267" t="s">
        <v>48</v>
      </c>
      <c r="B659" s="267" t="s">
        <v>378</v>
      </c>
      <c r="C659" s="267" t="s">
        <v>374</v>
      </c>
      <c r="D659" s="267" t="s">
        <v>399</v>
      </c>
      <c r="E659" s="268">
        <v>342</v>
      </c>
      <c r="G659" s="267" t="s">
        <v>56</v>
      </c>
      <c r="H659" s="268">
        <v>7</v>
      </c>
      <c r="I659" s="268">
        <v>774</v>
      </c>
      <c r="K659" s="267" t="s">
        <v>403</v>
      </c>
      <c r="L659" s="267" t="s">
        <v>112</v>
      </c>
      <c r="M659" s="267" t="s">
        <v>380</v>
      </c>
      <c r="N659" s="268">
        <v>8</v>
      </c>
    </row>
    <row r="660" spans="1:14" ht="15" x14ac:dyDescent="0.25">
      <c r="A660" s="267" t="s">
        <v>48</v>
      </c>
      <c r="B660" s="267" t="s">
        <v>378</v>
      </c>
      <c r="C660" s="267" t="s">
        <v>374</v>
      </c>
      <c r="D660" s="267" t="s">
        <v>400</v>
      </c>
      <c r="E660" s="268">
        <v>389</v>
      </c>
      <c r="G660" s="267" t="s">
        <v>56</v>
      </c>
      <c r="H660" s="268">
        <v>8</v>
      </c>
      <c r="I660" s="268">
        <v>518</v>
      </c>
      <c r="K660" s="267" t="s">
        <v>403</v>
      </c>
      <c r="L660" s="267" t="s">
        <v>112</v>
      </c>
      <c r="M660" s="267" t="s">
        <v>381</v>
      </c>
      <c r="N660" s="268">
        <v>183</v>
      </c>
    </row>
    <row r="661" spans="1:14" ht="15" x14ac:dyDescent="0.25">
      <c r="A661" s="267" t="s">
        <v>48</v>
      </c>
      <c r="B661" s="267" t="s">
        <v>379</v>
      </c>
      <c r="C661" s="267" t="s">
        <v>373</v>
      </c>
      <c r="D661" s="267" t="s">
        <v>399</v>
      </c>
      <c r="E661" s="268">
        <v>1005</v>
      </c>
      <c r="G661" s="267" t="s">
        <v>56</v>
      </c>
      <c r="H661" s="268">
        <v>9</v>
      </c>
      <c r="I661" s="268">
        <v>440</v>
      </c>
      <c r="K661" s="267" t="s">
        <v>403</v>
      </c>
      <c r="L661" s="267" t="s">
        <v>119</v>
      </c>
      <c r="M661" s="267" t="s">
        <v>403</v>
      </c>
      <c r="N661" s="268">
        <v>17</v>
      </c>
    </row>
    <row r="662" spans="1:14" ht="15" x14ac:dyDescent="0.25">
      <c r="A662" s="267" t="s">
        <v>48</v>
      </c>
      <c r="B662" s="267" t="s">
        <v>379</v>
      </c>
      <c r="C662" s="267" t="s">
        <v>373</v>
      </c>
      <c r="D662" s="267" t="s">
        <v>400</v>
      </c>
      <c r="E662" s="268">
        <v>1338</v>
      </c>
      <c r="G662" s="267" t="s">
        <v>56</v>
      </c>
      <c r="H662" s="268">
        <v>10</v>
      </c>
      <c r="I662" s="268">
        <v>308</v>
      </c>
      <c r="K662" s="267" t="s">
        <v>403</v>
      </c>
      <c r="L662" s="267" t="s">
        <v>119</v>
      </c>
      <c r="M662" s="267" t="s">
        <v>378</v>
      </c>
      <c r="N662" s="268">
        <v>7</v>
      </c>
    </row>
    <row r="663" spans="1:14" ht="15" x14ac:dyDescent="0.25">
      <c r="A663" s="267" t="s">
        <v>48</v>
      </c>
      <c r="B663" s="267" t="s">
        <v>379</v>
      </c>
      <c r="C663" s="267" t="s">
        <v>374</v>
      </c>
      <c r="D663" s="267" t="s">
        <v>399</v>
      </c>
      <c r="E663" s="268">
        <v>1014</v>
      </c>
      <c r="G663" s="267" t="s">
        <v>56</v>
      </c>
      <c r="H663" s="268">
        <v>11</v>
      </c>
      <c r="I663" s="268">
        <v>228</v>
      </c>
      <c r="K663" s="267" t="s">
        <v>403</v>
      </c>
      <c r="L663" s="267" t="s">
        <v>119</v>
      </c>
      <c r="M663" s="267" t="s">
        <v>440</v>
      </c>
      <c r="N663" s="268">
        <v>1334</v>
      </c>
    </row>
    <row r="664" spans="1:14" ht="15" x14ac:dyDescent="0.25">
      <c r="A664" s="267" t="s">
        <v>48</v>
      </c>
      <c r="B664" s="267" t="s">
        <v>379</v>
      </c>
      <c r="C664" s="267" t="s">
        <v>374</v>
      </c>
      <c r="D664" s="267" t="s">
        <v>400</v>
      </c>
      <c r="E664" s="268">
        <v>1099</v>
      </c>
      <c r="G664" s="267" t="s">
        <v>56</v>
      </c>
      <c r="H664" s="268">
        <v>12</v>
      </c>
      <c r="I664" s="268">
        <v>341</v>
      </c>
      <c r="K664" s="267" t="s">
        <v>403</v>
      </c>
      <c r="L664" s="267" t="s">
        <v>119</v>
      </c>
      <c r="M664" s="267" t="s">
        <v>441</v>
      </c>
      <c r="N664" s="268">
        <v>134</v>
      </c>
    </row>
    <row r="665" spans="1:14" ht="15" x14ac:dyDescent="0.25">
      <c r="A665" s="267" t="s">
        <v>48</v>
      </c>
      <c r="B665" s="267" t="s">
        <v>401</v>
      </c>
      <c r="C665" s="267" t="s">
        <v>373</v>
      </c>
      <c r="D665" s="267" t="s">
        <v>399</v>
      </c>
      <c r="E665" s="268">
        <v>136</v>
      </c>
      <c r="G665" s="267" t="s">
        <v>57</v>
      </c>
      <c r="H665" s="268">
        <v>0</v>
      </c>
      <c r="I665" s="268">
        <v>52</v>
      </c>
      <c r="K665" s="267" t="s">
        <v>403</v>
      </c>
      <c r="L665" s="267" t="s">
        <v>119</v>
      </c>
      <c r="M665" s="267" t="s">
        <v>442</v>
      </c>
      <c r="N665" s="268">
        <v>3</v>
      </c>
    </row>
    <row r="666" spans="1:14" ht="15" x14ac:dyDescent="0.25">
      <c r="A666" s="267" t="s">
        <v>48</v>
      </c>
      <c r="B666" s="267" t="s">
        <v>401</v>
      </c>
      <c r="C666" s="267" t="s">
        <v>373</v>
      </c>
      <c r="D666" s="267" t="s">
        <v>400</v>
      </c>
      <c r="E666" s="268">
        <v>50</v>
      </c>
      <c r="G666" s="267" t="s">
        <v>57</v>
      </c>
      <c r="H666" s="268">
        <v>1</v>
      </c>
      <c r="I666" s="268">
        <v>226</v>
      </c>
      <c r="K666" s="267" t="s">
        <v>403</v>
      </c>
      <c r="L666" s="267" t="s">
        <v>119</v>
      </c>
      <c r="M666" s="267" t="s">
        <v>401</v>
      </c>
      <c r="N666" s="268">
        <v>1</v>
      </c>
    </row>
    <row r="667" spans="1:14" ht="15" x14ac:dyDescent="0.25">
      <c r="A667" s="267" t="s">
        <v>48</v>
      </c>
      <c r="B667" s="267" t="s">
        <v>401</v>
      </c>
      <c r="C667" s="267" t="s">
        <v>374</v>
      </c>
      <c r="D667" s="267" t="s">
        <v>399</v>
      </c>
      <c r="E667" s="268">
        <v>110</v>
      </c>
      <c r="G667" s="267" t="s">
        <v>57</v>
      </c>
      <c r="H667" s="268">
        <v>2</v>
      </c>
      <c r="I667" s="268">
        <v>949</v>
      </c>
      <c r="K667" s="267" t="s">
        <v>403</v>
      </c>
      <c r="L667" s="267" t="s">
        <v>119</v>
      </c>
      <c r="M667" s="267" t="s">
        <v>406</v>
      </c>
      <c r="N667" s="268">
        <v>16</v>
      </c>
    </row>
    <row r="668" spans="1:14" ht="15" x14ac:dyDescent="0.25">
      <c r="A668" s="267" t="s">
        <v>48</v>
      </c>
      <c r="B668" s="267" t="s">
        <v>401</v>
      </c>
      <c r="C668" s="267" t="s">
        <v>374</v>
      </c>
      <c r="D668" s="267" t="s">
        <v>400</v>
      </c>
      <c r="E668" s="268">
        <v>27</v>
      </c>
      <c r="G668" s="267" t="s">
        <v>57</v>
      </c>
      <c r="H668" s="268">
        <v>3</v>
      </c>
      <c r="I668" s="268">
        <v>458</v>
      </c>
      <c r="K668" s="267" t="s">
        <v>403</v>
      </c>
      <c r="L668" s="267" t="s">
        <v>119</v>
      </c>
      <c r="M668" s="267" t="s">
        <v>403</v>
      </c>
      <c r="N668" s="268">
        <v>3804</v>
      </c>
    </row>
    <row r="669" spans="1:14" ht="15" x14ac:dyDescent="0.25">
      <c r="A669" s="267" t="s">
        <v>48</v>
      </c>
      <c r="B669" s="267" t="s">
        <v>402</v>
      </c>
      <c r="C669" s="267" t="s">
        <v>373</v>
      </c>
      <c r="D669" s="267" t="s">
        <v>399</v>
      </c>
      <c r="E669" s="268">
        <v>74</v>
      </c>
      <c r="G669" s="267" t="s">
        <v>57</v>
      </c>
      <c r="H669" s="268">
        <v>4</v>
      </c>
      <c r="I669" s="268">
        <v>1675</v>
      </c>
      <c r="K669" s="267" t="s">
        <v>403</v>
      </c>
      <c r="L669" s="267" t="s">
        <v>119</v>
      </c>
      <c r="M669" s="267" t="s">
        <v>405</v>
      </c>
      <c r="N669" s="268">
        <v>62</v>
      </c>
    </row>
    <row r="670" spans="1:14" ht="15" x14ac:dyDescent="0.25">
      <c r="A670" s="267" t="s">
        <v>48</v>
      </c>
      <c r="B670" s="267" t="s">
        <v>402</v>
      </c>
      <c r="C670" s="267" t="s">
        <v>373</v>
      </c>
      <c r="D670" s="267" t="s">
        <v>400</v>
      </c>
      <c r="E670" s="268">
        <v>152</v>
      </c>
      <c r="G670" s="267" t="s">
        <v>57</v>
      </c>
      <c r="H670" s="268">
        <v>5</v>
      </c>
      <c r="I670" s="268">
        <v>329</v>
      </c>
      <c r="K670" s="267" t="s">
        <v>403</v>
      </c>
      <c r="L670" s="267" t="s">
        <v>119</v>
      </c>
      <c r="M670" s="267" t="s">
        <v>380</v>
      </c>
      <c r="N670" s="268">
        <v>8</v>
      </c>
    </row>
    <row r="671" spans="1:14" ht="15" x14ac:dyDescent="0.25">
      <c r="A671" s="267" t="s">
        <v>48</v>
      </c>
      <c r="B671" s="267" t="s">
        <v>402</v>
      </c>
      <c r="C671" s="267" t="s">
        <v>374</v>
      </c>
      <c r="D671" s="267" t="s">
        <v>399</v>
      </c>
      <c r="E671" s="268">
        <v>66</v>
      </c>
      <c r="G671" s="267" t="s">
        <v>57</v>
      </c>
      <c r="H671" s="268">
        <v>6</v>
      </c>
      <c r="I671" s="268">
        <v>329</v>
      </c>
      <c r="K671" s="267" t="s">
        <v>403</v>
      </c>
      <c r="L671" s="267" t="s">
        <v>119</v>
      </c>
      <c r="M671" s="267" t="s">
        <v>381</v>
      </c>
      <c r="N671" s="268">
        <v>427</v>
      </c>
    </row>
    <row r="672" spans="1:14" ht="15" x14ac:dyDescent="0.25">
      <c r="A672" s="267" t="s">
        <v>48</v>
      </c>
      <c r="B672" s="267" t="s">
        <v>402</v>
      </c>
      <c r="C672" s="267" t="s">
        <v>374</v>
      </c>
      <c r="D672" s="267" t="s">
        <v>400</v>
      </c>
      <c r="E672" s="268">
        <v>90</v>
      </c>
      <c r="G672" s="267" t="s">
        <v>57</v>
      </c>
      <c r="H672" s="268">
        <v>7</v>
      </c>
      <c r="I672" s="268">
        <v>311</v>
      </c>
      <c r="K672" s="267" t="s">
        <v>404</v>
      </c>
      <c r="L672" s="267" t="s">
        <v>13</v>
      </c>
      <c r="M672" s="267" t="s">
        <v>403</v>
      </c>
      <c r="N672" s="268">
        <v>114</v>
      </c>
    </row>
    <row r="673" spans="1:14" ht="15" x14ac:dyDescent="0.25">
      <c r="A673" s="267" t="s">
        <v>49</v>
      </c>
      <c r="B673" s="267" t="s">
        <v>378</v>
      </c>
      <c r="C673" s="267" t="s">
        <v>373</v>
      </c>
      <c r="D673" s="267" t="s">
        <v>399</v>
      </c>
      <c r="E673" s="268">
        <v>2319</v>
      </c>
      <c r="G673" s="267" t="s">
        <v>57</v>
      </c>
      <c r="H673" s="268">
        <v>8</v>
      </c>
      <c r="I673" s="268">
        <v>228</v>
      </c>
      <c r="K673" s="267" t="s">
        <v>404</v>
      </c>
      <c r="L673" s="267" t="s">
        <v>13</v>
      </c>
      <c r="M673" s="267" t="s">
        <v>378</v>
      </c>
      <c r="N673" s="268">
        <v>17</v>
      </c>
    </row>
    <row r="674" spans="1:14" ht="15" x14ac:dyDescent="0.25">
      <c r="A674" s="267" t="s">
        <v>49</v>
      </c>
      <c r="B674" s="267" t="s">
        <v>378</v>
      </c>
      <c r="C674" s="267" t="s">
        <v>373</v>
      </c>
      <c r="D674" s="267" t="s">
        <v>400</v>
      </c>
      <c r="E674" s="268">
        <v>430</v>
      </c>
      <c r="G674" s="267" t="s">
        <v>57</v>
      </c>
      <c r="H674" s="268">
        <v>9</v>
      </c>
      <c r="I674" s="268">
        <v>208</v>
      </c>
      <c r="K674" s="267" t="s">
        <v>404</v>
      </c>
      <c r="L674" s="267" t="s">
        <v>13</v>
      </c>
      <c r="M674" s="267" t="s">
        <v>443</v>
      </c>
      <c r="N674" s="268">
        <v>3</v>
      </c>
    </row>
    <row r="675" spans="1:14" ht="15" x14ac:dyDescent="0.25">
      <c r="A675" s="267" t="s">
        <v>49</v>
      </c>
      <c r="B675" s="267" t="s">
        <v>378</v>
      </c>
      <c r="C675" s="267" t="s">
        <v>374</v>
      </c>
      <c r="D675" s="267" t="s">
        <v>399</v>
      </c>
      <c r="E675" s="268">
        <v>2203</v>
      </c>
      <c r="G675" s="267" t="s">
        <v>57</v>
      </c>
      <c r="H675" s="268">
        <v>10</v>
      </c>
      <c r="I675" s="268">
        <v>152</v>
      </c>
      <c r="K675" s="267" t="s">
        <v>404</v>
      </c>
      <c r="L675" s="267" t="s">
        <v>13</v>
      </c>
      <c r="M675" s="267" t="s">
        <v>440</v>
      </c>
      <c r="N675" s="268">
        <v>2559</v>
      </c>
    </row>
    <row r="676" spans="1:14" ht="15" x14ac:dyDescent="0.25">
      <c r="A676" s="267" t="s">
        <v>49</v>
      </c>
      <c r="B676" s="267" t="s">
        <v>378</v>
      </c>
      <c r="C676" s="267" t="s">
        <v>374</v>
      </c>
      <c r="D676" s="267" t="s">
        <v>400</v>
      </c>
      <c r="E676" s="268">
        <v>436</v>
      </c>
      <c r="G676" s="267" t="s">
        <v>57</v>
      </c>
      <c r="H676" s="268">
        <v>11</v>
      </c>
      <c r="I676" s="268">
        <v>134</v>
      </c>
      <c r="K676" s="267" t="s">
        <v>404</v>
      </c>
      <c r="L676" s="267" t="s">
        <v>13</v>
      </c>
      <c r="M676" s="267" t="s">
        <v>441</v>
      </c>
      <c r="N676" s="268">
        <v>3</v>
      </c>
    </row>
    <row r="677" spans="1:14" ht="15" x14ac:dyDescent="0.25">
      <c r="A677" s="267" t="s">
        <v>49</v>
      </c>
      <c r="B677" s="267" t="s">
        <v>379</v>
      </c>
      <c r="C677" s="267" t="s">
        <v>373</v>
      </c>
      <c r="D677" s="267" t="s">
        <v>399</v>
      </c>
      <c r="E677" s="268">
        <v>1112</v>
      </c>
      <c r="G677" s="267" t="s">
        <v>57</v>
      </c>
      <c r="H677" s="268">
        <v>12</v>
      </c>
      <c r="I677" s="268">
        <v>167</v>
      </c>
      <c r="K677" s="267" t="s">
        <v>404</v>
      </c>
      <c r="L677" s="267" t="s">
        <v>13</v>
      </c>
      <c r="M677" s="267" t="s">
        <v>442</v>
      </c>
      <c r="N677" s="268">
        <v>8</v>
      </c>
    </row>
    <row r="678" spans="1:14" ht="15" x14ac:dyDescent="0.25">
      <c r="A678" s="267" t="s">
        <v>49</v>
      </c>
      <c r="B678" s="267" t="s">
        <v>379</v>
      </c>
      <c r="C678" s="267" t="s">
        <v>373</v>
      </c>
      <c r="D678" s="267" t="s">
        <v>400</v>
      </c>
      <c r="E678" s="268">
        <v>204</v>
      </c>
      <c r="G678" s="267" t="s">
        <v>58</v>
      </c>
      <c r="H678" s="268">
        <v>0</v>
      </c>
      <c r="I678" s="268">
        <v>88</v>
      </c>
      <c r="K678" s="267" t="s">
        <v>404</v>
      </c>
      <c r="L678" s="267" t="s">
        <v>13</v>
      </c>
      <c r="M678" s="267" t="s">
        <v>379</v>
      </c>
      <c r="N678" s="268">
        <v>1</v>
      </c>
    </row>
    <row r="679" spans="1:14" ht="15" x14ac:dyDescent="0.25">
      <c r="A679" s="267" t="s">
        <v>49</v>
      </c>
      <c r="B679" s="267" t="s">
        <v>379</v>
      </c>
      <c r="C679" s="267" t="s">
        <v>374</v>
      </c>
      <c r="D679" s="267" t="s">
        <v>399</v>
      </c>
      <c r="E679" s="268">
        <v>1253</v>
      </c>
      <c r="G679" s="267" t="s">
        <v>58</v>
      </c>
      <c r="H679" s="268">
        <v>1</v>
      </c>
      <c r="I679" s="268">
        <v>415</v>
      </c>
      <c r="K679" s="267" t="s">
        <v>404</v>
      </c>
      <c r="L679" s="267" t="s">
        <v>13</v>
      </c>
      <c r="M679" s="267" t="s">
        <v>406</v>
      </c>
      <c r="N679" s="268">
        <v>69</v>
      </c>
    </row>
    <row r="680" spans="1:14" ht="15" x14ac:dyDescent="0.25">
      <c r="A680" s="267" t="s">
        <v>49</v>
      </c>
      <c r="B680" s="267" t="s">
        <v>379</v>
      </c>
      <c r="C680" s="267" t="s">
        <v>374</v>
      </c>
      <c r="D680" s="267" t="s">
        <v>400</v>
      </c>
      <c r="E680" s="268">
        <v>200</v>
      </c>
      <c r="G680" s="267" t="s">
        <v>58</v>
      </c>
      <c r="H680" s="268">
        <v>2</v>
      </c>
      <c r="I680" s="268">
        <v>1340</v>
      </c>
      <c r="K680" s="267" t="s">
        <v>404</v>
      </c>
      <c r="L680" s="267" t="s">
        <v>13</v>
      </c>
      <c r="M680" s="267" t="s">
        <v>403</v>
      </c>
      <c r="N680" s="268">
        <v>6625</v>
      </c>
    </row>
    <row r="681" spans="1:14" ht="15" x14ac:dyDescent="0.25">
      <c r="A681" s="267" t="s">
        <v>49</v>
      </c>
      <c r="B681" s="267" t="s">
        <v>401</v>
      </c>
      <c r="C681" s="267" t="s">
        <v>373</v>
      </c>
      <c r="D681" s="267" t="s">
        <v>399</v>
      </c>
      <c r="E681" s="268">
        <v>2</v>
      </c>
      <c r="G681" s="267" t="s">
        <v>58</v>
      </c>
      <c r="H681" s="268">
        <v>3</v>
      </c>
      <c r="I681" s="268">
        <v>726</v>
      </c>
      <c r="K681" s="267" t="s">
        <v>404</v>
      </c>
      <c r="L681" s="267" t="s">
        <v>13</v>
      </c>
      <c r="M681" s="267" t="s">
        <v>405</v>
      </c>
      <c r="N681" s="268">
        <v>102</v>
      </c>
    </row>
    <row r="682" spans="1:14" ht="15" x14ac:dyDescent="0.25">
      <c r="A682" s="267" t="s">
        <v>49</v>
      </c>
      <c r="B682" s="267" t="s">
        <v>401</v>
      </c>
      <c r="C682" s="267" t="s">
        <v>374</v>
      </c>
      <c r="D682" s="267" t="s">
        <v>399</v>
      </c>
      <c r="E682" s="268">
        <v>4</v>
      </c>
      <c r="G682" s="267" t="s">
        <v>58</v>
      </c>
      <c r="H682" s="268">
        <v>4</v>
      </c>
      <c r="I682" s="268">
        <v>2181</v>
      </c>
      <c r="K682" s="267" t="s">
        <v>404</v>
      </c>
      <c r="L682" s="267" t="s">
        <v>13</v>
      </c>
      <c r="M682" s="267" t="s">
        <v>380</v>
      </c>
      <c r="N682" s="268">
        <v>1</v>
      </c>
    </row>
    <row r="683" spans="1:14" ht="15" x14ac:dyDescent="0.25">
      <c r="A683" s="267" t="s">
        <v>49</v>
      </c>
      <c r="B683" s="267" t="s">
        <v>401</v>
      </c>
      <c r="C683" s="267" t="s">
        <v>374</v>
      </c>
      <c r="D683" s="267" t="s">
        <v>400</v>
      </c>
      <c r="E683" s="268">
        <v>2</v>
      </c>
      <c r="G683" s="267" t="s">
        <v>58</v>
      </c>
      <c r="H683" s="268">
        <v>5</v>
      </c>
      <c r="I683" s="268">
        <v>389</v>
      </c>
      <c r="K683" s="267" t="s">
        <v>404</v>
      </c>
      <c r="L683" s="267" t="s">
        <v>13</v>
      </c>
      <c r="M683" s="267" t="s">
        <v>381</v>
      </c>
      <c r="N683" s="268">
        <v>49</v>
      </c>
    </row>
    <row r="684" spans="1:14" ht="15" x14ac:dyDescent="0.25">
      <c r="A684" s="267" t="s">
        <v>49</v>
      </c>
      <c r="B684" s="267" t="s">
        <v>402</v>
      </c>
      <c r="C684" s="267" t="s">
        <v>373</v>
      </c>
      <c r="D684" s="267" t="s">
        <v>399</v>
      </c>
      <c r="E684" s="268">
        <v>15</v>
      </c>
      <c r="G684" s="267" t="s">
        <v>58</v>
      </c>
      <c r="H684" s="268">
        <v>6</v>
      </c>
      <c r="I684" s="268">
        <v>385</v>
      </c>
      <c r="K684" s="267" t="s">
        <v>404</v>
      </c>
      <c r="L684" s="267" t="s">
        <v>23</v>
      </c>
      <c r="M684" s="267" t="s">
        <v>440</v>
      </c>
      <c r="N684" s="268">
        <v>5</v>
      </c>
    </row>
    <row r="685" spans="1:14" ht="15" x14ac:dyDescent="0.25">
      <c r="A685" s="267" t="s">
        <v>49</v>
      </c>
      <c r="B685" s="267" t="s">
        <v>402</v>
      </c>
      <c r="C685" s="267" t="s">
        <v>373</v>
      </c>
      <c r="D685" s="267" t="s">
        <v>400</v>
      </c>
      <c r="E685" s="268">
        <v>14</v>
      </c>
      <c r="G685" s="267" t="s">
        <v>58</v>
      </c>
      <c r="H685" s="268">
        <v>7</v>
      </c>
      <c r="I685" s="268">
        <v>348</v>
      </c>
      <c r="K685" s="267" t="s">
        <v>404</v>
      </c>
      <c r="L685" s="267" t="s">
        <v>23</v>
      </c>
      <c r="M685" s="267" t="s">
        <v>406</v>
      </c>
      <c r="N685" s="268">
        <v>1</v>
      </c>
    </row>
    <row r="686" spans="1:14" ht="15" x14ac:dyDescent="0.25">
      <c r="A686" s="267" t="s">
        <v>49</v>
      </c>
      <c r="B686" s="267" t="s">
        <v>402</v>
      </c>
      <c r="C686" s="267" t="s">
        <v>374</v>
      </c>
      <c r="D686" s="267" t="s">
        <v>399</v>
      </c>
      <c r="E686" s="268">
        <v>12</v>
      </c>
      <c r="G686" s="267" t="s">
        <v>58</v>
      </c>
      <c r="H686" s="268">
        <v>8</v>
      </c>
      <c r="I686" s="268">
        <v>276</v>
      </c>
      <c r="K686" s="267" t="s">
        <v>404</v>
      </c>
      <c r="L686" s="267" t="s">
        <v>23</v>
      </c>
      <c r="M686" s="267" t="s">
        <v>403</v>
      </c>
      <c r="N686" s="268">
        <v>3437</v>
      </c>
    </row>
    <row r="687" spans="1:14" ht="15" x14ac:dyDescent="0.25">
      <c r="A687" s="267" t="s">
        <v>49</v>
      </c>
      <c r="B687" s="267" t="s">
        <v>402</v>
      </c>
      <c r="C687" s="267" t="s">
        <v>374</v>
      </c>
      <c r="D687" s="267" t="s">
        <v>400</v>
      </c>
      <c r="E687" s="268">
        <v>9</v>
      </c>
      <c r="G687" s="267" t="s">
        <v>58</v>
      </c>
      <c r="H687" s="268">
        <v>9</v>
      </c>
      <c r="I687" s="268">
        <v>226</v>
      </c>
      <c r="K687" s="267" t="s">
        <v>404</v>
      </c>
      <c r="L687" s="267" t="s">
        <v>23</v>
      </c>
      <c r="M687" s="267" t="s">
        <v>380</v>
      </c>
      <c r="N687" s="268">
        <v>1</v>
      </c>
    </row>
    <row r="688" spans="1:14" ht="15" x14ac:dyDescent="0.25">
      <c r="A688" s="267" t="s">
        <v>50</v>
      </c>
      <c r="B688" s="267" t="s">
        <v>378</v>
      </c>
      <c r="C688" s="267" t="s">
        <v>373</v>
      </c>
      <c r="D688" s="267" t="s">
        <v>400</v>
      </c>
      <c r="E688" s="268">
        <v>3</v>
      </c>
      <c r="G688" s="267" t="s">
        <v>58</v>
      </c>
      <c r="H688" s="268">
        <v>10</v>
      </c>
      <c r="I688" s="268">
        <v>204</v>
      </c>
      <c r="K688" s="267" t="s">
        <v>404</v>
      </c>
      <c r="L688" s="267" t="s">
        <v>23</v>
      </c>
      <c r="M688" s="267" t="s">
        <v>381</v>
      </c>
      <c r="N688" s="268">
        <v>54</v>
      </c>
    </row>
    <row r="689" spans="1:14" ht="15" x14ac:dyDescent="0.25">
      <c r="A689" s="267" t="s">
        <v>50</v>
      </c>
      <c r="B689" s="267" t="s">
        <v>378</v>
      </c>
      <c r="C689" s="267" t="s">
        <v>374</v>
      </c>
      <c r="D689" s="267" t="s">
        <v>400</v>
      </c>
      <c r="E689" s="268">
        <v>1</v>
      </c>
      <c r="G689" s="267" t="s">
        <v>58</v>
      </c>
      <c r="H689" s="268">
        <v>11</v>
      </c>
      <c r="I689" s="268">
        <v>118</v>
      </c>
      <c r="K689" s="267" t="s">
        <v>404</v>
      </c>
      <c r="L689" s="267" t="s">
        <v>28</v>
      </c>
      <c r="M689" s="267" t="s">
        <v>378</v>
      </c>
      <c r="N689" s="268">
        <v>24</v>
      </c>
    </row>
    <row r="690" spans="1:14" ht="15" x14ac:dyDescent="0.25">
      <c r="A690" s="267" t="s">
        <v>50</v>
      </c>
      <c r="B690" s="267" t="s">
        <v>378</v>
      </c>
      <c r="C690" s="267" t="s">
        <v>373</v>
      </c>
      <c r="D690" s="267" t="s">
        <v>399</v>
      </c>
      <c r="E690" s="268">
        <v>5538</v>
      </c>
      <c r="G690" s="267" t="s">
        <v>58</v>
      </c>
      <c r="H690" s="268">
        <v>12</v>
      </c>
      <c r="I690" s="268">
        <v>206</v>
      </c>
      <c r="K690" s="267" t="s">
        <v>404</v>
      </c>
      <c r="L690" s="267" t="s">
        <v>28</v>
      </c>
      <c r="M690" s="267" t="s">
        <v>446</v>
      </c>
      <c r="N690" s="268">
        <v>2</v>
      </c>
    </row>
    <row r="691" spans="1:14" ht="15" x14ac:dyDescent="0.25">
      <c r="A691" s="267" t="s">
        <v>50</v>
      </c>
      <c r="B691" s="267" t="s">
        <v>378</v>
      </c>
      <c r="C691" s="267" t="s">
        <v>373</v>
      </c>
      <c r="D691" s="267" t="s">
        <v>400</v>
      </c>
      <c r="E691" s="268">
        <v>14851</v>
      </c>
      <c r="G691" s="267" t="s">
        <v>59</v>
      </c>
      <c r="H691" s="268">
        <v>0</v>
      </c>
      <c r="I691" s="268">
        <v>48</v>
      </c>
      <c r="K691" s="267" t="s">
        <v>404</v>
      </c>
      <c r="L691" s="267" t="s">
        <v>28</v>
      </c>
      <c r="M691" s="267" t="s">
        <v>440</v>
      </c>
      <c r="N691" s="268">
        <v>73</v>
      </c>
    </row>
    <row r="692" spans="1:14" ht="15" x14ac:dyDescent="0.25">
      <c r="A692" s="267" t="s">
        <v>50</v>
      </c>
      <c r="B692" s="267" t="s">
        <v>378</v>
      </c>
      <c r="C692" s="267" t="s">
        <v>374</v>
      </c>
      <c r="D692" s="267" t="s">
        <v>399</v>
      </c>
      <c r="E692" s="268">
        <v>5923</v>
      </c>
      <c r="G692" s="267" t="s">
        <v>59</v>
      </c>
      <c r="H692" s="268">
        <v>1</v>
      </c>
      <c r="I692" s="268">
        <v>232</v>
      </c>
      <c r="K692" s="267" t="s">
        <v>404</v>
      </c>
      <c r="L692" s="267" t="s">
        <v>28</v>
      </c>
      <c r="M692" s="267" t="s">
        <v>441</v>
      </c>
      <c r="N692" s="268">
        <v>1</v>
      </c>
    </row>
    <row r="693" spans="1:14" ht="15" x14ac:dyDescent="0.25">
      <c r="A693" s="267" t="s">
        <v>50</v>
      </c>
      <c r="B693" s="267" t="s">
        <v>378</v>
      </c>
      <c r="C693" s="267" t="s">
        <v>374</v>
      </c>
      <c r="D693" s="267" t="s">
        <v>400</v>
      </c>
      <c r="E693" s="268">
        <v>14108</v>
      </c>
      <c r="G693" s="267" t="s">
        <v>59</v>
      </c>
      <c r="H693" s="268">
        <v>2</v>
      </c>
      <c r="I693" s="268">
        <v>834</v>
      </c>
      <c r="K693" s="267" t="s">
        <v>404</v>
      </c>
      <c r="L693" s="267" t="s">
        <v>28</v>
      </c>
      <c r="M693" s="267" t="s">
        <v>442</v>
      </c>
      <c r="N693" s="268">
        <v>3</v>
      </c>
    </row>
    <row r="694" spans="1:14" ht="15" x14ac:dyDescent="0.25">
      <c r="A694" s="267" t="s">
        <v>50</v>
      </c>
      <c r="B694" s="267" t="s">
        <v>379</v>
      </c>
      <c r="C694" s="267" t="s">
        <v>373</v>
      </c>
      <c r="D694" s="267" t="s">
        <v>399</v>
      </c>
      <c r="E694" s="268">
        <v>205</v>
      </c>
      <c r="G694" s="267" t="s">
        <v>59</v>
      </c>
      <c r="H694" s="268">
        <v>3</v>
      </c>
      <c r="I694" s="268">
        <v>417</v>
      </c>
      <c r="K694" s="267" t="s">
        <v>404</v>
      </c>
      <c r="L694" s="267" t="s">
        <v>28</v>
      </c>
      <c r="M694" s="267" t="s">
        <v>379</v>
      </c>
      <c r="N694" s="268">
        <v>1</v>
      </c>
    </row>
    <row r="695" spans="1:14" ht="15" x14ac:dyDescent="0.25">
      <c r="A695" s="267" t="s">
        <v>50</v>
      </c>
      <c r="B695" s="267" t="s">
        <v>379</v>
      </c>
      <c r="C695" s="267" t="s">
        <v>373</v>
      </c>
      <c r="D695" s="267" t="s">
        <v>400</v>
      </c>
      <c r="E695" s="268">
        <v>1178</v>
      </c>
      <c r="G695" s="267" t="s">
        <v>59</v>
      </c>
      <c r="H695" s="268">
        <v>4</v>
      </c>
      <c r="I695" s="268">
        <v>1441</v>
      </c>
      <c r="K695" s="267" t="s">
        <v>404</v>
      </c>
      <c r="L695" s="267" t="s">
        <v>28</v>
      </c>
      <c r="M695" s="267" t="s">
        <v>406</v>
      </c>
      <c r="N695" s="268">
        <v>89</v>
      </c>
    </row>
    <row r="696" spans="1:14" ht="15" x14ac:dyDescent="0.25">
      <c r="A696" s="267" t="s">
        <v>50</v>
      </c>
      <c r="B696" s="267" t="s">
        <v>379</v>
      </c>
      <c r="C696" s="267" t="s">
        <v>374</v>
      </c>
      <c r="D696" s="267" t="s">
        <v>399</v>
      </c>
      <c r="E696" s="268">
        <v>209</v>
      </c>
      <c r="G696" s="267" t="s">
        <v>59</v>
      </c>
      <c r="H696" s="268">
        <v>5</v>
      </c>
      <c r="I696" s="268">
        <v>223</v>
      </c>
      <c r="K696" s="267" t="s">
        <v>404</v>
      </c>
      <c r="L696" s="267" t="s">
        <v>28</v>
      </c>
      <c r="M696" s="267" t="s">
        <v>403</v>
      </c>
      <c r="N696" s="268">
        <v>6064</v>
      </c>
    </row>
    <row r="697" spans="1:14" ht="15" x14ac:dyDescent="0.25">
      <c r="A697" s="267" t="s">
        <v>50</v>
      </c>
      <c r="B697" s="267" t="s">
        <v>379</v>
      </c>
      <c r="C697" s="267" t="s">
        <v>374</v>
      </c>
      <c r="D697" s="267" t="s">
        <v>400</v>
      </c>
      <c r="E697" s="268">
        <v>1031</v>
      </c>
      <c r="G697" s="267" t="s">
        <v>59</v>
      </c>
      <c r="H697" s="268">
        <v>6</v>
      </c>
      <c r="I697" s="268">
        <v>234</v>
      </c>
      <c r="K697" s="267" t="s">
        <v>404</v>
      </c>
      <c r="L697" s="267" t="s">
        <v>28</v>
      </c>
      <c r="M697" s="267" t="s">
        <v>405</v>
      </c>
      <c r="N697" s="268">
        <v>29</v>
      </c>
    </row>
    <row r="698" spans="1:14" ht="15" x14ac:dyDescent="0.25">
      <c r="A698" s="267" t="s">
        <v>50</v>
      </c>
      <c r="B698" s="267" t="s">
        <v>401</v>
      </c>
      <c r="C698" s="267" t="s">
        <v>373</v>
      </c>
      <c r="D698" s="267" t="s">
        <v>399</v>
      </c>
      <c r="E698" s="268">
        <v>17</v>
      </c>
      <c r="G698" s="267" t="s">
        <v>59</v>
      </c>
      <c r="H698" s="268">
        <v>7</v>
      </c>
      <c r="I698" s="268">
        <v>207</v>
      </c>
      <c r="K698" s="267" t="s">
        <v>404</v>
      </c>
      <c r="L698" s="267" t="s">
        <v>28</v>
      </c>
      <c r="M698" s="267" t="s">
        <v>380</v>
      </c>
      <c r="N698" s="268">
        <v>1</v>
      </c>
    </row>
    <row r="699" spans="1:14" ht="15" x14ac:dyDescent="0.25">
      <c r="A699" s="267" t="s">
        <v>50</v>
      </c>
      <c r="B699" s="267" t="s">
        <v>401</v>
      </c>
      <c r="C699" s="267" t="s">
        <v>373</v>
      </c>
      <c r="D699" s="267" t="s">
        <v>400</v>
      </c>
      <c r="E699" s="268">
        <v>61</v>
      </c>
      <c r="G699" s="267" t="s">
        <v>59</v>
      </c>
      <c r="H699" s="268">
        <v>8</v>
      </c>
      <c r="I699" s="268">
        <v>161</v>
      </c>
      <c r="K699" s="267" t="s">
        <v>404</v>
      </c>
      <c r="L699" s="267" t="s">
        <v>28</v>
      </c>
      <c r="M699" s="267" t="s">
        <v>381</v>
      </c>
      <c r="N699" s="268">
        <v>178</v>
      </c>
    </row>
    <row r="700" spans="1:14" ht="15" x14ac:dyDescent="0.25">
      <c r="A700" s="267" t="s">
        <v>50</v>
      </c>
      <c r="B700" s="267" t="s">
        <v>401</v>
      </c>
      <c r="C700" s="267" t="s">
        <v>374</v>
      </c>
      <c r="D700" s="267" t="s">
        <v>399</v>
      </c>
      <c r="E700" s="268">
        <v>15</v>
      </c>
      <c r="G700" s="267" t="s">
        <v>59</v>
      </c>
      <c r="H700" s="268">
        <v>9</v>
      </c>
      <c r="I700" s="268">
        <v>158</v>
      </c>
      <c r="K700" s="267" t="s">
        <v>404</v>
      </c>
      <c r="L700" s="267" t="s">
        <v>33</v>
      </c>
      <c r="M700" s="267" t="s">
        <v>403</v>
      </c>
      <c r="N700" s="268">
        <v>1</v>
      </c>
    </row>
    <row r="701" spans="1:14" ht="15" x14ac:dyDescent="0.25">
      <c r="A701" s="267" t="s">
        <v>50</v>
      </c>
      <c r="B701" s="267" t="s">
        <v>401</v>
      </c>
      <c r="C701" s="267" t="s">
        <v>374</v>
      </c>
      <c r="D701" s="267" t="s">
        <v>400</v>
      </c>
      <c r="E701" s="268">
        <v>63</v>
      </c>
      <c r="G701" s="267" t="s">
        <v>59</v>
      </c>
      <c r="H701" s="268">
        <v>10</v>
      </c>
      <c r="I701" s="268">
        <v>115</v>
      </c>
      <c r="K701" s="267" t="s">
        <v>404</v>
      </c>
      <c r="L701" s="267" t="s">
        <v>33</v>
      </c>
      <c r="M701" s="267" t="s">
        <v>378</v>
      </c>
      <c r="N701" s="268">
        <v>4</v>
      </c>
    </row>
    <row r="702" spans="1:14" ht="15" x14ac:dyDescent="0.25">
      <c r="A702" s="267" t="s">
        <v>50</v>
      </c>
      <c r="B702" s="267" t="s">
        <v>402</v>
      </c>
      <c r="C702" s="267" t="s">
        <v>373</v>
      </c>
      <c r="D702" s="267" t="s">
        <v>399</v>
      </c>
      <c r="E702" s="268">
        <v>368</v>
      </c>
      <c r="G702" s="267" t="s">
        <v>59</v>
      </c>
      <c r="H702" s="268">
        <v>11</v>
      </c>
      <c r="I702" s="268">
        <v>71</v>
      </c>
      <c r="K702" s="267" t="s">
        <v>404</v>
      </c>
      <c r="L702" s="267" t="s">
        <v>33</v>
      </c>
      <c r="M702" s="267" t="s">
        <v>440</v>
      </c>
      <c r="N702" s="268">
        <v>1260</v>
      </c>
    </row>
    <row r="703" spans="1:14" ht="15" x14ac:dyDescent="0.25">
      <c r="A703" s="267" t="s">
        <v>50</v>
      </c>
      <c r="B703" s="267" t="s">
        <v>402</v>
      </c>
      <c r="C703" s="267" t="s">
        <v>373</v>
      </c>
      <c r="D703" s="267" t="s">
        <v>400</v>
      </c>
      <c r="E703" s="268">
        <v>580</v>
      </c>
      <c r="G703" s="267" t="s">
        <v>59</v>
      </c>
      <c r="H703" s="268">
        <v>12</v>
      </c>
      <c r="I703" s="268">
        <v>76</v>
      </c>
      <c r="K703" s="267" t="s">
        <v>404</v>
      </c>
      <c r="L703" s="267" t="s">
        <v>33</v>
      </c>
      <c r="M703" s="267" t="s">
        <v>445</v>
      </c>
      <c r="N703" s="268">
        <v>5</v>
      </c>
    </row>
    <row r="704" spans="1:14" ht="15" x14ac:dyDescent="0.25">
      <c r="A704" s="267" t="s">
        <v>50</v>
      </c>
      <c r="B704" s="267" t="s">
        <v>402</v>
      </c>
      <c r="C704" s="267" t="s">
        <v>374</v>
      </c>
      <c r="D704" s="267" t="s">
        <v>399</v>
      </c>
      <c r="E704" s="268">
        <v>335</v>
      </c>
      <c r="G704" s="267" t="s">
        <v>60</v>
      </c>
      <c r="H704" s="268">
        <v>0</v>
      </c>
      <c r="I704" s="268">
        <v>93</v>
      </c>
      <c r="K704" s="267" t="s">
        <v>404</v>
      </c>
      <c r="L704" s="267" t="s">
        <v>33</v>
      </c>
      <c r="M704" s="267" t="s">
        <v>442</v>
      </c>
      <c r="N704" s="268">
        <v>1</v>
      </c>
    </row>
    <row r="705" spans="1:14" ht="15" x14ac:dyDescent="0.25">
      <c r="A705" s="267" t="s">
        <v>50</v>
      </c>
      <c r="B705" s="267" t="s">
        <v>402</v>
      </c>
      <c r="C705" s="267" t="s">
        <v>374</v>
      </c>
      <c r="D705" s="267" t="s">
        <v>400</v>
      </c>
      <c r="E705" s="268">
        <v>581</v>
      </c>
      <c r="G705" s="267" t="s">
        <v>60</v>
      </c>
      <c r="H705" s="268">
        <v>1</v>
      </c>
      <c r="I705" s="268">
        <v>550</v>
      </c>
      <c r="K705" s="267" t="s">
        <v>404</v>
      </c>
      <c r="L705" s="267" t="s">
        <v>33</v>
      </c>
      <c r="M705" s="267" t="s">
        <v>379</v>
      </c>
      <c r="N705" s="268">
        <v>4</v>
      </c>
    </row>
    <row r="706" spans="1:14" ht="15" x14ac:dyDescent="0.25">
      <c r="A706" s="267" t="s">
        <v>51</v>
      </c>
      <c r="B706" s="267" t="s">
        <v>378</v>
      </c>
      <c r="C706" s="267" t="s">
        <v>373</v>
      </c>
      <c r="D706" s="267" t="s">
        <v>399</v>
      </c>
      <c r="E706" s="268">
        <v>236</v>
      </c>
      <c r="G706" s="267" t="s">
        <v>60</v>
      </c>
      <c r="H706" s="268">
        <v>2</v>
      </c>
      <c r="I706" s="268">
        <v>1902</v>
      </c>
      <c r="K706" s="267" t="s">
        <v>404</v>
      </c>
      <c r="L706" s="267" t="s">
        <v>33</v>
      </c>
      <c r="M706" s="267" t="s">
        <v>406</v>
      </c>
      <c r="N706" s="268">
        <v>1</v>
      </c>
    </row>
    <row r="707" spans="1:14" ht="15" x14ac:dyDescent="0.25">
      <c r="A707" s="267" t="s">
        <v>51</v>
      </c>
      <c r="B707" s="267" t="s">
        <v>378</v>
      </c>
      <c r="C707" s="267" t="s">
        <v>373</v>
      </c>
      <c r="D707" s="267" t="s">
        <v>400</v>
      </c>
      <c r="E707" s="268">
        <v>131</v>
      </c>
      <c r="G707" s="267" t="s">
        <v>60</v>
      </c>
      <c r="H707" s="268">
        <v>3</v>
      </c>
      <c r="I707" s="268">
        <v>1141</v>
      </c>
      <c r="K707" s="267" t="s">
        <v>404</v>
      </c>
      <c r="L707" s="267" t="s">
        <v>33</v>
      </c>
      <c r="M707" s="267" t="s">
        <v>403</v>
      </c>
      <c r="N707" s="268">
        <v>5101</v>
      </c>
    </row>
    <row r="708" spans="1:14" ht="15" x14ac:dyDescent="0.25">
      <c r="A708" s="267" t="s">
        <v>51</v>
      </c>
      <c r="B708" s="267" t="s">
        <v>378</v>
      </c>
      <c r="C708" s="267" t="s">
        <v>374</v>
      </c>
      <c r="D708" s="267" t="s">
        <v>399</v>
      </c>
      <c r="E708" s="268">
        <v>197</v>
      </c>
      <c r="G708" s="267" t="s">
        <v>60</v>
      </c>
      <c r="H708" s="268">
        <v>4</v>
      </c>
      <c r="I708" s="268">
        <v>4282</v>
      </c>
      <c r="K708" s="267" t="s">
        <v>404</v>
      </c>
      <c r="L708" s="267" t="s">
        <v>33</v>
      </c>
      <c r="M708" s="267" t="s">
        <v>405</v>
      </c>
      <c r="N708" s="268">
        <v>66</v>
      </c>
    </row>
    <row r="709" spans="1:14" ht="15" x14ac:dyDescent="0.25">
      <c r="A709" s="267" t="s">
        <v>51</v>
      </c>
      <c r="B709" s="267" t="s">
        <v>378</v>
      </c>
      <c r="C709" s="267" t="s">
        <v>374</v>
      </c>
      <c r="D709" s="267" t="s">
        <v>400</v>
      </c>
      <c r="E709" s="268">
        <v>122</v>
      </c>
      <c r="G709" s="267" t="s">
        <v>60</v>
      </c>
      <c r="H709" s="268">
        <v>5</v>
      </c>
      <c r="I709" s="268">
        <v>807</v>
      </c>
      <c r="K709" s="267" t="s">
        <v>404</v>
      </c>
      <c r="L709" s="267" t="s">
        <v>33</v>
      </c>
      <c r="M709" s="267" t="s">
        <v>380</v>
      </c>
      <c r="N709" s="268">
        <v>4</v>
      </c>
    </row>
    <row r="710" spans="1:14" ht="15" x14ac:dyDescent="0.25">
      <c r="A710" s="267" t="s">
        <v>51</v>
      </c>
      <c r="B710" s="267" t="s">
        <v>379</v>
      </c>
      <c r="C710" s="267" t="s">
        <v>373</v>
      </c>
      <c r="D710" s="267" t="s">
        <v>399</v>
      </c>
      <c r="E710" s="268">
        <v>671</v>
      </c>
      <c r="G710" s="267" t="s">
        <v>60</v>
      </c>
      <c r="H710" s="268">
        <v>6</v>
      </c>
      <c r="I710" s="268">
        <v>804</v>
      </c>
      <c r="K710" s="267" t="s">
        <v>404</v>
      </c>
      <c r="L710" s="267" t="s">
        <v>33</v>
      </c>
      <c r="M710" s="267" t="s">
        <v>381</v>
      </c>
      <c r="N710" s="268">
        <v>48</v>
      </c>
    </row>
    <row r="711" spans="1:14" ht="15" x14ac:dyDescent="0.25">
      <c r="A711" s="267" t="s">
        <v>51</v>
      </c>
      <c r="B711" s="267" t="s">
        <v>379</v>
      </c>
      <c r="C711" s="267" t="s">
        <v>373</v>
      </c>
      <c r="D711" s="267" t="s">
        <v>400</v>
      </c>
      <c r="E711" s="268">
        <v>271</v>
      </c>
      <c r="G711" s="267" t="s">
        <v>60</v>
      </c>
      <c r="H711" s="268">
        <v>7</v>
      </c>
      <c r="I711" s="268">
        <v>627</v>
      </c>
      <c r="K711" s="267" t="s">
        <v>404</v>
      </c>
      <c r="L711" s="267" t="s">
        <v>39</v>
      </c>
      <c r="M711" s="267" t="s">
        <v>378</v>
      </c>
      <c r="N711" s="268">
        <v>2</v>
      </c>
    </row>
    <row r="712" spans="1:14" ht="15" x14ac:dyDescent="0.25">
      <c r="A712" s="267" t="s">
        <v>51</v>
      </c>
      <c r="B712" s="267" t="s">
        <v>379</v>
      </c>
      <c r="C712" s="267" t="s">
        <v>374</v>
      </c>
      <c r="D712" s="267" t="s">
        <v>399</v>
      </c>
      <c r="E712" s="268">
        <v>688</v>
      </c>
      <c r="G712" s="267" t="s">
        <v>60</v>
      </c>
      <c r="H712" s="268">
        <v>8</v>
      </c>
      <c r="I712" s="268">
        <v>498</v>
      </c>
      <c r="K712" s="267" t="s">
        <v>404</v>
      </c>
      <c r="L712" s="267" t="s">
        <v>39</v>
      </c>
      <c r="M712" s="267" t="s">
        <v>440</v>
      </c>
      <c r="N712" s="268">
        <v>269</v>
      </c>
    </row>
    <row r="713" spans="1:14" ht="15" x14ac:dyDescent="0.25">
      <c r="A713" s="267" t="s">
        <v>51</v>
      </c>
      <c r="B713" s="267" t="s">
        <v>379</v>
      </c>
      <c r="C713" s="267" t="s">
        <v>374</v>
      </c>
      <c r="D713" s="267" t="s">
        <v>400</v>
      </c>
      <c r="E713" s="268">
        <v>247</v>
      </c>
      <c r="G713" s="267" t="s">
        <v>60</v>
      </c>
      <c r="H713" s="268">
        <v>9</v>
      </c>
      <c r="I713" s="268">
        <v>450</v>
      </c>
      <c r="K713" s="267" t="s">
        <v>404</v>
      </c>
      <c r="L713" s="267" t="s">
        <v>39</v>
      </c>
      <c r="M713" s="267" t="s">
        <v>445</v>
      </c>
      <c r="N713" s="268">
        <v>2</v>
      </c>
    </row>
    <row r="714" spans="1:14" ht="15" x14ac:dyDescent="0.25">
      <c r="A714" s="267" t="s">
        <v>51</v>
      </c>
      <c r="B714" s="267" t="s">
        <v>402</v>
      </c>
      <c r="C714" s="267" t="s">
        <v>373</v>
      </c>
      <c r="D714" s="267" t="s">
        <v>399</v>
      </c>
      <c r="E714" s="268">
        <v>35</v>
      </c>
      <c r="G714" s="267" t="s">
        <v>60</v>
      </c>
      <c r="H714" s="268">
        <v>10</v>
      </c>
      <c r="I714" s="268">
        <v>359</v>
      </c>
      <c r="K714" s="267" t="s">
        <v>404</v>
      </c>
      <c r="L714" s="267" t="s">
        <v>39</v>
      </c>
      <c r="M714" s="267" t="s">
        <v>441</v>
      </c>
      <c r="N714" s="268">
        <v>1</v>
      </c>
    </row>
    <row r="715" spans="1:14" ht="15" x14ac:dyDescent="0.25">
      <c r="A715" s="267" t="s">
        <v>51</v>
      </c>
      <c r="B715" s="267" t="s">
        <v>402</v>
      </c>
      <c r="C715" s="267" t="s">
        <v>373</v>
      </c>
      <c r="D715" s="267" t="s">
        <v>400</v>
      </c>
      <c r="E715" s="268">
        <v>35</v>
      </c>
      <c r="G715" s="267" t="s">
        <v>60</v>
      </c>
      <c r="H715" s="268">
        <v>11</v>
      </c>
      <c r="I715" s="268">
        <v>285</v>
      </c>
      <c r="K715" s="267" t="s">
        <v>404</v>
      </c>
      <c r="L715" s="267" t="s">
        <v>39</v>
      </c>
      <c r="M715" s="267" t="s">
        <v>442</v>
      </c>
      <c r="N715" s="268">
        <v>8</v>
      </c>
    </row>
    <row r="716" spans="1:14" ht="15" x14ac:dyDescent="0.25">
      <c r="A716" s="267" t="s">
        <v>51</v>
      </c>
      <c r="B716" s="267" t="s">
        <v>402</v>
      </c>
      <c r="C716" s="267" t="s">
        <v>374</v>
      </c>
      <c r="D716" s="267" t="s">
        <v>399</v>
      </c>
      <c r="E716" s="268">
        <v>23</v>
      </c>
      <c r="G716" s="267" t="s">
        <v>60</v>
      </c>
      <c r="H716" s="268">
        <v>12</v>
      </c>
      <c r="I716" s="268">
        <v>357</v>
      </c>
      <c r="K716" s="267" t="s">
        <v>404</v>
      </c>
      <c r="L716" s="267" t="s">
        <v>39</v>
      </c>
      <c r="M716" s="267" t="s">
        <v>379</v>
      </c>
      <c r="N716" s="268">
        <v>1</v>
      </c>
    </row>
    <row r="717" spans="1:14" ht="15" x14ac:dyDescent="0.25">
      <c r="A717" s="267" t="s">
        <v>51</v>
      </c>
      <c r="B717" s="267" t="s">
        <v>402</v>
      </c>
      <c r="C717" s="267" t="s">
        <v>374</v>
      </c>
      <c r="D717" s="267" t="s">
        <v>400</v>
      </c>
      <c r="E717" s="268">
        <v>21</v>
      </c>
      <c r="G717" s="267" t="s">
        <v>61</v>
      </c>
      <c r="H717" s="268">
        <v>0</v>
      </c>
      <c r="I717" s="268">
        <v>27</v>
      </c>
      <c r="K717" s="267" t="s">
        <v>404</v>
      </c>
      <c r="L717" s="267" t="s">
        <v>39</v>
      </c>
      <c r="M717" s="267" t="s">
        <v>406</v>
      </c>
      <c r="N717" s="268">
        <v>1</v>
      </c>
    </row>
    <row r="718" spans="1:14" ht="15" x14ac:dyDescent="0.25">
      <c r="A718" s="267" t="s">
        <v>52</v>
      </c>
      <c r="B718" s="267" t="s">
        <v>378</v>
      </c>
      <c r="C718" s="267" t="s">
        <v>373</v>
      </c>
      <c r="D718" s="267" t="s">
        <v>399</v>
      </c>
      <c r="E718" s="268">
        <v>58</v>
      </c>
      <c r="G718" s="267" t="s">
        <v>61</v>
      </c>
      <c r="H718" s="268">
        <v>1</v>
      </c>
      <c r="I718" s="268">
        <v>120</v>
      </c>
      <c r="K718" s="267" t="s">
        <v>404</v>
      </c>
      <c r="L718" s="267" t="s">
        <v>39</v>
      </c>
      <c r="M718" s="267" t="s">
        <v>403</v>
      </c>
      <c r="N718" s="268">
        <v>1361</v>
      </c>
    </row>
    <row r="719" spans="1:14" ht="15" x14ac:dyDescent="0.25">
      <c r="A719" s="267" t="s">
        <v>52</v>
      </c>
      <c r="B719" s="267" t="s">
        <v>378</v>
      </c>
      <c r="C719" s="267" t="s">
        <v>373</v>
      </c>
      <c r="D719" s="267" t="s">
        <v>400</v>
      </c>
      <c r="E719" s="268">
        <v>1943</v>
      </c>
      <c r="G719" s="267" t="s">
        <v>61</v>
      </c>
      <c r="H719" s="268">
        <v>2</v>
      </c>
      <c r="I719" s="268">
        <v>416</v>
      </c>
      <c r="K719" s="267" t="s">
        <v>404</v>
      </c>
      <c r="L719" s="267" t="s">
        <v>39</v>
      </c>
      <c r="M719" s="267" t="s">
        <v>405</v>
      </c>
      <c r="N719" s="268">
        <v>26</v>
      </c>
    </row>
    <row r="720" spans="1:14" ht="15" x14ac:dyDescent="0.25">
      <c r="A720" s="267" t="s">
        <v>52</v>
      </c>
      <c r="B720" s="267" t="s">
        <v>378</v>
      </c>
      <c r="C720" s="267" t="s">
        <v>374</v>
      </c>
      <c r="D720" s="267" t="s">
        <v>399</v>
      </c>
      <c r="E720" s="268">
        <v>41</v>
      </c>
      <c r="G720" s="267" t="s">
        <v>61</v>
      </c>
      <c r="H720" s="268">
        <v>3</v>
      </c>
      <c r="I720" s="268">
        <v>236</v>
      </c>
      <c r="K720" s="267" t="s">
        <v>404</v>
      </c>
      <c r="L720" s="267" t="s">
        <v>39</v>
      </c>
      <c r="M720" s="267" t="s">
        <v>380</v>
      </c>
      <c r="N720" s="268">
        <v>1</v>
      </c>
    </row>
    <row r="721" spans="1:14" ht="15" x14ac:dyDescent="0.25">
      <c r="A721" s="267" t="s">
        <v>52</v>
      </c>
      <c r="B721" s="267" t="s">
        <v>378</v>
      </c>
      <c r="C721" s="267" t="s">
        <v>374</v>
      </c>
      <c r="D721" s="267" t="s">
        <v>400</v>
      </c>
      <c r="E721" s="268">
        <v>1581</v>
      </c>
      <c r="G721" s="267" t="s">
        <v>61</v>
      </c>
      <c r="H721" s="268">
        <v>4</v>
      </c>
      <c r="I721" s="268">
        <v>963</v>
      </c>
      <c r="K721" s="267" t="s">
        <v>404</v>
      </c>
      <c r="L721" s="267" t="s">
        <v>39</v>
      </c>
      <c r="M721" s="267" t="s">
        <v>381</v>
      </c>
      <c r="N721" s="268">
        <v>9</v>
      </c>
    </row>
    <row r="722" spans="1:14" ht="15" x14ac:dyDescent="0.25">
      <c r="A722" s="267" t="s">
        <v>52</v>
      </c>
      <c r="B722" s="267" t="s">
        <v>379</v>
      </c>
      <c r="C722" s="267" t="s">
        <v>373</v>
      </c>
      <c r="D722" s="267" t="s">
        <v>399</v>
      </c>
      <c r="E722" s="268">
        <v>102</v>
      </c>
      <c r="G722" s="267" t="s">
        <v>61</v>
      </c>
      <c r="H722" s="268">
        <v>5</v>
      </c>
      <c r="I722" s="268">
        <v>192</v>
      </c>
      <c r="K722" s="267" t="s">
        <v>404</v>
      </c>
      <c r="L722" s="267" t="s">
        <v>48</v>
      </c>
      <c r="M722" s="267" t="s">
        <v>378</v>
      </c>
      <c r="N722" s="268">
        <v>53</v>
      </c>
    </row>
    <row r="723" spans="1:14" ht="15" x14ac:dyDescent="0.25">
      <c r="A723" s="267" t="s">
        <v>52</v>
      </c>
      <c r="B723" s="267" t="s">
        <v>379</v>
      </c>
      <c r="C723" s="267" t="s">
        <v>373</v>
      </c>
      <c r="D723" s="267" t="s">
        <v>400</v>
      </c>
      <c r="E723" s="268">
        <v>5485</v>
      </c>
      <c r="G723" s="267" t="s">
        <v>61</v>
      </c>
      <c r="H723" s="268">
        <v>6</v>
      </c>
      <c r="I723" s="268">
        <v>181</v>
      </c>
      <c r="K723" s="267" t="s">
        <v>404</v>
      </c>
      <c r="L723" s="267" t="s">
        <v>48</v>
      </c>
      <c r="M723" s="267" t="s">
        <v>444</v>
      </c>
      <c r="N723" s="268">
        <v>2</v>
      </c>
    </row>
    <row r="724" spans="1:14" ht="15" x14ac:dyDescent="0.25">
      <c r="A724" s="267" t="s">
        <v>52</v>
      </c>
      <c r="B724" s="267" t="s">
        <v>379</v>
      </c>
      <c r="C724" s="267" t="s">
        <v>374</v>
      </c>
      <c r="D724" s="267" t="s">
        <v>399</v>
      </c>
      <c r="E724" s="268">
        <v>98</v>
      </c>
      <c r="G724" s="267" t="s">
        <v>61</v>
      </c>
      <c r="H724" s="268">
        <v>7</v>
      </c>
      <c r="I724" s="268">
        <v>135</v>
      </c>
      <c r="K724" s="267" t="s">
        <v>404</v>
      </c>
      <c r="L724" s="267" t="s">
        <v>48</v>
      </c>
      <c r="M724" s="267" t="s">
        <v>440</v>
      </c>
      <c r="N724" s="268">
        <v>1225</v>
      </c>
    </row>
    <row r="725" spans="1:14" ht="15" x14ac:dyDescent="0.25">
      <c r="A725" s="267" t="s">
        <v>52</v>
      </c>
      <c r="B725" s="267" t="s">
        <v>379</v>
      </c>
      <c r="C725" s="267" t="s">
        <v>374</v>
      </c>
      <c r="D725" s="267" t="s">
        <v>400</v>
      </c>
      <c r="E725" s="268">
        <v>4741</v>
      </c>
      <c r="G725" s="267" t="s">
        <v>61</v>
      </c>
      <c r="H725" s="268">
        <v>8</v>
      </c>
      <c r="I725" s="268">
        <v>98</v>
      </c>
      <c r="K725" s="267" t="s">
        <v>404</v>
      </c>
      <c r="L725" s="267" t="s">
        <v>48</v>
      </c>
      <c r="M725" s="267" t="s">
        <v>445</v>
      </c>
      <c r="N725" s="268">
        <v>3</v>
      </c>
    </row>
    <row r="726" spans="1:14" ht="15" x14ac:dyDescent="0.25">
      <c r="A726" s="267" t="s">
        <v>52</v>
      </c>
      <c r="B726" s="267" t="s">
        <v>401</v>
      </c>
      <c r="C726" s="267" t="s">
        <v>373</v>
      </c>
      <c r="D726" s="267" t="s">
        <v>399</v>
      </c>
      <c r="E726" s="268">
        <v>8</v>
      </c>
      <c r="G726" s="267" t="s">
        <v>61</v>
      </c>
      <c r="H726" s="268">
        <v>9</v>
      </c>
      <c r="I726" s="268">
        <v>91</v>
      </c>
      <c r="K726" s="267" t="s">
        <v>404</v>
      </c>
      <c r="L726" s="267" t="s">
        <v>48</v>
      </c>
      <c r="M726" s="267" t="s">
        <v>448</v>
      </c>
      <c r="N726" s="268">
        <v>5</v>
      </c>
    </row>
    <row r="727" spans="1:14" ht="15" x14ac:dyDescent="0.25">
      <c r="A727" s="267" t="s">
        <v>52</v>
      </c>
      <c r="B727" s="267" t="s">
        <v>401</v>
      </c>
      <c r="C727" s="267" t="s">
        <v>373</v>
      </c>
      <c r="D727" s="267" t="s">
        <v>400</v>
      </c>
      <c r="E727" s="268">
        <v>1000</v>
      </c>
      <c r="G727" s="267" t="s">
        <v>61</v>
      </c>
      <c r="H727" s="268">
        <v>10</v>
      </c>
      <c r="I727" s="268">
        <v>82</v>
      </c>
      <c r="K727" s="267" t="s">
        <v>404</v>
      </c>
      <c r="L727" s="267" t="s">
        <v>48</v>
      </c>
      <c r="M727" s="267" t="s">
        <v>442</v>
      </c>
      <c r="N727" s="268">
        <v>27</v>
      </c>
    </row>
    <row r="728" spans="1:14" ht="15" x14ac:dyDescent="0.25">
      <c r="A728" s="267" t="s">
        <v>52</v>
      </c>
      <c r="B728" s="267" t="s">
        <v>401</v>
      </c>
      <c r="C728" s="267" t="s">
        <v>374</v>
      </c>
      <c r="D728" s="267" t="s">
        <v>399</v>
      </c>
      <c r="E728" s="268">
        <v>12</v>
      </c>
      <c r="G728" s="267" t="s">
        <v>61</v>
      </c>
      <c r="H728" s="268">
        <v>11</v>
      </c>
      <c r="I728" s="268">
        <v>70</v>
      </c>
      <c r="K728" s="267" t="s">
        <v>404</v>
      </c>
      <c r="L728" s="267" t="s">
        <v>48</v>
      </c>
      <c r="M728" s="267" t="s">
        <v>406</v>
      </c>
      <c r="N728" s="268">
        <v>42</v>
      </c>
    </row>
    <row r="729" spans="1:14" ht="15" x14ac:dyDescent="0.25">
      <c r="A729" s="267" t="s">
        <v>52</v>
      </c>
      <c r="B729" s="267" t="s">
        <v>401</v>
      </c>
      <c r="C729" s="267" t="s">
        <v>374</v>
      </c>
      <c r="D729" s="267" t="s">
        <v>400</v>
      </c>
      <c r="E729" s="268">
        <v>704</v>
      </c>
      <c r="G729" s="267" t="s">
        <v>61</v>
      </c>
      <c r="H729" s="268">
        <v>12</v>
      </c>
      <c r="I729" s="268">
        <v>92</v>
      </c>
      <c r="K729" s="267" t="s">
        <v>404</v>
      </c>
      <c r="L729" s="267" t="s">
        <v>48</v>
      </c>
      <c r="M729" s="267" t="s">
        <v>403</v>
      </c>
      <c r="N729" s="268">
        <v>5120</v>
      </c>
    </row>
    <row r="730" spans="1:14" ht="15" x14ac:dyDescent="0.25">
      <c r="A730" s="267" t="s">
        <v>52</v>
      </c>
      <c r="B730" s="267" t="s">
        <v>402</v>
      </c>
      <c r="C730" s="267" t="s">
        <v>373</v>
      </c>
      <c r="D730" s="267" t="s">
        <v>399</v>
      </c>
      <c r="E730" s="268">
        <v>56</v>
      </c>
      <c r="G730" s="267" t="s">
        <v>62</v>
      </c>
      <c r="H730" s="268">
        <v>0</v>
      </c>
      <c r="I730" s="268">
        <v>33</v>
      </c>
      <c r="K730" s="267" t="s">
        <v>404</v>
      </c>
      <c r="L730" s="267" t="s">
        <v>48</v>
      </c>
      <c r="M730" s="267" t="s">
        <v>404</v>
      </c>
      <c r="N730" s="268">
        <v>1</v>
      </c>
    </row>
    <row r="731" spans="1:14" ht="15" x14ac:dyDescent="0.25">
      <c r="A731" s="267" t="s">
        <v>52</v>
      </c>
      <c r="B731" s="267" t="s">
        <v>402</v>
      </c>
      <c r="C731" s="267" t="s">
        <v>373</v>
      </c>
      <c r="D731" s="267" t="s">
        <v>400</v>
      </c>
      <c r="E731" s="268">
        <v>756</v>
      </c>
      <c r="G731" s="267" t="s">
        <v>62</v>
      </c>
      <c r="H731" s="268">
        <v>1</v>
      </c>
      <c r="I731" s="268">
        <v>151</v>
      </c>
      <c r="K731" s="267" t="s">
        <v>404</v>
      </c>
      <c r="L731" s="267" t="s">
        <v>48</v>
      </c>
      <c r="M731" s="267" t="s">
        <v>405</v>
      </c>
      <c r="N731" s="268">
        <v>63</v>
      </c>
    </row>
    <row r="732" spans="1:14" ht="15" x14ac:dyDescent="0.25">
      <c r="A732" s="267" t="s">
        <v>52</v>
      </c>
      <c r="B732" s="267" t="s">
        <v>402</v>
      </c>
      <c r="C732" s="267" t="s">
        <v>374</v>
      </c>
      <c r="D732" s="267" t="s">
        <v>399</v>
      </c>
      <c r="E732" s="268">
        <v>33</v>
      </c>
      <c r="G732" s="267" t="s">
        <v>62</v>
      </c>
      <c r="H732" s="268">
        <v>2</v>
      </c>
      <c r="I732" s="268">
        <v>700</v>
      </c>
      <c r="K732" s="267" t="s">
        <v>404</v>
      </c>
      <c r="L732" s="267" t="s">
        <v>48</v>
      </c>
      <c r="M732" s="267" t="s">
        <v>380</v>
      </c>
      <c r="N732" s="268">
        <v>3</v>
      </c>
    </row>
    <row r="733" spans="1:14" ht="15" x14ac:dyDescent="0.25">
      <c r="A733" s="267" t="s">
        <v>52</v>
      </c>
      <c r="B733" s="267" t="s">
        <v>402</v>
      </c>
      <c r="C733" s="267" t="s">
        <v>374</v>
      </c>
      <c r="D733" s="267" t="s">
        <v>400</v>
      </c>
      <c r="E733" s="268">
        <v>777</v>
      </c>
      <c r="G733" s="267" t="s">
        <v>62</v>
      </c>
      <c r="H733" s="268">
        <v>3</v>
      </c>
      <c r="I733" s="268">
        <v>343</v>
      </c>
      <c r="K733" s="267" t="s">
        <v>404</v>
      </c>
      <c r="L733" s="267" t="s">
        <v>48</v>
      </c>
      <c r="M733" s="267" t="s">
        <v>381</v>
      </c>
      <c r="N733" s="268">
        <v>194</v>
      </c>
    </row>
    <row r="734" spans="1:14" ht="15" x14ac:dyDescent="0.25">
      <c r="A734" s="267" t="s">
        <v>53</v>
      </c>
      <c r="B734" s="267" t="s">
        <v>378</v>
      </c>
      <c r="C734" s="267" t="s">
        <v>373</v>
      </c>
      <c r="D734" s="267" t="s">
        <v>399</v>
      </c>
      <c r="E734" s="268">
        <v>758</v>
      </c>
      <c r="G734" s="267" t="s">
        <v>62</v>
      </c>
      <c r="H734" s="268">
        <v>4</v>
      </c>
      <c r="I734" s="268">
        <v>1325</v>
      </c>
      <c r="K734" s="267" t="s">
        <v>404</v>
      </c>
      <c r="L734" s="267" t="s">
        <v>51</v>
      </c>
      <c r="M734" s="267" t="s">
        <v>378</v>
      </c>
      <c r="N734" s="268">
        <v>15</v>
      </c>
    </row>
    <row r="735" spans="1:14" ht="15" x14ac:dyDescent="0.25">
      <c r="A735" s="267" t="s">
        <v>53</v>
      </c>
      <c r="B735" s="267" t="s">
        <v>378</v>
      </c>
      <c r="C735" s="267" t="s">
        <v>373</v>
      </c>
      <c r="D735" s="267" t="s">
        <v>400</v>
      </c>
      <c r="E735" s="268">
        <v>1016</v>
      </c>
      <c r="G735" s="267" t="s">
        <v>62</v>
      </c>
      <c r="H735" s="268">
        <v>5</v>
      </c>
      <c r="I735" s="268">
        <v>287</v>
      </c>
      <c r="K735" s="267" t="s">
        <v>404</v>
      </c>
      <c r="L735" s="267" t="s">
        <v>51</v>
      </c>
      <c r="M735" s="267" t="s">
        <v>444</v>
      </c>
      <c r="N735" s="268">
        <v>1</v>
      </c>
    </row>
    <row r="736" spans="1:14" ht="15" x14ac:dyDescent="0.25">
      <c r="A736" s="267" t="s">
        <v>53</v>
      </c>
      <c r="B736" s="267" t="s">
        <v>378</v>
      </c>
      <c r="C736" s="267" t="s">
        <v>374</v>
      </c>
      <c r="D736" s="267" t="s">
        <v>399</v>
      </c>
      <c r="E736" s="268">
        <v>718</v>
      </c>
      <c r="G736" s="267" t="s">
        <v>62</v>
      </c>
      <c r="H736" s="268">
        <v>6</v>
      </c>
      <c r="I736" s="268">
        <v>298</v>
      </c>
      <c r="K736" s="267" t="s">
        <v>404</v>
      </c>
      <c r="L736" s="267" t="s">
        <v>51</v>
      </c>
      <c r="M736" s="267" t="s">
        <v>440</v>
      </c>
      <c r="N736" s="268">
        <v>328</v>
      </c>
    </row>
    <row r="737" spans="1:14" ht="15" x14ac:dyDescent="0.25">
      <c r="A737" s="267" t="s">
        <v>53</v>
      </c>
      <c r="B737" s="267" t="s">
        <v>378</v>
      </c>
      <c r="C737" s="267" t="s">
        <v>374</v>
      </c>
      <c r="D737" s="267" t="s">
        <v>400</v>
      </c>
      <c r="E737" s="268">
        <v>949</v>
      </c>
      <c r="G737" s="267" t="s">
        <v>62</v>
      </c>
      <c r="H737" s="268">
        <v>7</v>
      </c>
      <c r="I737" s="268">
        <v>242</v>
      </c>
      <c r="K737" s="267" t="s">
        <v>404</v>
      </c>
      <c r="L737" s="267" t="s">
        <v>51</v>
      </c>
      <c r="M737" s="267" t="s">
        <v>441</v>
      </c>
      <c r="N737" s="268">
        <v>1</v>
      </c>
    </row>
    <row r="738" spans="1:14" ht="15" x14ac:dyDescent="0.25">
      <c r="A738" s="267" t="s">
        <v>53</v>
      </c>
      <c r="B738" s="267" t="s">
        <v>379</v>
      </c>
      <c r="C738" s="267" t="s">
        <v>373</v>
      </c>
      <c r="D738" s="267" t="s">
        <v>399</v>
      </c>
      <c r="E738" s="268">
        <v>1711</v>
      </c>
      <c r="G738" s="267" t="s">
        <v>62</v>
      </c>
      <c r="H738" s="268">
        <v>8</v>
      </c>
      <c r="I738" s="268">
        <v>212</v>
      </c>
      <c r="K738" s="267" t="s">
        <v>404</v>
      </c>
      <c r="L738" s="267" t="s">
        <v>51</v>
      </c>
      <c r="M738" s="267" t="s">
        <v>448</v>
      </c>
      <c r="N738" s="268">
        <v>1</v>
      </c>
    </row>
    <row r="739" spans="1:14" ht="15" x14ac:dyDescent="0.25">
      <c r="A739" s="267" t="s">
        <v>53</v>
      </c>
      <c r="B739" s="267" t="s">
        <v>379</v>
      </c>
      <c r="C739" s="267" t="s">
        <v>373</v>
      </c>
      <c r="D739" s="267" t="s">
        <v>400</v>
      </c>
      <c r="E739" s="268">
        <v>827</v>
      </c>
      <c r="G739" s="267" t="s">
        <v>62</v>
      </c>
      <c r="H739" s="268">
        <v>9</v>
      </c>
      <c r="I739" s="268">
        <v>134</v>
      </c>
      <c r="K739" s="267" t="s">
        <v>404</v>
      </c>
      <c r="L739" s="267" t="s">
        <v>51</v>
      </c>
      <c r="M739" s="267" t="s">
        <v>379</v>
      </c>
      <c r="N739" s="268">
        <v>2</v>
      </c>
    </row>
    <row r="740" spans="1:14" ht="15" x14ac:dyDescent="0.25">
      <c r="A740" s="267" t="s">
        <v>53</v>
      </c>
      <c r="B740" s="267" t="s">
        <v>379</v>
      </c>
      <c r="C740" s="267" t="s">
        <v>374</v>
      </c>
      <c r="D740" s="267" t="s">
        <v>399</v>
      </c>
      <c r="E740" s="268">
        <v>1603</v>
      </c>
      <c r="G740" s="267" t="s">
        <v>62</v>
      </c>
      <c r="H740" s="268">
        <v>10</v>
      </c>
      <c r="I740" s="268">
        <v>142</v>
      </c>
      <c r="K740" s="267" t="s">
        <v>404</v>
      </c>
      <c r="L740" s="267" t="s">
        <v>51</v>
      </c>
      <c r="M740" s="267" t="s">
        <v>406</v>
      </c>
      <c r="N740" s="268">
        <v>2</v>
      </c>
    </row>
    <row r="741" spans="1:14" ht="15" x14ac:dyDescent="0.25">
      <c r="A741" s="267" t="s">
        <v>53</v>
      </c>
      <c r="B741" s="267" t="s">
        <v>379</v>
      </c>
      <c r="C741" s="267" t="s">
        <v>374</v>
      </c>
      <c r="D741" s="267" t="s">
        <v>400</v>
      </c>
      <c r="E741" s="268">
        <v>685</v>
      </c>
      <c r="G741" s="267" t="s">
        <v>62</v>
      </c>
      <c r="H741" s="268">
        <v>11</v>
      </c>
      <c r="I741" s="268">
        <v>89</v>
      </c>
      <c r="K741" s="267" t="s">
        <v>404</v>
      </c>
      <c r="L741" s="267" t="s">
        <v>51</v>
      </c>
      <c r="M741" s="267" t="s">
        <v>403</v>
      </c>
      <c r="N741" s="268">
        <v>2168</v>
      </c>
    </row>
    <row r="742" spans="1:14" ht="15" x14ac:dyDescent="0.25">
      <c r="A742" s="267" t="s">
        <v>53</v>
      </c>
      <c r="B742" s="267" t="s">
        <v>401</v>
      </c>
      <c r="C742" s="267" t="s">
        <v>373</v>
      </c>
      <c r="D742" s="267" t="s">
        <v>399</v>
      </c>
      <c r="E742" s="268">
        <v>38</v>
      </c>
      <c r="G742" s="267" t="s">
        <v>62</v>
      </c>
      <c r="H742" s="268">
        <v>12</v>
      </c>
      <c r="I742" s="268">
        <v>111</v>
      </c>
      <c r="K742" s="267" t="s">
        <v>404</v>
      </c>
      <c r="L742" s="267" t="s">
        <v>51</v>
      </c>
      <c r="M742" s="267" t="s">
        <v>405</v>
      </c>
      <c r="N742" s="268">
        <v>112</v>
      </c>
    </row>
    <row r="743" spans="1:14" ht="15" x14ac:dyDescent="0.25">
      <c r="A743" s="267" t="s">
        <v>53</v>
      </c>
      <c r="B743" s="267" t="s">
        <v>401</v>
      </c>
      <c r="C743" s="267" t="s">
        <v>373</v>
      </c>
      <c r="D743" s="267" t="s">
        <v>400</v>
      </c>
      <c r="E743" s="268">
        <v>32</v>
      </c>
      <c r="G743" s="267" t="s">
        <v>63</v>
      </c>
      <c r="H743" s="268">
        <v>0</v>
      </c>
      <c r="I743" s="268">
        <v>32</v>
      </c>
      <c r="K743" s="267" t="s">
        <v>404</v>
      </c>
      <c r="L743" s="267" t="s">
        <v>51</v>
      </c>
      <c r="M743" s="267" t="s">
        <v>381</v>
      </c>
      <c r="N743" s="268">
        <v>47</v>
      </c>
    </row>
    <row r="744" spans="1:14" ht="15" x14ac:dyDescent="0.25">
      <c r="A744" s="267" t="s">
        <v>53</v>
      </c>
      <c r="B744" s="267" t="s">
        <v>401</v>
      </c>
      <c r="C744" s="267" t="s">
        <v>374</v>
      </c>
      <c r="D744" s="267" t="s">
        <v>399</v>
      </c>
      <c r="E744" s="268">
        <v>33</v>
      </c>
      <c r="G744" s="267" t="s">
        <v>63</v>
      </c>
      <c r="H744" s="268">
        <v>1</v>
      </c>
      <c r="I744" s="268">
        <v>128</v>
      </c>
      <c r="K744" s="267" t="s">
        <v>404</v>
      </c>
      <c r="L744" s="267" t="s">
        <v>57</v>
      </c>
      <c r="M744" s="267" t="s">
        <v>444</v>
      </c>
      <c r="N744" s="268">
        <v>1</v>
      </c>
    </row>
    <row r="745" spans="1:14" ht="15" x14ac:dyDescent="0.25">
      <c r="A745" s="267" t="s">
        <v>53</v>
      </c>
      <c r="B745" s="267" t="s">
        <v>401</v>
      </c>
      <c r="C745" s="267" t="s">
        <v>374</v>
      </c>
      <c r="D745" s="267" t="s">
        <v>400</v>
      </c>
      <c r="E745" s="268">
        <v>27</v>
      </c>
      <c r="G745" s="267" t="s">
        <v>63</v>
      </c>
      <c r="H745" s="268">
        <v>2</v>
      </c>
      <c r="I745" s="268">
        <v>553</v>
      </c>
      <c r="K745" s="267" t="s">
        <v>404</v>
      </c>
      <c r="L745" s="267" t="s">
        <v>57</v>
      </c>
      <c r="M745" s="267" t="s">
        <v>440</v>
      </c>
      <c r="N745" s="268">
        <v>23</v>
      </c>
    </row>
    <row r="746" spans="1:14" ht="15" x14ac:dyDescent="0.25">
      <c r="A746" s="267" t="s">
        <v>53</v>
      </c>
      <c r="B746" s="267" t="s">
        <v>402</v>
      </c>
      <c r="C746" s="267" t="s">
        <v>373</v>
      </c>
      <c r="D746" s="267" t="s">
        <v>399</v>
      </c>
      <c r="E746" s="268">
        <v>124</v>
      </c>
      <c r="G746" s="267" t="s">
        <v>63</v>
      </c>
      <c r="H746" s="268">
        <v>3</v>
      </c>
      <c r="I746" s="268">
        <v>245</v>
      </c>
      <c r="K746" s="267" t="s">
        <v>404</v>
      </c>
      <c r="L746" s="267" t="s">
        <v>57</v>
      </c>
      <c r="M746" s="267" t="s">
        <v>441</v>
      </c>
      <c r="N746" s="268">
        <v>1</v>
      </c>
    </row>
    <row r="747" spans="1:14" ht="15" x14ac:dyDescent="0.25">
      <c r="A747" s="267" t="s">
        <v>53</v>
      </c>
      <c r="B747" s="267" t="s">
        <v>402</v>
      </c>
      <c r="C747" s="267" t="s">
        <v>373</v>
      </c>
      <c r="D747" s="267" t="s">
        <v>400</v>
      </c>
      <c r="E747" s="268">
        <v>64</v>
      </c>
      <c r="G747" s="267" t="s">
        <v>63</v>
      </c>
      <c r="H747" s="268">
        <v>4</v>
      </c>
      <c r="I747" s="268">
        <v>1027</v>
      </c>
      <c r="K747" s="267" t="s">
        <v>404</v>
      </c>
      <c r="L747" s="267" t="s">
        <v>57</v>
      </c>
      <c r="M747" s="267" t="s">
        <v>379</v>
      </c>
      <c r="N747" s="268">
        <v>4</v>
      </c>
    </row>
    <row r="748" spans="1:14" ht="15" x14ac:dyDescent="0.25">
      <c r="A748" s="267" t="s">
        <v>53</v>
      </c>
      <c r="B748" s="267" t="s">
        <v>402</v>
      </c>
      <c r="C748" s="267" t="s">
        <v>374</v>
      </c>
      <c r="D748" s="267" t="s">
        <v>399</v>
      </c>
      <c r="E748" s="268">
        <v>87</v>
      </c>
      <c r="G748" s="267" t="s">
        <v>63</v>
      </c>
      <c r="H748" s="268">
        <v>5</v>
      </c>
      <c r="I748" s="268">
        <v>202</v>
      </c>
      <c r="K748" s="267" t="s">
        <v>404</v>
      </c>
      <c r="L748" s="267" t="s">
        <v>57</v>
      </c>
      <c r="M748" s="267" t="s">
        <v>406</v>
      </c>
      <c r="N748" s="268">
        <v>9</v>
      </c>
    </row>
    <row r="749" spans="1:14" ht="15" x14ac:dyDescent="0.25">
      <c r="A749" s="267" t="s">
        <v>53</v>
      </c>
      <c r="B749" s="267" t="s">
        <v>402</v>
      </c>
      <c r="C749" s="267" t="s">
        <v>374</v>
      </c>
      <c r="D749" s="267" t="s">
        <v>400</v>
      </c>
      <c r="E749" s="268">
        <v>56</v>
      </c>
      <c r="G749" s="267" t="s">
        <v>63</v>
      </c>
      <c r="H749" s="268">
        <v>6</v>
      </c>
      <c r="I749" s="268">
        <v>193</v>
      </c>
      <c r="K749" s="267" t="s">
        <v>404</v>
      </c>
      <c r="L749" s="267" t="s">
        <v>57</v>
      </c>
      <c r="M749" s="267" t="s">
        <v>403</v>
      </c>
      <c r="N749" s="268">
        <v>5078</v>
      </c>
    </row>
    <row r="750" spans="1:14" ht="15" x14ac:dyDescent="0.25">
      <c r="A750" s="267" t="s">
        <v>54</v>
      </c>
      <c r="B750" s="267" t="s">
        <v>378</v>
      </c>
      <c r="C750" s="267" t="s">
        <v>373</v>
      </c>
      <c r="D750" s="267" t="s">
        <v>399</v>
      </c>
      <c r="E750" s="268">
        <v>3</v>
      </c>
      <c r="G750" s="267" t="s">
        <v>63</v>
      </c>
      <c r="H750" s="268">
        <v>7</v>
      </c>
      <c r="I750" s="268">
        <v>149</v>
      </c>
      <c r="K750" s="267" t="s">
        <v>404</v>
      </c>
      <c r="L750" s="267" t="s">
        <v>57</v>
      </c>
      <c r="M750" s="267" t="s">
        <v>405</v>
      </c>
      <c r="N750" s="268">
        <v>53</v>
      </c>
    </row>
    <row r="751" spans="1:14" ht="15" x14ac:dyDescent="0.25">
      <c r="A751" s="267" t="s">
        <v>54</v>
      </c>
      <c r="B751" s="267" t="s">
        <v>378</v>
      </c>
      <c r="C751" s="267" t="s">
        <v>374</v>
      </c>
      <c r="D751" s="267" t="s">
        <v>399</v>
      </c>
      <c r="E751" s="268">
        <v>3</v>
      </c>
      <c r="G751" s="267" t="s">
        <v>63</v>
      </c>
      <c r="H751" s="268">
        <v>8</v>
      </c>
      <c r="I751" s="268">
        <v>154</v>
      </c>
      <c r="K751" s="267" t="s">
        <v>404</v>
      </c>
      <c r="L751" s="267" t="s">
        <v>57</v>
      </c>
      <c r="M751" s="267" t="s">
        <v>380</v>
      </c>
      <c r="N751" s="268">
        <v>1</v>
      </c>
    </row>
    <row r="752" spans="1:14" ht="15" x14ac:dyDescent="0.25">
      <c r="A752" s="267" t="s">
        <v>54</v>
      </c>
      <c r="B752" s="267" t="s">
        <v>378</v>
      </c>
      <c r="C752" s="267" t="s">
        <v>373</v>
      </c>
      <c r="D752" s="267" t="s">
        <v>399</v>
      </c>
      <c r="E752" s="268">
        <v>2657</v>
      </c>
      <c r="G752" s="267" t="s">
        <v>63</v>
      </c>
      <c r="H752" s="268">
        <v>9</v>
      </c>
      <c r="I752" s="268">
        <v>150</v>
      </c>
      <c r="K752" s="267" t="s">
        <v>404</v>
      </c>
      <c r="L752" s="267" t="s">
        <v>57</v>
      </c>
      <c r="M752" s="267" t="s">
        <v>381</v>
      </c>
      <c r="N752" s="268">
        <v>48</v>
      </c>
    </row>
    <row r="753" spans="1:14" ht="15" x14ac:dyDescent="0.25">
      <c r="A753" s="267" t="s">
        <v>54</v>
      </c>
      <c r="B753" s="267" t="s">
        <v>378</v>
      </c>
      <c r="C753" s="267" t="s">
        <v>373</v>
      </c>
      <c r="D753" s="267" t="s">
        <v>400</v>
      </c>
      <c r="E753" s="268">
        <v>1644</v>
      </c>
      <c r="G753" s="267" t="s">
        <v>63</v>
      </c>
      <c r="H753" s="268">
        <v>10</v>
      </c>
      <c r="I753" s="268">
        <v>82</v>
      </c>
      <c r="K753" s="267" t="s">
        <v>404</v>
      </c>
      <c r="L753" s="267" t="s">
        <v>59</v>
      </c>
      <c r="M753" s="267" t="s">
        <v>378</v>
      </c>
      <c r="N753" s="268">
        <v>3</v>
      </c>
    </row>
    <row r="754" spans="1:14" ht="15" x14ac:dyDescent="0.25">
      <c r="A754" s="267" t="s">
        <v>54</v>
      </c>
      <c r="B754" s="267" t="s">
        <v>378</v>
      </c>
      <c r="C754" s="267" t="s">
        <v>374</v>
      </c>
      <c r="D754" s="267" t="s">
        <v>399</v>
      </c>
      <c r="E754" s="268">
        <v>2993</v>
      </c>
      <c r="G754" s="267" t="s">
        <v>63</v>
      </c>
      <c r="H754" s="268">
        <v>11</v>
      </c>
      <c r="I754" s="268">
        <v>69</v>
      </c>
      <c r="K754" s="267" t="s">
        <v>404</v>
      </c>
      <c r="L754" s="267" t="s">
        <v>59</v>
      </c>
      <c r="M754" s="267" t="s">
        <v>440</v>
      </c>
      <c r="N754" s="268">
        <v>566</v>
      </c>
    </row>
    <row r="755" spans="1:14" ht="15" x14ac:dyDescent="0.25">
      <c r="A755" s="267" t="s">
        <v>54</v>
      </c>
      <c r="B755" s="267" t="s">
        <v>378</v>
      </c>
      <c r="C755" s="267" t="s">
        <v>374</v>
      </c>
      <c r="D755" s="267" t="s">
        <v>400</v>
      </c>
      <c r="E755" s="268">
        <v>1585</v>
      </c>
      <c r="G755" s="267" t="s">
        <v>63</v>
      </c>
      <c r="H755" s="268">
        <v>12</v>
      </c>
      <c r="I755" s="268">
        <v>99</v>
      </c>
      <c r="K755" s="267" t="s">
        <v>404</v>
      </c>
      <c r="L755" s="267" t="s">
        <v>59</v>
      </c>
      <c r="M755" s="267" t="s">
        <v>445</v>
      </c>
      <c r="N755" s="268">
        <v>1</v>
      </c>
    </row>
    <row r="756" spans="1:14" ht="15" x14ac:dyDescent="0.25">
      <c r="A756" s="267" t="s">
        <v>54</v>
      </c>
      <c r="B756" s="267" t="s">
        <v>379</v>
      </c>
      <c r="C756" s="267" t="s">
        <v>373</v>
      </c>
      <c r="D756" s="267" t="s">
        <v>399</v>
      </c>
      <c r="E756" s="268">
        <v>1326</v>
      </c>
      <c r="G756" s="267" t="s">
        <v>64</v>
      </c>
      <c r="H756" s="268">
        <v>0</v>
      </c>
      <c r="I756" s="268">
        <v>274</v>
      </c>
      <c r="K756" s="267" t="s">
        <v>404</v>
      </c>
      <c r="L756" s="267" t="s">
        <v>59</v>
      </c>
      <c r="M756" s="267" t="s">
        <v>448</v>
      </c>
      <c r="N756" s="268">
        <v>2</v>
      </c>
    </row>
    <row r="757" spans="1:14" ht="15" x14ac:dyDescent="0.25">
      <c r="A757" s="267" t="s">
        <v>54</v>
      </c>
      <c r="B757" s="267" t="s">
        <v>379</v>
      </c>
      <c r="C757" s="267" t="s">
        <v>373</v>
      </c>
      <c r="D757" s="267" t="s">
        <v>400</v>
      </c>
      <c r="E757" s="268">
        <v>1181</v>
      </c>
      <c r="G757" s="267" t="s">
        <v>64</v>
      </c>
      <c r="H757" s="268">
        <v>1</v>
      </c>
      <c r="I757" s="268">
        <v>1564</v>
      </c>
      <c r="K757" s="267" t="s">
        <v>404</v>
      </c>
      <c r="L757" s="267" t="s">
        <v>59</v>
      </c>
      <c r="M757" s="267" t="s">
        <v>442</v>
      </c>
      <c r="N757" s="268">
        <v>1</v>
      </c>
    </row>
    <row r="758" spans="1:14" ht="15" x14ac:dyDescent="0.25">
      <c r="A758" s="267" t="s">
        <v>54</v>
      </c>
      <c r="B758" s="267" t="s">
        <v>379</v>
      </c>
      <c r="C758" s="267" t="s">
        <v>374</v>
      </c>
      <c r="D758" s="267" t="s">
        <v>399</v>
      </c>
      <c r="E758" s="268">
        <v>1539</v>
      </c>
      <c r="G758" s="267" t="s">
        <v>64</v>
      </c>
      <c r="H758" s="268">
        <v>2</v>
      </c>
      <c r="I758" s="268">
        <v>7136</v>
      </c>
      <c r="K758" s="267" t="s">
        <v>404</v>
      </c>
      <c r="L758" s="267" t="s">
        <v>59</v>
      </c>
      <c r="M758" s="267" t="s">
        <v>406</v>
      </c>
      <c r="N758" s="268">
        <v>1</v>
      </c>
    </row>
    <row r="759" spans="1:14" ht="15" x14ac:dyDescent="0.25">
      <c r="A759" s="267" t="s">
        <v>54</v>
      </c>
      <c r="B759" s="267" t="s">
        <v>379</v>
      </c>
      <c r="C759" s="267" t="s">
        <v>374</v>
      </c>
      <c r="D759" s="267" t="s">
        <v>400</v>
      </c>
      <c r="E759" s="268">
        <v>1102</v>
      </c>
      <c r="G759" s="267" t="s">
        <v>64</v>
      </c>
      <c r="H759" s="268">
        <v>3</v>
      </c>
      <c r="I759" s="268">
        <v>4303</v>
      </c>
      <c r="K759" s="267" t="s">
        <v>404</v>
      </c>
      <c r="L759" s="267" t="s">
        <v>59</v>
      </c>
      <c r="M759" s="267" t="s">
        <v>403</v>
      </c>
      <c r="N759" s="268">
        <v>3584</v>
      </c>
    </row>
    <row r="760" spans="1:14" ht="15" x14ac:dyDescent="0.25">
      <c r="A760" s="267" t="s">
        <v>54</v>
      </c>
      <c r="B760" s="267" t="s">
        <v>401</v>
      </c>
      <c r="C760" s="267" t="s">
        <v>373</v>
      </c>
      <c r="D760" s="267" t="s">
        <v>399</v>
      </c>
      <c r="E760" s="268">
        <v>721</v>
      </c>
      <c r="G760" s="267" t="s">
        <v>64</v>
      </c>
      <c r="H760" s="268">
        <v>4</v>
      </c>
      <c r="I760" s="268">
        <v>16440</v>
      </c>
      <c r="K760" s="267" t="s">
        <v>404</v>
      </c>
      <c r="L760" s="267" t="s">
        <v>59</v>
      </c>
      <c r="M760" s="267" t="s">
        <v>405</v>
      </c>
      <c r="N760" s="268">
        <v>14</v>
      </c>
    </row>
    <row r="761" spans="1:14" ht="15" x14ac:dyDescent="0.25">
      <c r="A761" s="267" t="s">
        <v>54</v>
      </c>
      <c r="B761" s="267" t="s">
        <v>401</v>
      </c>
      <c r="C761" s="267" t="s">
        <v>373</v>
      </c>
      <c r="D761" s="267" t="s">
        <v>400</v>
      </c>
      <c r="E761" s="268">
        <v>64</v>
      </c>
      <c r="G761" s="267" t="s">
        <v>64</v>
      </c>
      <c r="H761" s="268">
        <v>5</v>
      </c>
      <c r="I761" s="268">
        <v>3446</v>
      </c>
      <c r="K761" s="267" t="s">
        <v>404</v>
      </c>
      <c r="L761" s="267" t="s">
        <v>59</v>
      </c>
      <c r="M761" s="267" t="s">
        <v>381</v>
      </c>
      <c r="N761" s="268">
        <v>45</v>
      </c>
    </row>
    <row r="762" spans="1:14" ht="15" x14ac:dyDescent="0.25">
      <c r="A762" s="267" t="s">
        <v>54</v>
      </c>
      <c r="B762" s="267" t="s">
        <v>401</v>
      </c>
      <c r="C762" s="267" t="s">
        <v>374</v>
      </c>
      <c r="D762" s="267" t="s">
        <v>399</v>
      </c>
      <c r="E762" s="268">
        <v>458</v>
      </c>
      <c r="G762" s="267" t="s">
        <v>64</v>
      </c>
      <c r="H762" s="268">
        <v>6</v>
      </c>
      <c r="I762" s="268">
        <v>3576</v>
      </c>
      <c r="K762" s="267" t="s">
        <v>404</v>
      </c>
      <c r="L762" s="267" t="s">
        <v>65</v>
      </c>
      <c r="M762" s="267" t="s">
        <v>378</v>
      </c>
      <c r="N762" s="268">
        <v>12</v>
      </c>
    </row>
    <row r="763" spans="1:14" ht="15" x14ac:dyDescent="0.25">
      <c r="A763" s="267" t="s">
        <v>54</v>
      </c>
      <c r="B763" s="267" t="s">
        <v>401</v>
      </c>
      <c r="C763" s="267" t="s">
        <v>374</v>
      </c>
      <c r="D763" s="267" t="s">
        <v>400</v>
      </c>
      <c r="E763" s="268">
        <v>59</v>
      </c>
      <c r="G763" s="267" t="s">
        <v>64</v>
      </c>
      <c r="H763" s="268">
        <v>7</v>
      </c>
      <c r="I763" s="268">
        <v>3056</v>
      </c>
      <c r="K763" s="267" t="s">
        <v>404</v>
      </c>
      <c r="L763" s="267" t="s">
        <v>65</v>
      </c>
      <c r="M763" s="267" t="s">
        <v>447</v>
      </c>
      <c r="N763" s="268">
        <v>1</v>
      </c>
    </row>
    <row r="764" spans="1:14" ht="15" x14ac:dyDescent="0.25">
      <c r="A764" s="267" t="s">
        <v>54</v>
      </c>
      <c r="B764" s="267" t="s">
        <v>402</v>
      </c>
      <c r="C764" s="267" t="s">
        <v>373</v>
      </c>
      <c r="D764" s="267" t="s">
        <v>399</v>
      </c>
      <c r="E764" s="268">
        <v>1661</v>
      </c>
      <c r="G764" s="267" t="s">
        <v>64</v>
      </c>
      <c r="H764" s="268">
        <v>8</v>
      </c>
      <c r="I764" s="268">
        <v>2233</v>
      </c>
      <c r="K764" s="267" t="s">
        <v>404</v>
      </c>
      <c r="L764" s="267" t="s">
        <v>65</v>
      </c>
      <c r="M764" s="267" t="s">
        <v>443</v>
      </c>
      <c r="N764" s="268">
        <v>1</v>
      </c>
    </row>
    <row r="765" spans="1:14" ht="15" x14ac:dyDescent="0.25">
      <c r="A765" s="267" t="s">
        <v>54</v>
      </c>
      <c r="B765" s="267" t="s">
        <v>402</v>
      </c>
      <c r="C765" s="267" t="s">
        <v>373</v>
      </c>
      <c r="D765" s="267" t="s">
        <v>400</v>
      </c>
      <c r="E765" s="268">
        <v>285</v>
      </c>
      <c r="G765" s="267" t="s">
        <v>64</v>
      </c>
      <c r="H765" s="268">
        <v>9</v>
      </c>
      <c r="I765" s="268">
        <v>1622</v>
      </c>
      <c r="K765" s="267" t="s">
        <v>404</v>
      </c>
      <c r="L765" s="267" t="s">
        <v>65</v>
      </c>
      <c r="M765" s="267" t="s">
        <v>440</v>
      </c>
      <c r="N765" s="268">
        <v>583</v>
      </c>
    </row>
    <row r="766" spans="1:14" ht="15" x14ac:dyDescent="0.25">
      <c r="A766" s="267" t="s">
        <v>54</v>
      </c>
      <c r="B766" s="267" t="s">
        <v>402</v>
      </c>
      <c r="C766" s="267" t="s">
        <v>374</v>
      </c>
      <c r="D766" s="267" t="s">
        <v>399</v>
      </c>
      <c r="E766" s="268">
        <v>1723</v>
      </c>
      <c r="G766" s="267" t="s">
        <v>64</v>
      </c>
      <c r="H766" s="268">
        <v>10</v>
      </c>
      <c r="I766" s="268">
        <v>1217</v>
      </c>
      <c r="K766" s="267" t="s">
        <v>404</v>
      </c>
      <c r="L766" s="267" t="s">
        <v>65</v>
      </c>
      <c r="M766" s="267" t="s">
        <v>445</v>
      </c>
      <c r="N766" s="268">
        <v>11</v>
      </c>
    </row>
    <row r="767" spans="1:14" ht="15" x14ac:dyDescent="0.25">
      <c r="A767" s="267" t="s">
        <v>54</v>
      </c>
      <c r="B767" s="267" t="s">
        <v>402</v>
      </c>
      <c r="C767" s="267" t="s">
        <v>374</v>
      </c>
      <c r="D767" s="267" t="s">
        <v>400</v>
      </c>
      <c r="E767" s="268">
        <v>280</v>
      </c>
      <c r="G767" s="267" t="s">
        <v>64</v>
      </c>
      <c r="H767" s="268">
        <v>11</v>
      </c>
      <c r="I767" s="268">
        <v>920</v>
      </c>
      <c r="K767" s="267" t="s">
        <v>404</v>
      </c>
      <c r="L767" s="267" t="s">
        <v>65</v>
      </c>
      <c r="M767" s="267" t="s">
        <v>441</v>
      </c>
      <c r="N767" s="268">
        <v>261</v>
      </c>
    </row>
    <row r="768" spans="1:14" ht="15" x14ac:dyDescent="0.25">
      <c r="A768" s="267" t="s">
        <v>55</v>
      </c>
      <c r="B768" s="267" t="s">
        <v>378</v>
      </c>
      <c r="C768" s="267" t="s">
        <v>373</v>
      </c>
      <c r="D768" s="267" t="s">
        <v>399</v>
      </c>
      <c r="E768" s="268">
        <v>754</v>
      </c>
      <c r="G768" s="267" t="s">
        <v>64</v>
      </c>
      <c r="H768" s="268">
        <v>12</v>
      </c>
      <c r="I768" s="268">
        <v>1209</v>
      </c>
      <c r="K768" s="267" t="s">
        <v>404</v>
      </c>
      <c r="L768" s="267" t="s">
        <v>65</v>
      </c>
      <c r="M768" s="267" t="s">
        <v>442</v>
      </c>
      <c r="N768" s="268">
        <v>5</v>
      </c>
    </row>
    <row r="769" spans="1:14" ht="15" x14ac:dyDescent="0.25">
      <c r="A769" s="267" t="s">
        <v>55</v>
      </c>
      <c r="B769" s="267" t="s">
        <v>378</v>
      </c>
      <c r="C769" s="267" t="s">
        <v>373</v>
      </c>
      <c r="D769" s="267" t="s">
        <v>400</v>
      </c>
      <c r="E769" s="268">
        <v>597</v>
      </c>
      <c r="G769" s="267" t="s">
        <v>65</v>
      </c>
      <c r="H769" s="268">
        <v>0</v>
      </c>
      <c r="I769" s="268">
        <v>253</v>
      </c>
      <c r="K769" s="267" t="s">
        <v>404</v>
      </c>
      <c r="L769" s="267" t="s">
        <v>65</v>
      </c>
      <c r="M769" s="267" t="s">
        <v>379</v>
      </c>
      <c r="N769" s="268">
        <v>5</v>
      </c>
    </row>
    <row r="770" spans="1:14" ht="15" x14ac:dyDescent="0.25">
      <c r="A770" s="267" t="s">
        <v>55</v>
      </c>
      <c r="B770" s="267" t="s">
        <v>378</v>
      </c>
      <c r="C770" s="267" t="s">
        <v>374</v>
      </c>
      <c r="D770" s="267" t="s">
        <v>399</v>
      </c>
      <c r="E770" s="268">
        <v>761</v>
      </c>
      <c r="G770" s="267" t="s">
        <v>65</v>
      </c>
      <c r="H770" s="268">
        <v>1</v>
      </c>
      <c r="I770" s="268">
        <v>1425</v>
      </c>
      <c r="K770" s="267" t="s">
        <v>404</v>
      </c>
      <c r="L770" s="267" t="s">
        <v>65</v>
      </c>
      <c r="M770" s="267" t="s">
        <v>401</v>
      </c>
      <c r="N770" s="268">
        <v>58</v>
      </c>
    </row>
    <row r="771" spans="1:14" ht="15" x14ac:dyDescent="0.25">
      <c r="A771" s="267" t="s">
        <v>55</v>
      </c>
      <c r="B771" s="267" t="s">
        <v>378</v>
      </c>
      <c r="C771" s="267" t="s">
        <v>374</v>
      </c>
      <c r="D771" s="267" t="s">
        <v>400</v>
      </c>
      <c r="E771" s="268">
        <v>559</v>
      </c>
      <c r="G771" s="267" t="s">
        <v>65</v>
      </c>
      <c r="H771" s="268">
        <v>2</v>
      </c>
      <c r="I771" s="268">
        <v>4804</v>
      </c>
      <c r="K771" s="267" t="s">
        <v>404</v>
      </c>
      <c r="L771" s="267" t="s">
        <v>65</v>
      </c>
      <c r="M771" s="267" t="s">
        <v>406</v>
      </c>
      <c r="N771" s="268">
        <v>2</v>
      </c>
    </row>
    <row r="772" spans="1:14" ht="15" x14ac:dyDescent="0.25">
      <c r="A772" s="267" t="s">
        <v>55</v>
      </c>
      <c r="B772" s="267" t="s">
        <v>379</v>
      </c>
      <c r="C772" s="267" t="s">
        <v>373</v>
      </c>
      <c r="D772" s="267" t="s">
        <v>399</v>
      </c>
      <c r="E772" s="268">
        <v>174</v>
      </c>
      <c r="G772" s="267" t="s">
        <v>65</v>
      </c>
      <c r="H772" s="268">
        <v>3</v>
      </c>
      <c r="I772" s="268">
        <v>2108</v>
      </c>
      <c r="K772" s="267" t="s">
        <v>404</v>
      </c>
      <c r="L772" s="267" t="s">
        <v>65</v>
      </c>
      <c r="M772" s="267" t="s">
        <v>403</v>
      </c>
      <c r="N772" s="268">
        <v>17725</v>
      </c>
    </row>
    <row r="773" spans="1:14" ht="15" x14ac:dyDescent="0.25">
      <c r="A773" s="267" t="s">
        <v>55</v>
      </c>
      <c r="B773" s="267" t="s">
        <v>379</v>
      </c>
      <c r="C773" s="267" t="s">
        <v>373</v>
      </c>
      <c r="D773" s="267" t="s">
        <v>400</v>
      </c>
      <c r="E773" s="268">
        <v>112</v>
      </c>
      <c r="G773" s="267" t="s">
        <v>65</v>
      </c>
      <c r="H773" s="268">
        <v>4</v>
      </c>
      <c r="I773" s="268">
        <v>6520</v>
      </c>
      <c r="K773" s="267" t="s">
        <v>404</v>
      </c>
      <c r="L773" s="267" t="s">
        <v>65</v>
      </c>
      <c r="M773" s="267" t="s">
        <v>404</v>
      </c>
      <c r="N773" s="268">
        <v>4</v>
      </c>
    </row>
    <row r="774" spans="1:14" ht="15" x14ac:dyDescent="0.25">
      <c r="A774" s="267" t="s">
        <v>55</v>
      </c>
      <c r="B774" s="267" t="s">
        <v>379</v>
      </c>
      <c r="C774" s="267" t="s">
        <v>374</v>
      </c>
      <c r="D774" s="267" t="s">
        <v>399</v>
      </c>
      <c r="E774" s="268">
        <v>171</v>
      </c>
      <c r="G774" s="267" t="s">
        <v>65</v>
      </c>
      <c r="H774" s="268">
        <v>5</v>
      </c>
      <c r="I774" s="268">
        <v>925</v>
      </c>
      <c r="K774" s="267" t="s">
        <v>404</v>
      </c>
      <c r="L774" s="267" t="s">
        <v>65</v>
      </c>
      <c r="M774" s="267" t="s">
        <v>405</v>
      </c>
      <c r="N774" s="268">
        <v>280</v>
      </c>
    </row>
    <row r="775" spans="1:14" ht="15" x14ac:dyDescent="0.25">
      <c r="A775" s="267" t="s">
        <v>55</v>
      </c>
      <c r="B775" s="267" t="s">
        <v>379</v>
      </c>
      <c r="C775" s="267" t="s">
        <v>374</v>
      </c>
      <c r="D775" s="267" t="s">
        <v>400</v>
      </c>
      <c r="E775" s="268">
        <v>105</v>
      </c>
      <c r="G775" s="267" t="s">
        <v>65</v>
      </c>
      <c r="H775" s="268">
        <v>6</v>
      </c>
      <c r="I775" s="268">
        <v>852</v>
      </c>
      <c r="K775" s="267" t="s">
        <v>404</v>
      </c>
      <c r="L775" s="267" t="s">
        <v>65</v>
      </c>
      <c r="M775" s="267" t="s">
        <v>380</v>
      </c>
      <c r="N775" s="268">
        <v>1</v>
      </c>
    </row>
    <row r="776" spans="1:14" ht="15" x14ac:dyDescent="0.25">
      <c r="A776" s="267" t="s">
        <v>55</v>
      </c>
      <c r="B776" s="267" t="s">
        <v>401</v>
      </c>
      <c r="C776" s="267" t="s">
        <v>374</v>
      </c>
      <c r="D776" s="267" t="s">
        <v>400</v>
      </c>
      <c r="E776" s="268">
        <v>1</v>
      </c>
      <c r="G776" s="267" t="s">
        <v>65</v>
      </c>
      <c r="H776" s="268">
        <v>7</v>
      </c>
      <c r="I776" s="268">
        <v>678</v>
      </c>
      <c r="K776" s="267" t="s">
        <v>404</v>
      </c>
      <c r="L776" s="267" t="s">
        <v>65</v>
      </c>
      <c r="M776" s="267" t="s">
        <v>381</v>
      </c>
      <c r="N776" s="268">
        <v>784</v>
      </c>
    </row>
    <row r="777" spans="1:14" ht="15" x14ac:dyDescent="0.25">
      <c r="A777" s="267" t="s">
        <v>55</v>
      </c>
      <c r="B777" s="267" t="s">
        <v>402</v>
      </c>
      <c r="C777" s="267" t="s">
        <v>373</v>
      </c>
      <c r="D777" s="267" t="s">
        <v>399</v>
      </c>
      <c r="E777" s="268">
        <v>30</v>
      </c>
      <c r="G777" s="267" t="s">
        <v>65</v>
      </c>
      <c r="H777" s="268">
        <v>8</v>
      </c>
      <c r="I777" s="268">
        <v>560</v>
      </c>
      <c r="K777" s="267" t="s">
        <v>404</v>
      </c>
      <c r="L777" s="267" t="s">
        <v>94</v>
      </c>
      <c r="M777" s="267" t="s">
        <v>378</v>
      </c>
      <c r="N777" s="268">
        <v>2</v>
      </c>
    </row>
    <row r="778" spans="1:14" ht="15" x14ac:dyDescent="0.25">
      <c r="A778" s="267" t="s">
        <v>55</v>
      </c>
      <c r="B778" s="267" t="s">
        <v>402</v>
      </c>
      <c r="C778" s="267" t="s">
        <v>373</v>
      </c>
      <c r="D778" s="267" t="s">
        <v>400</v>
      </c>
      <c r="E778" s="268">
        <v>27</v>
      </c>
      <c r="G778" s="267" t="s">
        <v>65</v>
      </c>
      <c r="H778" s="268">
        <v>9</v>
      </c>
      <c r="I778" s="268">
        <v>501</v>
      </c>
      <c r="K778" s="267" t="s">
        <v>404</v>
      </c>
      <c r="L778" s="267" t="s">
        <v>94</v>
      </c>
      <c r="M778" s="267" t="s">
        <v>443</v>
      </c>
      <c r="N778" s="268">
        <v>6</v>
      </c>
    </row>
    <row r="779" spans="1:14" ht="15" x14ac:dyDescent="0.25">
      <c r="A779" s="267" t="s">
        <v>55</v>
      </c>
      <c r="B779" s="267" t="s">
        <v>402</v>
      </c>
      <c r="C779" s="267" t="s">
        <v>374</v>
      </c>
      <c r="D779" s="267" t="s">
        <v>399</v>
      </c>
      <c r="E779" s="268">
        <v>31</v>
      </c>
      <c r="G779" s="267" t="s">
        <v>65</v>
      </c>
      <c r="H779" s="268">
        <v>10</v>
      </c>
      <c r="I779" s="268">
        <v>413</v>
      </c>
      <c r="K779" s="267" t="s">
        <v>404</v>
      </c>
      <c r="L779" s="267" t="s">
        <v>94</v>
      </c>
      <c r="M779" s="267" t="s">
        <v>444</v>
      </c>
      <c r="N779" s="268">
        <v>1</v>
      </c>
    </row>
    <row r="780" spans="1:14" ht="15" x14ac:dyDescent="0.25">
      <c r="A780" s="267" t="s">
        <v>55</v>
      </c>
      <c r="B780" s="267" t="s">
        <v>402</v>
      </c>
      <c r="C780" s="267" t="s">
        <v>374</v>
      </c>
      <c r="D780" s="267" t="s">
        <v>400</v>
      </c>
      <c r="E780" s="268">
        <v>19</v>
      </c>
      <c r="G780" s="267" t="s">
        <v>65</v>
      </c>
      <c r="H780" s="268">
        <v>11</v>
      </c>
      <c r="I780" s="268">
        <v>298</v>
      </c>
      <c r="K780" s="267" t="s">
        <v>404</v>
      </c>
      <c r="L780" s="267" t="s">
        <v>94</v>
      </c>
      <c r="M780" s="267" t="s">
        <v>440</v>
      </c>
      <c r="N780" s="268">
        <v>506</v>
      </c>
    </row>
    <row r="781" spans="1:14" ht="15" x14ac:dyDescent="0.25">
      <c r="A781" s="267" t="s">
        <v>56</v>
      </c>
      <c r="B781" s="267" t="s">
        <v>378</v>
      </c>
      <c r="C781" s="267" t="s">
        <v>373</v>
      </c>
      <c r="D781" s="267" t="s">
        <v>399</v>
      </c>
      <c r="E781" s="268">
        <v>870</v>
      </c>
      <c r="G781" s="267" t="s">
        <v>65</v>
      </c>
      <c r="H781" s="268">
        <v>12</v>
      </c>
      <c r="I781" s="268">
        <v>396</v>
      </c>
      <c r="K781" s="267" t="s">
        <v>404</v>
      </c>
      <c r="L781" s="267" t="s">
        <v>94</v>
      </c>
      <c r="M781" s="267" t="s">
        <v>442</v>
      </c>
      <c r="N781" s="268">
        <v>4</v>
      </c>
    </row>
    <row r="782" spans="1:14" ht="15" x14ac:dyDescent="0.25">
      <c r="A782" s="267" t="s">
        <v>56</v>
      </c>
      <c r="B782" s="267" t="s">
        <v>378</v>
      </c>
      <c r="C782" s="267" t="s">
        <v>373</v>
      </c>
      <c r="D782" s="267" t="s">
        <v>400</v>
      </c>
      <c r="E782" s="268">
        <v>1379</v>
      </c>
      <c r="G782" s="267" t="s">
        <v>66</v>
      </c>
      <c r="H782" s="268">
        <v>0</v>
      </c>
      <c r="I782" s="268">
        <v>113</v>
      </c>
      <c r="K782" s="267" t="s">
        <v>404</v>
      </c>
      <c r="L782" s="267" t="s">
        <v>94</v>
      </c>
      <c r="M782" s="267" t="s">
        <v>379</v>
      </c>
      <c r="N782" s="268">
        <v>1</v>
      </c>
    </row>
    <row r="783" spans="1:14" ht="15" x14ac:dyDescent="0.25">
      <c r="A783" s="267" t="s">
        <v>56</v>
      </c>
      <c r="B783" s="267" t="s">
        <v>378</v>
      </c>
      <c r="C783" s="267" t="s">
        <v>374</v>
      </c>
      <c r="D783" s="267" t="s">
        <v>399</v>
      </c>
      <c r="E783" s="268">
        <v>795</v>
      </c>
      <c r="G783" s="267" t="s">
        <v>66</v>
      </c>
      <c r="H783" s="268">
        <v>1</v>
      </c>
      <c r="I783" s="268">
        <v>521</v>
      </c>
      <c r="K783" s="267" t="s">
        <v>404</v>
      </c>
      <c r="L783" s="267" t="s">
        <v>94</v>
      </c>
      <c r="M783" s="267" t="s">
        <v>406</v>
      </c>
      <c r="N783" s="268">
        <v>3</v>
      </c>
    </row>
    <row r="784" spans="1:14" ht="15" x14ac:dyDescent="0.25">
      <c r="A784" s="267" t="s">
        <v>56</v>
      </c>
      <c r="B784" s="267" t="s">
        <v>378</v>
      </c>
      <c r="C784" s="267" t="s">
        <v>374</v>
      </c>
      <c r="D784" s="267" t="s">
        <v>400</v>
      </c>
      <c r="E784" s="268">
        <v>1168</v>
      </c>
      <c r="G784" s="267" t="s">
        <v>66</v>
      </c>
      <c r="H784" s="268">
        <v>2</v>
      </c>
      <c r="I784" s="268">
        <v>1821</v>
      </c>
      <c r="K784" s="267" t="s">
        <v>404</v>
      </c>
      <c r="L784" s="267" t="s">
        <v>94</v>
      </c>
      <c r="M784" s="267" t="s">
        <v>403</v>
      </c>
      <c r="N784" s="268">
        <v>4098</v>
      </c>
    </row>
    <row r="785" spans="1:14" ht="15" x14ac:dyDescent="0.25">
      <c r="A785" s="267" t="s">
        <v>56</v>
      </c>
      <c r="B785" s="267" t="s">
        <v>379</v>
      </c>
      <c r="C785" s="267" t="s">
        <v>373</v>
      </c>
      <c r="D785" s="267" t="s">
        <v>399</v>
      </c>
      <c r="E785" s="268">
        <v>1933</v>
      </c>
      <c r="G785" s="267" t="s">
        <v>66</v>
      </c>
      <c r="H785" s="268">
        <v>3</v>
      </c>
      <c r="I785" s="268">
        <v>851</v>
      </c>
      <c r="K785" s="267" t="s">
        <v>404</v>
      </c>
      <c r="L785" s="267" t="s">
        <v>94</v>
      </c>
      <c r="M785" s="267" t="s">
        <v>405</v>
      </c>
      <c r="N785" s="268">
        <v>14</v>
      </c>
    </row>
    <row r="786" spans="1:14" ht="15" x14ac:dyDescent="0.25">
      <c r="A786" s="267" t="s">
        <v>56</v>
      </c>
      <c r="B786" s="267" t="s">
        <v>379</v>
      </c>
      <c r="C786" s="267" t="s">
        <v>373</v>
      </c>
      <c r="D786" s="267" t="s">
        <v>400</v>
      </c>
      <c r="E786" s="268">
        <v>2129</v>
      </c>
      <c r="G786" s="267" t="s">
        <v>66</v>
      </c>
      <c r="H786" s="268">
        <v>4</v>
      </c>
      <c r="I786" s="268">
        <v>3625</v>
      </c>
      <c r="K786" s="267" t="s">
        <v>404</v>
      </c>
      <c r="L786" s="267" t="s">
        <v>94</v>
      </c>
      <c r="M786" s="267" t="s">
        <v>380</v>
      </c>
      <c r="N786" s="268">
        <v>2</v>
      </c>
    </row>
    <row r="787" spans="1:14" ht="15" x14ac:dyDescent="0.25">
      <c r="A787" s="267" t="s">
        <v>56</v>
      </c>
      <c r="B787" s="267" t="s">
        <v>379</v>
      </c>
      <c r="C787" s="267" t="s">
        <v>374</v>
      </c>
      <c r="D787" s="267" t="s">
        <v>399</v>
      </c>
      <c r="E787" s="268">
        <v>1682</v>
      </c>
      <c r="G787" s="267" t="s">
        <v>66</v>
      </c>
      <c r="H787" s="268">
        <v>5</v>
      </c>
      <c r="I787" s="268">
        <v>624</v>
      </c>
      <c r="K787" s="267" t="s">
        <v>404</v>
      </c>
      <c r="L787" s="267" t="s">
        <v>94</v>
      </c>
      <c r="M787" s="267" t="s">
        <v>381</v>
      </c>
      <c r="N787" s="268">
        <v>63</v>
      </c>
    </row>
    <row r="788" spans="1:14" ht="15" x14ac:dyDescent="0.25">
      <c r="A788" s="267" t="s">
        <v>56</v>
      </c>
      <c r="B788" s="267" t="s">
        <v>379</v>
      </c>
      <c r="C788" s="267" t="s">
        <v>374</v>
      </c>
      <c r="D788" s="267" t="s">
        <v>400</v>
      </c>
      <c r="E788" s="268">
        <v>1770</v>
      </c>
      <c r="G788" s="267" t="s">
        <v>66</v>
      </c>
      <c r="H788" s="268">
        <v>6</v>
      </c>
      <c r="I788" s="268">
        <v>585</v>
      </c>
      <c r="K788" s="267" t="s">
        <v>404</v>
      </c>
      <c r="L788" s="267" t="s">
        <v>98</v>
      </c>
      <c r="M788" s="267" t="s">
        <v>378</v>
      </c>
      <c r="N788" s="268">
        <v>1</v>
      </c>
    </row>
    <row r="789" spans="1:14" ht="15" x14ac:dyDescent="0.25">
      <c r="A789" s="267" t="s">
        <v>56</v>
      </c>
      <c r="B789" s="267" t="s">
        <v>401</v>
      </c>
      <c r="C789" s="267" t="s">
        <v>373</v>
      </c>
      <c r="D789" s="267" t="s">
        <v>399</v>
      </c>
      <c r="E789" s="268">
        <v>16</v>
      </c>
      <c r="G789" s="267" t="s">
        <v>66</v>
      </c>
      <c r="H789" s="268">
        <v>7</v>
      </c>
      <c r="I789" s="268">
        <v>516</v>
      </c>
      <c r="K789" s="267" t="s">
        <v>404</v>
      </c>
      <c r="L789" s="267" t="s">
        <v>98</v>
      </c>
      <c r="M789" s="267" t="s">
        <v>440</v>
      </c>
      <c r="N789" s="268">
        <v>30</v>
      </c>
    </row>
    <row r="790" spans="1:14" ht="15" x14ac:dyDescent="0.25">
      <c r="A790" s="267" t="s">
        <v>56</v>
      </c>
      <c r="B790" s="267" t="s">
        <v>401</v>
      </c>
      <c r="C790" s="267" t="s">
        <v>373</v>
      </c>
      <c r="D790" s="267" t="s">
        <v>400</v>
      </c>
      <c r="E790" s="268">
        <v>8</v>
      </c>
      <c r="G790" s="267" t="s">
        <v>66</v>
      </c>
      <c r="H790" s="268">
        <v>8</v>
      </c>
      <c r="I790" s="268">
        <v>448</v>
      </c>
      <c r="K790" s="267" t="s">
        <v>404</v>
      </c>
      <c r="L790" s="267" t="s">
        <v>98</v>
      </c>
      <c r="M790" s="267" t="s">
        <v>379</v>
      </c>
      <c r="N790" s="268">
        <v>1</v>
      </c>
    </row>
    <row r="791" spans="1:14" ht="15" x14ac:dyDescent="0.25">
      <c r="A791" s="267" t="s">
        <v>56</v>
      </c>
      <c r="B791" s="267" t="s">
        <v>401</v>
      </c>
      <c r="C791" s="267" t="s">
        <v>374</v>
      </c>
      <c r="D791" s="267" t="s">
        <v>399</v>
      </c>
      <c r="E791" s="268">
        <v>19</v>
      </c>
      <c r="G791" s="267" t="s">
        <v>66</v>
      </c>
      <c r="H791" s="268">
        <v>9</v>
      </c>
      <c r="I791" s="268">
        <v>339</v>
      </c>
      <c r="K791" s="267" t="s">
        <v>404</v>
      </c>
      <c r="L791" s="267" t="s">
        <v>98</v>
      </c>
      <c r="M791" s="267" t="s">
        <v>403</v>
      </c>
      <c r="N791" s="268">
        <v>2039</v>
      </c>
    </row>
    <row r="792" spans="1:14" ht="15" x14ac:dyDescent="0.25">
      <c r="A792" s="267" t="s">
        <v>56</v>
      </c>
      <c r="B792" s="267" t="s">
        <v>401</v>
      </c>
      <c r="C792" s="267" t="s">
        <v>374</v>
      </c>
      <c r="D792" s="267" t="s">
        <v>400</v>
      </c>
      <c r="E792" s="268">
        <v>11</v>
      </c>
      <c r="G792" s="267" t="s">
        <v>66</v>
      </c>
      <c r="H792" s="268">
        <v>10</v>
      </c>
      <c r="I792" s="268">
        <v>260</v>
      </c>
      <c r="K792" s="267" t="s">
        <v>404</v>
      </c>
      <c r="L792" s="267" t="s">
        <v>98</v>
      </c>
      <c r="M792" s="267" t="s">
        <v>405</v>
      </c>
      <c r="N792" s="268">
        <v>2</v>
      </c>
    </row>
    <row r="793" spans="1:14" ht="15" x14ac:dyDescent="0.25">
      <c r="A793" s="267" t="s">
        <v>56</v>
      </c>
      <c r="B793" s="267" t="s">
        <v>402</v>
      </c>
      <c r="C793" s="267" t="s">
        <v>373</v>
      </c>
      <c r="D793" s="267" t="s">
        <v>399</v>
      </c>
      <c r="E793" s="268">
        <v>203</v>
      </c>
      <c r="G793" s="267" t="s">
        <v>66</v>
      </c>
      <c r="H793" s="268">
        <v>11</v>
      </c>
      <c r="I793" s="268">
        <v>172</v>
      </c>
      <c r="K793" s="267" t="s">
        <v>404</v>
      </c>
      <c r="L793" s="267" t="s">
        <v>98</v>
      </c>
      <c r="M793" s="267" t="s">
        <v>380</v>
      </c>
      <c r="N793" s="268">
        <v>1</v>
      </c>
    </row>
    <row r="794" spans="1:14" ht="15" x14ac:dyDescent="0.25">
      <c r="A794" s="267" t="s">
        <v>56</v>
      </c>
      <c r="B794" s="267" t="s">
        <v>402</v>
      </c>
      <c r="C794" s="267" t="s">
        <v>373</v>
      </c>
      <c r="D794" s="267" t="s">
        <v>400</v>
      </c>
      <c r="E794" s="268">
        <v>279</v>
      </c>
      <c r="G794" s="267" t="s">
        <v>66</v>
      </c>
      <c r="H794" s="268">
        <v>12</v>
      </c>
      <c r="I794" s="268">
        <v>251</v>
      </c>
      <c r="K794" s="267" t="s">
        <v>404</v>
      </c>
      <c r="L794" s="267" t="s">
        <v>98</v>
      </c>
      <c r="M794" s="267" t="s">
        <v>381</v>
      </c>
      <c r="N794" s="268">
        <v>38</v>
      </c>
    </row>
    <row r="795" spans="1:14" ht="15" x14ac:dyDescent="0.25">
      <c r="A795" s="267" t="s">
        <v>56</v>
      </c>
      <c r="B795" s="267" t="s">
        <v>402</v>
      </c>
      <c r="C795" s="267" t="s">
        <v>374</v>
      </c>
      <c r="D795" s="267" t="s">
        <v>399</v>
      </c>
      <c r="E795" s="268">
        <v>125</v>
      </c>
      <c r="G795" s="267" t="s">
        <v>67</v>
      </c>
      <c r="H795" s="268">
        <v>0</v>
      </c>
      <c r="I795" s="268">
        <v>78</v>
      </c>
      <c r="K795" s="267" t="s">
        <v>404</v>
      </c>
      <c r="L795" s="267" t="s">
        <v>101</v>
      </c>
      <c r="M795" s="267" t="s">
        <v>378</v>
      </c>
      <c r="N795" s="268">
        <v>3</v>
      </c>
    </row>
    <row r="796" spans="1:14" ht="15" x14ac:dyDescent="0.25">
      <c r="A796" s="267" t="s">
        <v>56</v>
      </c>
      <c r="B796" s="267" t="s">
        <v>402</v>
      </c>
      <c r="C796" s="267" t="s">
        <v>374</v>
      </c>
      <c r="D796" s="267" t="s">
        <v>400</v>
      </c>
      <c r="E796" s="268">
        <v>192</v>
      </c>
      <c r="G796" s="267" t="s">
        <v>67</v>
      </c>
      <c r="H796" s="268">
        <v>1</v>
      </c>
      <c r="I796" s="268">
        <v>332</v>
      </c>
      <c r="K796" s="267" t="s">
        <v>404</v>
      </c>
      <c r="L796" s="267" t="s">
        <v>101</v>
      </c>
      <c r="M796" s="267" t="s">
        <v>446</v>
      </c>
      <c r="N796" s="268">
        <v>21</v>
      </c>
    </row>
    <row r="797" spans="1:14" ht="15" x14ac:dyDescent="0.25">
      <c r="A797" s="267" t="s">
        <v>57</v>
      </c>
      <c r="B797" s="267" t="s">
        <v>378</v>
      </c>
      <c r="C797" s="267" t="s">
        <v>373</v>
      </c>
      <c r="D797" s="267" t="s">
        <v>399</v>
      </c>
      <c r="E797" s="268">
        <v>789</v>
      </c>
      <c r="G797" s="267" t="s">
        <v>67</v>
      </c>
      <c r="H797" s="268">
        <v>2</v>
      </c>
      <c r="I797" s="268">
        <v>1067</v>
      </c>
      <c r="K797" s="267" t="s">
        <v>404</v>
      </c>
      <c r="L797" s="267" t="s">
        <v>101</v>
      </c>
      <c r="M797" s="267" t="s">
        <v>447</v>
      </c>
      <c r="N797" s="268">
        <v>1</v>
      </c>
    </row>
    <row r="798" spans="1:14" ht="15" x14ac:dyDescent="0.25">
      <c r="A798" s="267" t="s">
        <v>57</v>
      </c>
      <c r="B798" s="267" t="s">
        <v>378</v>
      </c>
      <c r="C798" s="267" t="s">
        <v>373</v>
      </c>
      <c r="D798" s="267" t="s">
        <v>400</v>
      </c>
      <c r="E798" s="268">
        <v>738</v>
      </c>
      <c r="G798" s="267" t="s">
        <v>67</v>
      </c>
      <c r="H798" s="268">
        <v>3</v>
      </c>
      <c r="I798" s="268">
        <v>602</v>
      </c>
      <c r="K798" s="267" t="s">
        <v>404</v>
      </c>
      <c r="L798" s="267" t="s">
        <v>101</v>
      </c>
      <c r="M798" s="267" t="s">
        <v>440</v>
      </c>
      <c r="N798" s="268">
        <v>277</v>
      </c>
    </row>
    <row r="799" spans="1:14" ht="15" x14ac:dyDescent="0.25">
      <c r="A799" s="267" t="s">
        <v>57</v>
      </c>
      <c r="B799" s="267" t="s">
        <v>378</v>
      </c>
      <c r="C799" s="267" t="s">
        <v>374</v>
      </c>
      <c r="D799" s="267" t="s">
        <v>399</v>
      </c>
      <c r="E799" s="268">
        <v>826</v>
      </c>
      <c r="G799" s="267" t="s">
        <v>67</v>
      </c>
      <c r="H799" s="268">
        <v>4</v>
      </c>
      <c r="I799" s="268">
        <v>2221</v>
      </c>
      <c r="K799" s="267" t="s">
        <v>404</v>
      </c>
      <c r="L799" s="267" t="s">
        <v>101</v>
      </c>
      <c r="M799" s="267" t="s">
        <v>445</v>
      </c>
      <c r="N799" s="268">
        <v>8</v>
      </c>
    </row>
    <row r="800" spans="1:14" ht="15" x14ac:dyDescent="0.25">
      <c r="A800" s="267" t="s">
        <v>57</v>
      </c>
      <c r="B800" s="267" t="s">
        <v>378</v>
      </c>
      <c r="C800" s="267" t="s">
        <v>374</v>
      </c>
      <c r="D800" s="267" t="s">
        <v>400</v>
      </c>
      <c r="E800" s="268">
        <v>682</v>
      </c>
      <c r="G800" s="267" t="s">
        <v>67</v>
      </c>
      <c r="H800" s="268">
        <v>5</v>
      </c>
      <c r="I800" s="268">
        <v>444</v>
      </c>
      <c r="K800" s="267" t="s">
        <v>404</v>
      </c>
      <c r="L800" s="267" t="s">
        <v>101</v>
      </c>
      <c r="M800" s="267" t="s">
        <v>441</v>
      </c>
      <c r="N800" s="268">
        <v>1</v>
      </c>
    </row>
    <row r="801" spans="1:14" ht="15" x14ac:dyDescent="0.25">
      <c r="A801" s="267" t="s">
        <v>57</v>
      </c>
      <c r="B801" s="267" t="s">
        <v>379</v>
      </c>
      <c r="C801" s="267" t="s">
        <v>373</v>
      </c>
      <c r="D801" s="267" t="s">
        <v>399</v>
      </c>
      <c r="E801" s="268">
        <v>526</v>
      </c>
      <c r="G801" s="267" t="s">
        <v>67</v>
      </c>
      <c r="H801" s="268">
        <v>6</v>
      </c>
      <c r="I801" s="268">
        <v>418</v>
      </c>
      <c r="K801" s="267" t="s">
        <v>404</v>
      </c>
      <c r="L801" s="267" t="s">
        <v>101</v>
      </c>
      <c r="M801" s="267" t="s">
        <v>448</v>
      </c>
      <c r="N801" s="268">
        <v>6</v>
      </c>
    </row>
    <row r="802" spans="1:14" ht="15" x14ac:dyDescent="0.25">
      <c r="A802" s="267" t="s">
        <v>57</v>
      </c>
      <c r="B802" s="267" t="s">
        <v>379</v>
      </c>
      <c r="C802" s="267" t="s">
        <v>373</v>
      </c>
      <c r="D802" s="267" t="s">
        <v>400</v>
      </c>
      <c r="E802" s="268">
        <v>532</v>
      </c>
      <c r="G802" s="267" t="s">
        <v>67</v>
      </c>
      <c r="H802" s="268">
        <v>7</v>
      </c>
      <c r="I802" s="268">
        <v>448</v>
      </c>
      <c r="K802" s="267" t="s">
        <v>404</v>
      </c>
      <c r="L802" s="267" t="s">
        <v>101</v>
      </c>
      <c r="M802" s="267" t="s">
        <v>442</v>
      </c>
      <c r="N802" s="268">
        <v>24</v>
      </c>
    </row>
    <row r="803" spans="1:14" ht="15" x14ac:dyDescent="0.25">
      <c r="A803" s="267" t="s">
        <v>57</v>
      </c>
      <c r="B803" s="267" t="s">
        <v>379</v>
      </c>
      <c r="C803" s="267" t="s">
        <v>374</v>
      </c>
      <c r="D803" s="267" t="s">
        <v>399</v>
      </c>
      <c r="E803" s="268">
        <v>575</v>
      </c>
      <c r="G803" s="267" t="s">
        <v>67</v>
      </c>
      <c r="H803" s="268">
        <v>8</v>
      </c>
      <c r="I803" s="268">
        <v>387</v>
      </c>
      <c r="K803" s="267" t="s">
        <v>404</v>
      </c>
      <c r="L803" s="267" t="s">
        <v>101</v>
      </c>
      <c r="M803" s="267" t="s">
        <v>379</v>
      </c>
      <c r="N803" s="268">
        <v>15</v>
      </c>
    </row>
    <row r="804" spans="1:14" ht="15" x14ac:dyDescent="0.25">
      <c r="A804" s="267" t="s">
        <v>57</v>
      </c>
      <c r="B804" s="267" t="s">
        <v>379</v>
      </c>
      <c r="C804" s="267" t="s">
        <v>374</v>
      </c>
      <c r="D804" s="267" t="s">
        <v>400</v>
      </c>
      <c r="E804" s="268">
        <v>438</v>
      </c>
      <c r="G804" s="267" t="s">
        <v>67</v>
      </c>
      <c r="H804" s="268">
        <v>9</v>
      </c>
      <c r="I804" s="268">
        <v>301</v>
      </c>
      <c r="K804" s="267" t="s">
        <v>404</v>
      </c>
      <c r="L804" s="267" t="s">
        <v>101</v>
      </c>
      <c r="M804" s="267" t="s">
        <v>401</v>
      </c>
      <c r="N804" s="268">
        <v>4</v>
      </c>
    </row>
    <row r="805" spans="1:14" ht="15" x14ac:dyDescent="0.25">
      <c r="A805" s="267" t="s">
        <v>57</v>
      </c>
      <c r="B805" s="267" t="s">
        <v>401</v>
      </c>
      <c r="C805" s="267" t="s">
        <v>373</v>
      </c>
      <c r="D805" s="267" t="s">
        <v>400</v>
      </c>
      <c r="E805" s="268">
        <v>1</v>
      </c>
      <c r="G805" s="267" t="s">
        <v>67</v>
      </c>
      <c r="H805" s="268">
        <v>10</v>
      </c>
      <c r="I805" s="268">
        <v>225</v>
      </c>
      <c r="K805" s="267" t="s">
        <v>404</v>
      </c>
      <c r="L805" s="267" t="s">
        <v>101</v>
      </c>
      <c r="M805" s="267" t="s">
        <v>406</v>
      </c>
      <c r="N805" s="268">
        <v>8</v>
      </c>
    </row>
    <row r="806" spans="1:14" ht="15" x14ac:dyDescent="0.25">
      <c r="A806" s="267" t="s">
        <v>57</v>
      </c>
      <c r="B806" s="267" t="s">
        <v>401</v>
      </c>
      <c r="C806" s="267" t="s">
        <v>374</v>
      </c>
      <c r="D806" s="267" t="s">
        <v>400</v>
      </c>
      <c r="E806" s="268">
        <v>1</v>
      </c>
      <c r="G806" s="267" t="s">
        <v>67</v>
      </c>
      <c r="H806" s="268">
        <v>11</v>
      </c>
      <c r="I806" s="268">
        <v>156</v>
      </c>
      <c r="K806" s="267" t="s">
        <v>404</v>
      </c>
      <c r="L806" s="267" t="s">
        <v>101</v>
      </c>
      <c r="M806" s="267" t="s">
        <v>403</v>
      </c>
      <c r="N806" s="268">
        <v>8858</v>
      </c>
    </row>
    <row r="807" spans="1:14" ht="15" x14ac:dyDescent="0.25">
      <c r="A807" s="267" t="s">
        <v>57</v>
      </c>
      <c r="B807" s="267" t="s">
        <v>402</v>
      </c>
      <c r="C807" s="267" t="s">
        <v>373</v>
      </c>
      <c r="D807" s="267" t="s">
        <v>399</v>
      </c>
      <c r="E807" s="268">
        <v>24</v>
      </c>
      <c r="G807" s="267" t="s">
        <v>67</v>
      </c>
      <c r="H807" s="268">
        <v>12</v>
      </c>
      <c r="I807" s="268">
        <v>220</v>
      </c>
      <c r="K807" s="267" t="s">
        <v>404</v>
      </c>
      <c r="L807" s="267" t="s">
        <v>101</v>
      </c>
      <c r="M807" s="267" t="s">
        <v>404</v>
      </c>
      <c r="N807" s="268">
        <v>2</v>
      </c>
    </row>
    <row r="808" spans="1:14" ht="15" x14ac:dyDescent="0.25">
      <c r="A808" s="267" t="s">
        <v>57</v>
      </c>
      <c r="B808" s="267" t="s">
        <v>402</v>
      </c>
      <c r="C808" s="267" t="s">
        <v>373</v>
      </c>
      <c r="D808" s="267" t="s">
        <v>400</v>
      </c>
      <c r="E808" s="268">
        <v>36</v>
      </c>
      <c r="G808" s="267" t="s">
        <v>68</v>
      </c>
      <c r="H808" s="268">
        <v>0</v>
      </c>
      <c r="I808" s="268">
        <v>118</v>
      </c>
      <c r="K808" s="267" t="s">
        <v>404</v>
      </c>
      <c r="L808" s="267" t="s">
        <v>101</v>
      </c>
      <c r="M808" s="267" t="s">
        <v>405</v>
      </c>
      <c r="N808" s="268">
        <v>129</v>
      </c>
    </row>
    <row r="809" spans="1:14" ht="15" x14ac:dyDescent="0.25">
      <c r="A809" s="267" t="s">
        <v>57</v>
      </c>
      <c r="B809" s="267" t="s">
        <v>402</v>
      </c>
      <c r="C809" s="267" t="s">
        <v>374</v>
      </c>
      <c r="D809" s="267" t="s">
        <v>399</v>
      </c>
      <c r="E809" s="268">
        <v>24</v>
      </c>
      <c r="G809" s="267" t="s">
        <v>68</v>
      </c>
      <c r="H809" s="268">
        <v>1</v>
      </c>
      <c r="I809" s="268">
        <v>547</v>
      </c>
      <c r="K809" s="267" t="s">
        <v>404</v>
      </c>
      <c r="L809" s="267" t="s">
        <v>101</v>
      </c>
      <c r="M809" s="267" t="s">
        <v>380</v>
      </c>
      <c r="N809" s="268">
        <v>5</v>
      </c>
    </row>
    <row r="810" spans="1:14" ht="15" x14ac:dyDescent="0.25">
      <c r="A810" s="267" t="s">
        <v>57</v>
      </c>
      <c r="B810" s="267" t="s">
        <v>402</v>
      </c>
      <c r="C810" s="267" t="s">
        <v>374</v>
      </c>
      <c r="D810" s="267" t="s">
        <v>400</v>
      </c>
      <c r="E810" s="268">
        <v>26</v>
      </c>
      <c r="G810" s="267" t="s">
        <v>68</v>
      </c>
      <c r="H810" s="268">
        <v>2</v>
      </c>
      <c r="I810" s="268">
        <v>1842</v>
      </c>
      <c r="K810" s="267" t="s">
        <v>404</v>
      </c>
      <c r="L810" s="267" t="s">
        <v>101</v>
      </c>
      <c r="M810" s="267" t="s">
        <v>381</v>
      </c>
      <c r="N810" s="268">
        <v>237</v>
      </c>
    </row>
    <row r="811" spans="1:14" ht="15" x14ac:dyDescent="0.25">
      <c r="A811" s="267" t="s">
        <v>58</v>
      </c>
      <c r="B811" s="267" t="s">
        <v>378</v>
      </c>
      <c r="C811" s="267" t="s">
        <v>373</v>
      </c>
      <c r="D811" s="267" t="s">
        <v>399</v>
      </c>
      <c r="E811" s="268">
        <v>339</v>
      </c>
      <c r="G811" s="267" t="s">
        <v>68</v>
      </c>
      <c r="H811" s="268">
        <v>3</v>
      </c>
      <c r="I811" s="268">
        <v>947</v>
      </c>
      <c r="K811" s="267" t="s">
        <v>404</v>
      </c>
      <c r="L811" s="267" t="s">
        <v>107</v>
      </c>
      <c r="M811" s="267" t="s">
        <v>378</v>
      </c>
      <c r="N811" s="268">
        <v>7</v>
      </c>
    </row>
    <row r="812" spans="1:14" ht="15" x14ac:dyDescent="0.25">
      <c r="A812" s="267" t="s">
        <v>58</v>
      </c>
      <c r="B812" s="267" t="s">
        <v>378</v>
      </c>
      <c r="C812" s="267" t="s">
        <v>373</v>
      </c>
      <c r="D812" s="267" t="s">
        <v>400</v>
      </c>
      <c r="E812" s="268">
        <v>299</v>
      </c>
      <c r="G812" s="267" t="s">
        <v>68</v>
      </c>
      <c r="H812" s="268">
        <v>4</v>
      </c>
      <c r="I812" s="268">
        <v>3493</v>
      </c>
      <c r="K812" s="267" t="s">
        <v>404</v>
      </c>
      <c r="L812" s="267" t="s">
        <v>107</v>
      </c>
      <c r="M812" s="267" t="s">
        <v>440</v>
      </c>
      <c r="N812" s="268">
        <v>1789</v>
      </c>
    </row>
    <row r="813" spans="1:14" ht="15" x14ac:dyDescent="0.25">
      <c r="A813" s="267" t="s">
        <v>58</v>
      </c>
      <c r="B813" s="267" t="s">
        <v>378</v>
      </c>
      <c r="C813" s="267" t="s">
        <v>374</v>
      </c>
      <c r="D813" s="267" t="s">
        <v>399</v>
      </c>
      <c r="E813" s="268">
        <v>390</v>
      </c>
      <c r="G813" s="267" t="s">
        <v>68</v>
      </c>
      <c r="H813" s="268">
        <v>5</v>
      </c>
      <c r="I813" s="268">
        <v>635</v>
      </c>
      <c r="K813" s="267" t="s">
        <v>404</v>
      </c>
      <c r="L813" s="267" t="s">
        <v>107</v>
      </c>
      <c r="M813" s="267" t="s">
        <v>445</v>
      </c>
      <c r="N813" s="268">
        <v>4</v>
      </c>
    </row>
    <row r="814" spans="1:14" ht="15" x14ac:dyDescent="0.25">
      <c r="A814" s="267" t="s">
        <v>58</v>
      </c>
      <c r="B814" s="267" t="s">
        <v>378</v>
      </c>
      <c r="C814" s="267" t="s">
        <v>374</v>
      </c>
      <c r="D814" s="267" t="s">
        <v>400</v>
      </c>
      <c r="E814" s="268">
        <v>296</v>
      </c>
      <c r="G814" s="267" t="s">
        <v>68</v>
      </c>
      <c r="H814" s="268">
        <v>6</v>
      </c>
      <c r="I814" s="268">
        <v>687</v>
      </c>
      <c r="K814" s="267" t="s">
        <v>404</v>
      </c>
      <c r="L814" s="267" t="s">
        <v>107</v>
      </c>
      <c r="M814" s="267" t="s">
        <v>441</v>
      </c>
      <c r="N814" s="268">
        <v>6</v>
      </c>
    </row>
    <row r="815" spans="1:14" ht="15" x14ac:dyDescent="0.25">
      <c r="A815" s="267" t="s">
        <v>58</v>
      </c>
      <c r="B815" s="267" t="s">
        <v>379</v>
      </c>
      <c r="C815" s="267" t="s">
        <v>373</v>
      </c>
      <c r="D815" s="267" t="s">
        <v>399</v>
      </c>
      <c r="E815" s="268">
        <v>175</v>
      </c>
      <c r="G815" s="267" t="s">
        <v>68</v>
      </c>
      <c r="H815" s="268">
        <v>7</v>
      </c>
      <c r="I815" s="268">
        <v>600</v>
      </c>
      <c r="K815" s="267" t="s">
        <v>404</v>
      </c>
      <c r="L815" s="267" t="s">
        <v>107</v>
      </c>
      <c r="M815" s="267" t="s">
        <v>448</v>
      </c>
      <c r="N815" s="268">
        <v>4</v>
      </c>
    </row>
    <row r="816" spans="1:14" ht="15" x14ac:dyDescent="0.25">
      <c r="A816" s="267" t="s">
        <v>58</v>
      </c>
      <c r="B816" s="267" t="s">
        <v>379</v>
      </c>
      <c r="C816" s="267" t="s">
        <v>373</v>
      </c>
      <c r="D816" s="267" t="s">
        <v>400</v>
      </c>
      <c r="E816" s="268">
        <v>84</v>
      </c>
      <c r="G816" s="267" t="s">
        <v>68</v>
      </c>
      <c r="H816" s="268">
        <v>8</v>
      </c>
      <c r="I816" s="268">
        <v>447</v>
      </c>
      <c r="K816" s="267" t="s">
        <v>404</v>
      </c>
      <c r="L816" s="267" t="s">
        <v>107</v>
      </c>
      <c r="M816" s="267" t="s">
        <v>442</v>
      </c>
      <c r="N816" s="268">
        <v>16</v>
      </c>
    </row>
    <row r="817" spans="1:14" ht="15" x14ac:dyDescent="0.25">
      <c r="A817" s="267" t="s">
        <v>58</v>
      </c>
      <c r="B817" s="267" t="s">
        <v>379</v>
      </c>
      <c r="C817" s="267" t="s">
        <v>374</v>
      </c>
      <c r="D817" s="267" t="s">
        <v>399</v>
      </c>
      <c r="E817" s="268">
        <v>215</v>
      </c>
      <c r="G817" s="267" t="s">
        <v>68</v>
      </c>
      <c r="H817" s="268">
        <v>9</v>
      </c>
      <c r="I817" s="268">
        <v>392</v>
      </c>
      <c r="K817" s="267" t="s">
        <v>404</v>
      </c>
      <c r="L817" s="267" t="s">
        <v>107</v>
      </c>
      <c r="M817" s="267" t="s">
        <v>379</v>
      </c>
      <c r="N817" s="268">
        <v>1</v>
      </c>
    </row>
    <row r="818" spans="1:14" ht="15" x14ac:dyDescent="0.25">
      <c r="A818" s="267" t="s">
        <v>58</v>
      </c>
      <c r="B818" s="267" t="s">
        <v>379</v>
      </c>
      <c r="C818" s="267" t="s">
        <v>374</v>
      </c>
      <c r="D818" s="267" t="s">
        <v>400</v>
      </c>
      <c r="E818" s="268">
        <v>98</v>
      </c>
      <c r="G818" s="267" t="s">
        <v>68</v>
      </c>
      <c r="H818" s="268">
        <v>10</v>
      </c>
      <c r="I818" s="268">
        <v>310</v>
      </c>
      <c r="K818" s="267" t="s">
        <v>404</v>
      </c>
      <c r="L818" s="267" t="s">
        <v>107</v>
      </c>
      <c r="M818" s="267" t="s">
        <v>449</v>
      </c>
      <c r="N818" s="268">
        <v>2</v>
      </c>
    </row>
    <row r="819" spans="1:14" ht="15" x14ac:dyDescent="0.25">
      <c r="A819" s="267" t="s">
        <v>58</v>
      </c>
      <c r="B819" s="267" t="s">
        <v>401</v>
      </c>
      <c r="C819" s="267" t="s">
        <v>373</v>
      </c>
      <c r="D819" s="267" t="s">
        <v>399</v>
      </c>
      <c r="E819" s="268">
        <v>3</v>
      </c>
      <c r="G819" s="267" t="s">
        <v>68</v>
      </c>
      <c r="H819" s="268">
        <v>11</v>
      </c>
      <c r="I819" s="268">
        <v>256</v>
      </c>
      <c r="K819" s="267" t="s">
        <v>404</v>
      </c>
      <c r="L819" s="267" t="s">
        <v>107</v>
      </c>
      <c r="M819" s="267" t="s">
        <v>406</v>
      </c>
      <c r="N819" s="268">
        <v>15</v>
      </c>
    </row>
    <row r="820" spans="1:14" ht="15" x14ac:dyDescent="0.25">
      <c r="A820" s="267" t="s">
        <v>58</v>
      </c>
      <c r="B820" s="267" t="s">
        <v>401</v>
      </c>
      <c r="C820" s="267" t="s">
        <v>373</v>
      </c>
      <c r="D820" s="267" t="s">
        <v>400</v>
      </c>
      <c r="E820" s="268">
        <v>17</v>
      </c>
      <c r="G820" s="267" t="s">
        <v>68</v>
      </c>
      <c r="H820" s="268">
        <v>12</v>
      </c>
      <c r="I820" s="268">
        <v>342</v>
      </c>
      <c r="K820" s="267" t="s">
        <v>404</v>
      </c>
      <c r="L820" s="267" t="s">
        <v>107</v>
      </c>
      <c r="M820" s="267" t="s">
        <v>403</v>
      </c>
      <c r="N820" s="268">
        <v>14039</v>
      </c>
    </row>
    <row r="821" spans="1:14" ht="15" x14ac:dyDescent="0.25">
      <c r="A821" s="267" t="s">
        <v>58</v>
      </c>
      <c r="B821" s="267" t="s">
        <v>401</v>
      </c>
      <c r="C821" s="267" t="s">
        <v>374</v>
      </c>
      <c r="D821" s="267" t="s">
        <v>399</v>
      </c>
      <c r="E821" s="268">
        <v>2</v>
      </c>
      <c r="G821" s="267" t="s">
        <v>69</v>
      </c>
      <c r="H821" s="268">
        <v>0</v>
      </c>
      <c r="I821" s="268">
        <v>76</v>
      </c>
      <c r="K821" s="267" t="s">
        <v>404</v>
      </c>
      <c r="L821" s="267" t="s">
        <v>107</v>
      </c>
      <c r="M821" s="267" t="s">
        <v>404</v>
      </c>
      <c r="N821" s="268">
        <v>4</v>
      </c>
    </row>
    <row r="822" spans="1:14" ht="15" x14ac:dyDescent="0.25">
      <c r="A822" s="267" t="s">
        <v>58</v>
      </c>
      <c r="B822" s="267" t="s">
        <v>401</v>
      </c>
      <c r="C822" s="267" t="s">
        <v>374</v>
      </c>
      <c r="D822" s="267" t="s">
        <v>400</v>
      </c>
      <c r="E822" s="268">
        <v>13</v>
      </c>
      <c r="G822" s="267" t="s">
        <v>69</v>
      </c>
      <c r="H822" s="268">
        <v>1</v>
      </c>
      <c r="I822" s="268">
        <v>352</v>
      </c>
      <c r="K822" s="267" t="s">
        <v>404</v>
      </c>
      <c r="L822" s="267" t="s">
        <v>107</v>
      </c>
      <c r="M822" s="267" t="s">
        <v>405</v>
      </c>
      <c r="N822" s="268">
        <v>209</v>
      </c>
    </row>
    <row r="823" spans="1:14" ht="15" x14ac:dyDescent="0.25">
      <c r="A823" s="267" t="s">
        <v>58</v>
      </c>
      <c r="B823" s="267" t="s">
        <v>402</v>
      </c>
      <c r="C823" s="267" t="s">
        <v>373</v>
      </c>
      <c r="D823" s="267" t="s">
        <v>399</v>
      </c>
      <c r="E823" s="268">
        <v>1538</v>
      </c>
      <c r="G823" s="267" t="s">
        <v>69</v>
      </c>
      <c r="H823" s="268">
        <v>2</v>
      </c>
      <c r="I823" s="268">
        <v>1374</v>
      </c>
      <c r="K823" s="267" t="s">
        <v>404</v>
      </c>
      <c r="L823" s="267" t="s">
        <v>107</v>
      </c>
      <c r="M823" s="267" t="s">
        <v>380</v>
      </c>
      <c r="N823" s="268">
        <v>5</v>
      </c>
    </row>
    <row r="824" spans="1:14" ht="15" x14ac:dyDescent="0.25">
      <c r="A824" s="267" t="s">
        <v>58</v>
      </c>
      <c r="B824" s="267" t="s">
        <v>402</v>
      </c>
      <c r="C824" s="267" t="s">
        <v>373</v>
      </c>
      <c r="D824" s="267" t="s">
        <v>400</v>
      </c>
      <c r="E824" s="268">
        <v>1070</v>
      </c>
      <c r="G824" s="267" t="s">
        <v>69</v>
      </c>
      <c r="H824" s="268">
        <v>3</v>
      </c>
      <c r="I824" s="268">
        <v>889</v>
      </c>
      <c r="K824" s="267" t="s">
        <v>404</v>
      </c>
      <c r="L824" s="267" t="s">
        <v>107</v>
      </c>
      <c r="M824" s="267" t="s">
        <v>381</v>
      </c>
      <c r="N824" s="268">
        <v>267</v>
      </c>
    </row>
    <row r="825" spans="1:14" ht="15" x14ac:dyDescent="0.25">
      <c r="A825" s="267" t="s">
        <v>58</v>
      </c>
      <c r="B825" s="267" t="s">
        <v>402</v>
      </c>
      <c r="C825" s="267" t="s">
        <v>374</v>
      </c>
      <c r="D825" s="267" t="s">
        <v>399</v>
      </c>
      <c r="E825" s="268">
        <v>1544</v>
      </c>
      <c r="G825" s="267" t="s">
        <v>69</v>
      </c>
      <c r="H825" s="268">
        <v>4</v>
      </c>
      <c r="I825" s="268">
        <v>3400</v>
      </c>
      <c r="K825" s="267" t="s">
        <v>404</v>
      </c>
      <c r="L825" s="267" t="s">
        <v>117</v>
      </c>
      <c r="M825" s="267" t="s">
        <v>378</v>
      </c>
      <c r="N825" s="268">
        <v>3</v>
      </c>
    </row>
    <row r="826" spans="1:14" ht="15" x14ac:dyDescent="0.25">
      <c r="A826" s="267" t="s">
        <v>58</v>
      </c>
      <c r="B826" s="267" t="s">
        <v>402</v>
      </c>
      <c r="C826" s="267" t="s">
        <v>374</v>
      </c>
      <c r="D826" s="267" t="s">
        <v>400</v>
      </c>
      <c r="E826" s="268">
        <v>819</v>
      </c>
      <c r="G826" s="267" t="s">
        <v>69</v>
      </c>
      <c r="H826" s="268">
        <v>5</v>
      </c>
      <c r="I826" s="268">
        <v>705</v>
      </c>
      <c r="K826" s="267" t="s">
        <v>404</v>
      </c>
      <c r="L826" s="267" t="s">
        <v>117</v>
      </c>
      <c r="M826" s="267" t="s">
        <v>440</v>
      </c>
      <c r="N826" s="268">
        <v>50</v>
      </c>
    </row>
    <row r="827" spans="1:14" ht="15" x14ac:dyDescent="0.25">
      <c r="A827" s="267" t="s">
        <v>59</v>
      </c>
      <c r="B827" s="267" t="s">
        <v>378</v>
      </c>
      <c r="C827" s="267" t="s">
        <v>373</v>
      </c>
      <c r="D827" s="267" t="s">
        <v>399</v>
      </c>
      <c r="E827" s="268">
        <v>890</v>
      </c>
      <c r="G827" s="267" t="s">
        <v>69</v>
      </c>
      <c r="H827" s="268">
        <v>6</v>
      </c>
      <c r="I827" s="268">
        <v>737</v>
      </c>
      <c r="K827" s="267" t="s">
        <v>404</v>
      </c>
      <c r="L827" s="267" t="s">
        <v>117</v>
      </c>
      <c r="M827" s="267" t="s">
        <v>442</v>
      </c>
      <c r="N827" s="268">
        <v>1</v>
      </c>
    </row>
    <row r="828" spans="1:14" ht="15" x14ac:dyDescent="0.25">
      <c r="A828" s="267" t="s">
        <v>59</v>
      </c>
      <c r="B828" s="267" t="s">
        <v>378</v>
      </c>
      <c r="C828" s="267" t="s">
        <v>373</v>
      </c>
      <c r="D828" s="267" t="s">
        <v>400</v>
      </c>
      <c r="E828" s="268">
        <v>403</v>
      </c>
      <c r="G828" s="267" t="s">
        <v>69</v>
      </c>
      <c r="H828" s="268">
        <v>7</v>
      </c>
      <c r="I828" s="268">
        <v>708</v>
      </c>
      <c r="K828" s="267" t="s">
        <v>404</v>
      </c>
      <c r="L828" s="267" t="s">
        <v>117</v>
      </c>
      <c r="M828" s="267" t="s">
        <v>451</v>
      </c>
      <c r="N828" s="268">
        <v>1</v>
      </c>
    </row>
    <row r="829" spans="1:14" ht="15" x14ac:dyDescent="0.25">
      <c r="A829" s="267" t="s">
        <v>59</v>
      </c>
      <c r="B829" s="267" t="s">
        <v>378</v>
      </c>
      <c r="C829" s="267" t="s">
        <v>374</v>
      </c>
      <c r="D829" s="267" t="s">
        <v>399</v>
      </c>
      <c r="E829" s="268">
        <v>929</v>
      </c>
      <c r="G829" s="267" t="s">
        <v>69</v>
      </c>
      <c r="H829" s="268">
        <v>8</v>
      </c>
      <c r="I829" s="268">
        <v>500</v>
      </c>
      <c r="K829" s="267" t="s">
        <v>404</v>
      </c>
      <c r="L829" s="267" t="s">
        <v>117</v>
      </c>
      <c r="M829" s="267" t="s">
        <v>401</v>
      </c>
      <c r="N829" s="268">
        <v>1</v>
      </c>
    </row>
    <row r="830" spans="1:14" ht="15" x14ac:dyDescent="0.25">
      <c r="A830" s="267" t="s">
        <v>59</v>
      </c>
      <c r="B830" s="267" t="s">
        <v>378</v>
      </c>
      <c r="C830" s="267" t="s">
        <v>374</v>
      </c>
      <c r="D830" s="267" t="s">
        <v>400</v>
      </c>
      <c r="E830" s="268">
        <v>379</v>
      </c>
      <c r="G830" s="267" t="s">
        <v>69</v>
      </c>
      <c r="H830" s="268">
        <v>9</v>
      </c>
      <c r="I830" s="268">
        <v>438</v>
      </c>
      <c r="K830" s="267" t="s">
        <v>404</v>
      </c>
      <c r="L830" s="267" t="s">
        <v>117</v>
      </c>
      <c r="M830" s="267" t="s">
        <v>406</v>
      </c>
      <c r="N830" s="268">
        <v>3</v>
      </c>
    </row>
    <row r="831" spans="1:14" ht="15" x14ac:dyDescent="0.25">
      <c r="A831" s="267" t="s">
        <v>59</v>
      </c>
      <c r="B831" s="267" t="s">
        <v>379</v>
      </c>
      <c r="C831" s="267" t="s">
        <v>373</v>
      </c>
      <c r="D831" s="267" t="s">
        <v>399</v>
      </c>
      <c r="E831" s="268">
        <v>578</v>
      </c>
      <c r="G831" s="267" t="s">
        <v>69</v>
      </c>
      <c r="H831" s="268">
        <v>10</v>
      </c>
      <c r="I831" s="268">
        <v>334</v>
      </c>
      <c r="K831" s="267" t="s">
        <v>404</v>
      </c>
      <c r="L831" s="267" t="s">
        <v>117</v>
      </c>
      <c r="M831" s="267" t="s">
        <v>403</v>
      </c>
      <c r="N831" s="268">
        <v>3915</v>
      </c>
    </row>
    <row r="832" spans="1:14" ht="15" x14ac:dyDescent="0.25">
      <c r="A832" s="267" t="s">
        <v>59</v>
      </c>
      <c r="B832" s="267" t="s">
        <v>379</v>
      </c>
      <c r="C832" s="267" t="s">
        <v>373</v>
      </c>
      <c r="D832" s="267" t="s">
        <v>400</v>
      </c>
      <c r="E832" s="268">
        <v>211</v>
      </c>
      <c r="G832" s="267" t="s">
        <v>69</v>
      </c>
      <c r="H832" s="268">
        <v>11</v>
      </c>
      <c r="I832" s="268">
        <v>227</v>
      </c>
      <c r="K832" s="267" t="s">
        <v>404</v>
      </c>
      <c r="L832" s="267" t="s">
        <v>117</v>
      </c>
      <c r="M832" s="267" t="s">
        <v>405</v>
      </c>
      <c r="N832" s="268">
        <v>7</v>
      </c>
    </row>
    <row r="833" spans="1:14" ht="15" x14ac:dyDescent="0.25">
      <c r="A833" s="267" t="s">
        <v>59</v>
      </c>
      <c r="B833" s="267" t="s">
        <v>379</v>
      </c>
      <c r="C833" s="267" t="s">
        <v>374</v>
      </c>
      <c r="D833" s="267" t="s">
        <v>399</v>
      </c>
      <c r="E833" s="268">
        <v>572</v>
      </c>
      <c r="G833" s="267" t="s">
        <v>69</v>
      </c>
      <c r="H833" s="268">
        <v>12</v>
      </c>
      <c r="I833" s="268">
        <v>334</v>
      </c>
      <c r="K833" s="267" t="s">
        <v>404</v>
      </c>
      <c r="L833" s="267" t="s">
        <v>117</v>
      </c>
      <c r="M833" s="267" t="s">
        <v>381</v>
      </c>
      <c r="N833" s="268">
        <v>353</v>
      </c>
    </row>
    <row r="834" spans="1:14" ht="15" x14ac:dyDescent="0.25">
      <c r="A834" s="267" t="s">
        <v>59</v>
      </c>
      <c r="B834" s="267" t="s">
        <v>379</v>
      </c>
      <c r="C834" s="267" t="s">
        <v>374</v>
      </c>
      <c r="D834" s="267" t="s">
        <v>400</v>
      </c>
      <c r="E834" s="268">
        <v>163</v>
      </c>
      <c r="G834" s="267" t="s">
        <v>70</v>
      </c>
      <c r="H834" s="268">
        <v>0</v>
      </c>
      <c r="I834" s="268">
        <v>41</v>
      </c>
      <c r="K834" s="267" t="s">
        <v>404</v>
      </c>
      <c r="L834" s="267" t="s">
        <v>121</v>
      </c>
      <c r="M834" s="267" t="s">
        <v>403</v>
      </c>
      <c r="N834" s="268">
        <v>69</v>
      </c>
    </row>
    <row r="835" spans="1:14" ht="15" x14ac:dyDescent="0.25">
      <c r="A835" s="267" t="s">
        <v>59</v>
      </c>
      <c r="B835" s="267" t="s">
        <v>401</v>
      </c>
      <c r="C835" s="267" t="s">
        <v>373</v>
      </c>
      <c r="D835" s="267" t="s">
        <v>399</v>
      </c>
      <c r="E835" s="268">
        <v>1</v>
      </c>
      <c r="G835" s="267" t="s">
        <v>70</v>
      </c>
      <c r="H835" s="268">
        <v>1</v>
      </c>
      <c r="I835" s="268">
        <v>238</v>
      </c>
      <c r="K835" s="267" t="s">
        <v>404</v>
      </c>
      <c r="L835" s="267" t="s">
        <v>121</v>
      </c>
      <c r="M835" s="267" t="s">
        <v>378</v>
      </c>
      <c r="N835" s="268">
        <v>8</v>
      </c>
    </row>
    <row r="836" spans="1:14" ht="15" x14ac:dyDescent="0.25">
      <c r="A836" s="267" t="s">
        <v>59</v>
      </c>
      <c r="B836" s="267" t="s">
        <v>401</v>
      </c>
      <c r="C836" s="267" t="s">
        <v>374</v>
      </c>
      <c r="D836" s="267" t="s">
        <v>399</v>
      </c>
      <c r="E836" s="268">
        <v>1</v>
      </c>
      <c r="G836" s="267" t="s">
        <v>70</v>
      </c>
      <c r="H836" s="268">
        <v>2</v>
      </c>
      <c r="I836" s="268">
        <v>848</v>
      </c>
      <c r="K836" s="267" t="s">
        <v>404</v>
      </c>
      <c r="L836" s="267" t="s">
        <v>121</v>
      </c>
      <c r="M836" s="267" t="s">
        <v>440</v>
      </c>
      <c r="N836" s="268">
        <v>2756</v>
      </c>
    </row>
    <row r="837" spans="1:14" ht="15" x14ac:dyDescent="0.25">
      <c r="A837" s="267" t="s">
        <v>59</v>
      </c>
      <c r="B837" s="267" t="s">
        <v>402</v>
      </c>
      <c r="C837" s="267" t="s">
        <v>373</v>
      </c>
      <c r="D837" s="267" t="s">
        <v>399</v>
      </c>
      <c r="E837" s="268">
        <v>28</v>
      </c>
      <c r="G837" s="267" t="s">
        <v>70</v>
      </c>
      <c r="H837" s="268">
        <v>3</v>
      </c>
      <c r="I837" s="268">
        <v>473</v>
      </c>
      <c r="K837" s="267" t="s">
        <v>404</v>
      </c>
      <c r="L837" s="267" t="s">
        <v>121</v>
      </c>
      <c r="M837" s="267" t="s">
        <v>441</v>
      </c>
      <c r="N837" s="268">
        <v>2</v>
      </c>
    </row>
    <row r="838" spans="1:14" ht="15" x14ac:dyDescent="0.25">
      <c r="A838" s="267" t="s">
        <v>59</v>
      </c>
      <c r="B838" s="267" t="s">
        <v>402</v>
      </c>
      <c r="C838" s="267" t="s">
        <v>373</v>
      </c>
      <c r="D838" s="267" t="s">
        <v>400</v>
      </c>
      <c r="E838" s="268">
        <v>14</v>
      </c>
      <c r="G838" s="267" t="s">
        <v>70</v>
      </c>
      <c r="H838" s="268">
        <v>4</v>
      </c>
      <c r="I838" s="268">
        <v>1718</v>
      </c>
      <c r="K838" s="267" t="s">
        <v>404</v>
      </c>
      <c r="L838" s="267" t="s">
        <v>121</v>
      </c>
      <c r="M838" s="267" t="s">
        <v>442</v>
      </c>
      <c r="N838" s="268">
        <v>1</v>
      </c>
    </row>
    <row r="839" spans="1:14" ht="15" x14ac:dyDescent="0.25">
      <c r="A839" s="267" t="s">
        <v>59</v>
      </c>
      <c r="B839" s="267" t="s">
        <v>402</v>
      </c>
      <c r="C839" s="267" t="s">
        <v>374</v>
      </c>
      <c r="D839" s="267" t="s">
        <v>399</v>
      </c>
      <c r="E839" s="268">
        <v>25</v>
      </c>
      <c r="G839" s="267" t="s">
        <v>70</v>
      </c>
      <c r="H839" s="268">
        <v>5</v>
      </c>
      <c r="I839" s="268">
        <v>301</v>
      </c>
      <c r="K839" s="267" t="s">
        <v>404</v>
      </c>
      <c r="L839" s="267" t="s">
        <v>121</v>
      </c>
      <c r="M839" s="267" t="s">
        <v>379</v>
      </c>
      <c r="N839" s="268">
        <v>1</v>
      </c>
    </row>
    <row r="840" spans="1:14" ht="15" x14ac:dyDescent="0.25">
      <c r="A840" s="267" t="s">
        <v>59</v>
      </c>
      <c r="B840" s="267" t="s">
        <v>402</v>
      </c>
      <c r="C840" s="267" t="s">
        <v>374</v>
      </c>
      <c r="D840" s="267" t="s">
        <v>400</v>
      </c>
      <c r="E840" s="268">
        <v>23</v>
      </c>
      <c r="G840" s="267" t="s">
        <v>70</v>
      </c>
      <c r="H840" s="268">
        <v>6</v>
      </c>
      <c r="I840" s="268">
        <v>248</v>
      </c>
      <c r="K840" s="267" t="s">
        <v>404</v>
      </c>
      <c r="L840" s="267" t="s">
        <v>121</v>
      </c>
      <c r="M840" s="267" t="s">
        <v>406</v>
      </c>
      <c r="N840" s="268">
        <v>41</v>
      </c>
    </row>
    <row r="841" spans="1:14" ht="15" x14ac:dyDescent="0.25">
      <c r="A841" s="267" t="s">
        <v>60</v>
      </c>
      <c r="B841" s="267" t="s">
        <v>378</v>
      </c>
      <c r="C841" s="267" t="s">
        <v>373</v>
      </c>
      <c r="D841" s="267" t="s">
        <v>399</v>
      </c>
      <c r="E841" s="268">
        <v>1652</v>
      </c>
      <c r="G841" s="267" t="s">
        <v>70</v>
      </c>
      <c r="H841" s="268">
        <v>7</v>
      </c>
      <c r="I841" s="268">
        <v>214</v>
      </c>
      <c r="K841" s="267" t="s">
        <v>404</v>
      </c>
      <c r="L841" s="267" t="s">
        <v>121</v>
      </c>
      <c r="M841" s="267" t="s">
        <v>403</v>
      </c>
      <c r="N841" s="268">
        <v>10468</v>
      </c>
    </row>
    <row r="842" spans="1:14" ht="15" x14ac:dyDescent="0.25">
      <c r="A842" s="267" t="s">
        <v>60</v>
      </c>
      <c r="B842" s="267" t="s">
        <v>378</v>
      </c>
      <c r="C842" s="267" t="s">
        <v>373</v>
      </c>
      <c r="D842" s="267" t="s">
        <v>400</v>
      </c>
      <c r="E842" s="268">
        <v>522</v>
      </c>
      <c r="G842" s="267" t="s">
        <v>70</v>
      </c>
      <c r="H842" s="268">
        <v>8</v>
      </c>
      <c r="I842" s="268">
        <v>178</v>
      </c>
      <c r="K842" s="267" t="s">
        <v>404</v>
      </c>
      <c r="L842" s="267" t="s">
        <v>121</v>
      </c>
      <c r="M842" s="267" t="s">
        <v>405</v>
      </c>
      <c r="N842" s="268">
        <v>52</v>
      </c>
    </row>
    <row r="843" spans="1:14" ht="15" x14ac:dyDescent="0.25">
      <c r="A843" s="267" t="s">
        <v>60</v>
      </c>
      <c r="B843" s="267" t="s">
        <v>378</v>
      </c>
      <c r="C843" s="267" t="s">
        <v>374</v>
      </c>
      <c r="D843" s="267" t="s">
        <v>399</v>
      </c>
      <c r="E843" s="268">
        <v>1568</v>
      </c>
      <c r="G843" s="267" t="s">
        <v>70</v>
      </c>
      <c r="H843" s="268">
        <v>9</v>
      </c>
      <c r="I843" s="268">
        <v>130</v>
      </c>
      <c r="K843" s="267" t="s">
        <v>404</v>
      </c>
      <c r="L843" s="267" t="s">
        <v>121</v>
      </c>
      <c r="M843" s="267" t="s">
        <v>380</v>
      </c>
      <c r="N843" s="268">
        <v>5</v>
      </c>
    </row>
    <row r="844" spans="1:14" ht="15" x14ac:dyDescent="0.25">
      <c r="A844" s="267" t="s">
        <v>60</v>
      </c>
      <c r="B844" s="267" t="s">
        <v>378</v>
      </c>
      <c r="C844" s="267" t="s">
        <v>374</v>
      </c>
      <c r="D844" s="267" t="s">
        <v>400</v>
      </c>
      <c r="E844" s="268">
        <v>494</v>
      </c>
      <c r="G844" s="267" t="s">
        <v>70</v>
      </c>
      <c r="H844" s="268">
        <v>10</v>
      </c>
      <c r="I844" s="268">
        <v>91</v>
      </c>
      <c r="K844" s="267" t="s">
        <v>404</v>
      </c>
      <c r="L844" s="267" t="s">
        <v>121</v>
      </c>
      <c r="M844" s="267" t="s">
        <v>381</v>
      </c>
      <c r="N844" s="268">
        <v>283</v>
      </c>
    </row>
    <row r="845" spans="1:14" ht="15" x14ac:dyDescent="0.25">
      <c r="A845" s="267" t="s">
        <v>60</v>
      </c>
      <c r="B845" s="267" t="s">
        <v>379</v>
      </c>
      <c r="C845" s="267" t="s">
        <v>373</v>
      </c>
      <c r="D845" s="267" t="s">
        <v>399</v>
      </c>
      <c r="E845" s="268">
        <v>2129</v>
      </c>
      <c r="G845" s="267" t="s">
        <v>70</v>
      </c>
      <c r="H845" s="268">
        <v>11</v>
      </c>
      <c r="I845" s="268">
        <v>76</v>
      </c>
      <c r="K845" s="267" t="s">
        <v>404</v>
      </c>
      <c r="L845" s="267" t="s">
        <v>127</v>
      </c>
      <c r="M845" s="267" t="s">
        <v>403</v>
      </c>
      <c r="N845" s="268">
        <v>16</v>
      </c>
    </row>
    <row r="846" spans="1:14" ht="15" x14ac:dyDescent="0.25">
      <c r="A846" s="267" t="s">
        <v>60</v>
      </c>
      <c r="B846" s="267" t="s">
        <v>379</v>
      </c>
      <c r="C846" s="267" t="s">
        <v>373</v>
      </c>
      <c r="D846" s="267" t="s">
        <v>400</v>
      </c>
      <c r="E846" s="268">
        <v>786</v>
      </c>
      <c r="G846" s="267" t="s">
        <v>70</v>
      </c>
      <c r="H846" s="268">
        <v>12</v>
      </c>
      <c r="I846" s="268">
        <v>110</v>
      </c>
      <c r="K846" s="267" t="s">
        <v>404</v>
      </c>
      <c r="L846" s="267" t="s">
        <v>127</v>
      </c>
      <c r="M846" s="267" t="s">
        <v>378</v>
      </c>
      <c r="N846" s="268">
        <v>12</v>
      </c>
    </row>
    <row r="847" spans="1:14" ht="15" x14ac:dyDescent="0.25">
      <c r="A847" s="267" t="s">
        <v>60</v>
      </c>
      <c r="B847" s="267" t="s">
        <v>379</v>
      </c>
      <c r="C847" s="267" t="s">
        <v>374</v>
      </c>
      <c r="D847" s="267" t="s">
        <v>399</v>
      </c>
      <c r="E847" s="268">
        <v>1929</v>
      </c>
      <c r="G847" s="267" t="s">
        <v>71</v>
      </c>
      <c r="H847" s="268">
        <v>0</v>
      </c>
      <c r="I847" s="268">
        <v>103</v>
      </c>
      <c r="K847" s="267" t="s">
        <v>404</v>
      </c>
      <c r="L847" s="267" t="s">
        <v>127</v>
      </c>
      <c r="M847" s="267" t="s">
        <v>443</v>
      </c>
      <c r="N847" s="268">
        <v>1</v>
      </c>
    </row>
    <row r="848" spans="1:14" ht="15" x14ac:dyDescent="0.25">
      <c r="A848" s="267" t="s">
        <v>60</v>
      </c>
      <c r="B848" s="267" t="s">
        <v>379</v>
      </c>
      <c r="C848" s="267" t="s">
        <v>374</v>
      </c>
      <c r="D848" s="267" t="s">
        <v>400</v>
      </c>
      <c r="E848" s="268">
        <v>668</v>
      </c>
      <c r="G848" s="267" t="s">
        <v>71</v>
      </c>
      <c r="H848" s="268">
        <v>1</v>
      </c>
      <c r="I848" s="268">
        <v>487</v>
      </c>
      <c r="K848" s="267" t="s">
        <v>404</v>
      </c>
      <c r="L848" s="267" t="s">
        <v>127</v>
      </c>
      <c r="M848" s="267" t="s">
        <v>440</v>
      </c>
      <c r="N848" s="268">
        <v>787</v>
      </c>
    </row>
    <row r="849" spans="1:14" ht="15" x14ac:dyDescent="0.25">
      <c r="A849" s="267" t="s">
        <v>60</v>
      </c>
      <c r="B849" s="267" t="s">
        <v>401</v>
      </c>
      <c r="C849" s="267" t="s">
        <v>373</v>
      </c>
      <c r="D849" s="267" t="s">
        <v>399</v>
      </c>
      <c r="E849" s="268">
        <v>565</v>
      </c>
      <c r="G849" s="267" t="s">
        <v>71</v>
      </c>
      <c r="H849" s="268">
        <v>2</v>
      </c>
      <c r="I849" s="268">
        <v>1737</v>
      </c>
      <c r="K849" s="267" t="s">
        <v>404</v>
      </c>
      <c r="L849" s="267" t="s">
        <v>127</v>
      </c>
      <c r="M849" s="267" t="s">
        <v>441</v>
      </c>
      <c r="N849" s="268">
        <v>5</v>
      </c>
    </row>
    <row r="850" spans="1:14" ht="15" x14ac:dyDescent="0.25">
      <c r="A850" s="267" t="s">
        <v>60</v>
      </c>
      <c r="B850" s="267" t="s">
        <v>401</v>
      </c>
      <c r="C850" s="267" t="s">
        <v>373</v>
      </c>
      <c r="D850" s="267" t="s">
        <v>400</v>
      </c>
      <c r="E850" s="268">
        <v>256</v>
      </c>
      <c r="G850" s="267" t="s">
        <v>71</v>
      </c>
      <c r="H850" s="268">
        <v>3</v>
      </c>
      <c r="I850" s="268">
        <v>792</v>
      </c>
      <c r="K850" s="267" t="s">
        <v>404</v>
      </c>
      <c r="L850" s="267" t="s">
        <v>127</v>
      </c>
      <c r="M850" s="267" t="s">
        <v>448</v>
      </c>
      <c r="N850" s="268">
        <v>2</v>
      </c>
    </row>
    <row r="851" spans="1:14" ht="15" x14ac:dyDescent="0.25">
      <c r="A851" s="267" t="s">
        <v>60</v>
      </c>
      <c r="B851" s="267" t="s">
        <v>401</v>
      </c>
      <c r="C851" s="267" t="s">
        <v>374</v>
      </c>
      <c r="D851" s="267" t="s">
        <v>399</v>
      </c>
      <c r="E851" s="268">
        <v>467</v>
      </c>
      <c r="G851" s="267" t="s">
        <v>71</v>
      </c>
      <c r="H851" s="268">
        <v>4</v>
      </c>
      <c r="I851" s="268">
        <v>3128</v>
      </c>
      <c r="K851" s="267" t="s">
        <v>404</v>
      </c>
      <c r="L851" s="267" t="s">
        <v>127</v>
      </c>
      <c r="M851" s="267" t="s">
        <v>442</v>
      </c>
      <c r="N851" s="268">
        <v>8</v>
      </c>
    </row>
    <row r="852" spans="1:14" ht="15" x14ac:dyDescent="0.25">
      <c r="A852" s="267" t="s">
        <v>60</v>
      </c>
      <c r="B852" s="267" t="s">
        <v>401</v>
      </c>
      <c r="C852" s="267" t="s">
        <v>374</v>
      </c>
      <c r="D852" s="267" t="s">
        <v>400</v>
      </c>
      <c r="E852" s="268">
        <v>184</v>
      </c>
      <c r="G852" s="267" t="s">
        <v>71</v>
      </c>
      <c r="H852" s="268">
        <v>5</v>
      </c>
      <c r="I852" s="268">
        <v>565</v>
      </c>
      <c r="K852" s="267" t="s">
        <v>404</v>
      </c>
      <c r="L852" s="267" t="s">
        <v>127</v>
      </c>
      <c r="M852" s="267" t="s">
        <v>379</v>
      </c>
      <c r="N852" s="268">
        <v>78</v>
      </c>
    </row>
    <row r="853" spans="1:14" ht="15" x14ac:dyDescent="0.25">
      <c r="A853" s="267" t="s">
        <v>60</v>
      </c>
      <c r="B853" s="267" t="s">
        <v>402</v>
      </c>
      <c r="C853" s="267" t="s">
        <v>373</v>
      </c>
      <c r="D853" s="267" t="s">
        <v>399</v>
      </c>
      <c r="E853" s="268">
        <v>243</v>
      </c>
      <c r="G853" s="267" t="s">
        <v>71</v>
      </c>
      <c r="H853" s="268">
        <v>6</v>
      </c>
      <c r="I853" s="268">
        <v>508</v>
      </c>
      <c r="K853" s="267" t="s">
        <v>404</v>
      </c>
      <c r="L853" s="267" t="s">
        <v>127</v>
      </c>
      <c r="M853" s="267" t="s">
        <v>449</v>
      </c>
      <c r="N853" s="268">
        <v>1</v>
      </c>
    </row>
    <row r="854" spans="1:14" ht="15" x14ac:dyDescent="0.25">
      <c r="A854" s="267" t="s">
        <v>60</v>
      </c>
      <c r="B854" s="267" t="s">
        <v>402</v>
      </c>
      <c r="C854" s="267" t="s">
        <v>373</v>
      </c>
      <c r="D854" s="267" t="s">
        <v>400</v>
      </c>
      <c r="E854" s="268">
        <v>260</v>
      </c>
      <c r="G854" s="267" t="s">
        <v>71</v>
      </c>
      <c r="H854" s="268">
        <v>7</v>
      </c>
      <c r="I854" s="268">
        <v>473</v>
      </c>
      <c r="K854" s="267" t="s">
        <v>404</v>
      </c>
      <c r="L854" s="267" t="s">
        <v>127</v>
      </c>
      <c r="M854" s="267" t="s">
        <v>451</v>
      </c>
      <c r="N854" s="268">
        <v>1</v>
      </c>
    </row>
    <row r="855" spans="1:14" ht="15" x14ac:dyDescent="0.25">
      <c r="A855" s="267" t="s">
        <v>60</v>
      </c>
      <c r="B855" s="267" t="s">
        <v>402</v>
      </c>
      <c r="C855" s="267" t="s">
        <v>374</v>
      </c>
      <c r="D855" s="267" t="s">
        <v>399</v>
      </c>
      <c r="E855" s="268">
        <v>239</v>
      </c>
      <c r="G855" s="267" t="s">
        <v>71</v>
      </c>
      <c r="H855" s="268">
        <v>8</v>
      </c>
      <c r="I855" s="268">
        <v>340</v>
      </c>
      <c r="K855" s="267" t="s">
        <v>404</v>
      </c>
      <c r="L855" s="267" t="s">
        <v>127</v>
      </c>
      <c r="M855" s="267" t="s">
        <v>401</v>
      </c>
      <c r="N855" s="268">
        <v>1</v>
      </c>
    </row>
    <row r="856" spans="1:14" ht="15" x14ac:dyDescent="0.25">
      <c r="A856" s="267" t="s">
        <v>60</v>
      </c>
      <c r="B856" s="267" t="s">
        <v>402</v>
      </c>
      <c r="C856" s="267" t="s">
        <v>374</v>
      </c>
      <c r="D856" s="267" t="s">
        <v>400</v>
      </c>
      <c r="E856" s="268">
        <v>193</v>
      </c>
      <c r="G856" s="267" t="s">
        <v>71</v>
      </c>
      <c r="H856" s="268">
        <v>9</v>
      </c>
      <c r="I856" s="268">
        <v>270</v>
      </c>
      <c r="K856" s="267" t="s">
        <v>404</v>
      </c>
      <c r="L856" s="267" t="s">
        <v>127</v>
      </c>
      <c r="M856" s="267" t="s">
        <v>406</v>
      </c>
      <c r="N856" s="268">
        <v>50</v>
      </c>
    </row>
    <row r="857" spans="1:14" ht="15" x14ac:dyDescent="0.25">
      <c r="A857" s="267" t="s">
        <v>61</v>
      </c>
      <c r="B857" s="267" t="s">
        <v>378</v>
      </c>
      <c r="C857" s="267" t="s">
        <v>373</v>
      </c>
      <c r="D857" s="267" t="s">
        <v>399</v>
      </c>
      <c r="E857" s="268">
        <v>83</v>
      </c>
      <c r="G857" s="267" t="s">
        <v>71</v>
      </c>
      <c r="H857" s="268">
        <v>10</v>
      </c>
      <c r="I857" s="268">
        <v>198</v>
      </c>
      <c r="K857" s="267" t="s">
        <v>404</v>
      </c>
      <c r="L857" s="267" t="s">
        <v>127</v>
      </c>
      <c r="M857" s="267" t="s">
        <v>403</v>
      </c>
      <c r="N857" s="268">
        <v>29043</v>
      </c>
    </row>
    <row r="858" spans="1:14" ht="15" x14ac:dyDescent="0.25">
      <c r="A858" s="267" t="s">
        <v>61</v>
      </c>
      <c r="B858" s="267" t="s">
        <v>378</v>
      </c>
      <c r="C858" s="267" t="s">
        <v>373</v>
      </c>
      <c r="D858" s="267" t="s">
        <v>400</v>
      </c>
      <c r="E858" s="268">
        <v>204</v>
      </c>
      <c r="G858" s="267" t="s">
        <v>71</v>
      </c>
      <c r="H858" s="268">
        <v>11</v>
      </c>
      <c r="I858" s="268">
        <v>148</v>
      </c>
      <c r="K858" s="267" t="s">
        <v>404</v>
      </c>
      <c r="L858" s="267" t="s">
        <v>127</v>
      </c>
      <c r="M858" s="267" t="s">
        <v>405</v>
      </c>
      <c r="N858" s="268">
        <v>129</v>
      </c>
    </row>
    <row r="859" spans="1:14" ht="15" x14ac:dyDescent="0.25">
      <c r="A859" s="267" t="s">
        <v>61</v>
      </c>
      <c r="B859" s="267" t="s">
        <v>378</v>
      </c>
      <c r="C859" s="267" t="s">
        <v>374</v>
      </c>
      <c r="D859" s="267" t="s">
        <v>399</v>
      </c>
      <c r="E859" s="268">
        <v>95</v>
      </c>
      <c r="G859" s="267" t="s">
        <v>71</v>
      </c>
      <c r="H859" s="268">
        <v>12</v>
      </c>
      <c r="I859" s="268">
        <v>184</v>
      </c>
      <c r="K859" s="267" t="s">
        <v>404</v>
      </c>
      <c r="L859" s="267" t="s">
        <v>127</v>
      </c>
      <c r="M859" s="267" t="s">
        <v>380</v>
      </c>
      <c r="N859" s="268">
        <v>15</v>
      </c>
    </row>
    <row r="860" spans="1:14" ht="15" x14ac:dyDescent="0.25">
      <c r="A860" s="267" t="s">
        <v>61</v>
      </c>
      <c r="B860" s="267" t="s">
        <v>378</v>
      </c>
      <c r="C860" s="267" t="s">
        <v>374</v>
      </c>
      <c r="D860" s="267" t="s">
        <v>400</v>
      </c>
      <c r="E860" s="268">
        <v>170</v>
      </c>
      <c r="G860" s="267" t="s">
        <v>72</v>
      </c>
      <c r="H860" s="268">
        <v>0</v>
      </c>
      <c r="I860" s="268">
        <v>65</v>
      </c>
      <c r="K860" s="267" t="s">
        <v>404</v>
      </c>
      <c r="L860" s="267" t="s">
        <v>127</v>
      </c>
      <c r="M860" s="267" t="s">
        <v>381</v>
      </c>
      <c r="N860" s="268">
        <v>407</v>
      </c>
    </row>
    <row r="861" spans="1:14" ht="15" x14ac:dyDescent="0.25">
      <c r="A861" s="267" t="s">
        <v>61</v>
      </c>
      <c r="B861" s="267" t="s">
        <v>379</v>
      </c>
      <c r="C861" s="267" t="s">
        <v>373</v>
      </c>
      <c r="D861" s="267" t="s">
        <v>399</v>
      </c>
      <c r="E861" s="268">
        <v>164</v>
      </c>
      <c r="G861" s="267" t="s">
        <v>72</v>
      </c>
      <c r="H861" s="268">
        <v>1</v>
      </c>
      <c r="I861" s="268">
        <v>380</v>
      </c>
      <c r="K861" s="267" t="s">
        <v>405</v>
      </c>
      <c r="L861" s="267" t="s">
        <v>4</v>
      </c>
      <c r="M861" s="267" t="s">
        <v>403</v>
      </c>
      <c r="N861" s="268">
        <v>7</v>
      </c>
    </row>
    <row r="862" spans="1:14" ht="15" x14ac:dyDescent="0.25">
      <c r="A862" s="267" t="s">
        <v>61</v>
      </c>
      <c r="B862" s="267" t="s">
        <v>379</v>
      </c>
      <c r="C862" s="267" t="s">
        <v>373</v>
      </c>
      <c r="D862" s="267" t="s">
        <v>400</v>
      </c>
      <c r="E862" s="268">
        <v>616</v>
      </c>
      <c r="G862" s="267" t="s">
        <v>72</v>
      </c>
      <c r="H862" s="268">
        <v>2</v>
      </c>
      <c r="I862" s="268">
        <v>1478</v>
      </c>
      <c r="K862" s="267" t="s">
        <v>405</v>
      </c>
      <c r="L862" s="267" t="s">
        <v>4</v>
      </c>
      <c r="M862" s="267" t="s">
        <v>378</v>
      </c>
      <c r="N862" s="268">
        <v>18</v>
      </c>
    </row>
    <row r="863" spans="1:14" ht="15" x14ac:dyDescent="0.25">
      <c r="A863" s="267" t="s">
        <v>61</v>
      </c>
      <c r="B863" s="267" t="s">
        <v>379</v>
      </c>
      <c r="C863" s="267" t="s">
        <v>374</v>
      </c>
      <c r="D863" s="267" t="s">
        <v>399</v>
      </c>
      <c r="E863" s="268">
        <v>168</v>
      </c>
      <c r="G863" s="267" t="s">
        <v>72</v>
      </c>
      <c r="H863" s="268">
        <v>3</v>
      </c>
      <c r="I863" s="268">
        <v>651</v>
      </c>
      <c r="K863" s="267" t="s">
        <v>405</v>
      </c>
      <c r="L863" s="267" t="s">
        <v>4</v>
      </c>
      <c r="M863" s="267" t="s">
        <v>446</v>
      </c>
      <c r="N863" s="268">
        <v>1</v>
      </c>
    </row>
    <row r="864" spans="1:14" ht="15" x14ac:dyDescent="0.25">
      <c r="A864" s="267" t="s">
        <v>61</v>
      </c>
      <c r="B864" s="267" t="s">
        <v>379</v>
      </c>
      <c r="C864" s="267" t="s">
        <v>374</v>
      </c>
      <c r="D864" s="267" t="s">
        <v>400</v>
      </c>
      <c r="E864" s="268">
        <v>562</v>
      </c>
      <c r="G864" s="267" t="s">
        <v>72</v>
      </c>
      <c r="H864" s="268">
        <v>4</v>
      </c>
      <c r="I864" s="268">
        <v>2548</v>
      </c>
      <c r="K864" s="267" t="s">
        <v>405</v>
      </c>
      <c r="L864" s="267" t="s">
        <v>4</v>
      </c>
      <c r="M864" s="267" t="s">
        <v>444</v>
      </c>
      <c r="N864" s="268">
        <v>1</v>
      </c>
    </row>
    <row r="865" spans="1:14" ht="15" x14ac:dyDescent="0.25">
      <c r="A865" s="267" t="s">
        <v>61</v>
      </c>
      <c r="B865" s="267" t="s">
        <v>401</v>
      </c>
      <c r="C865" s="267" t="s">
        <v>373</v>
      </c>
      <c r="D865" s="267" t="s">
        <v>400</v>
      </c>
      <c r="E865" s="268">
        <v>4</v>
      </c>
      <c r="G865" s="267" t="s">
        <v>72</v>
      </c>
      <c r="H865" s="268">
        <v>5</v>
      </c>
      <c r="I865" s="268">
        <v>448</v>
      </c>
      <c r="K865" s="267" t="s">
        <v>405</v>
      </c>
      <c r="L865" s="267" t="s">
        <v>4</v>
      </c>
      <c r="M865" s="267" t="s">
        <v>440</v>
      </c>
      <c r="N865" s="268">
        <v>1708</v>
      </c>
    </row>
    <row r="866" spans="1:14" ht="15" x14ac:dyDescent="0.25">
      <c r="A866" s="267" t="s">
        <v>61</v>
      </c>
      <c r="B866" s="267" t="s">
        <v>401</v>
      </c>
      <c r="C866" s="267" t="s">
        <v>374</v>
      </c>
      <c r="D866" s="267" t="s">
        <v>399</v>
      </c>
      <c r="E866" s="268">
        <v>2</v>
      </c>
      <c r="G866" s="267" t="s">
        <v>72</v>
      </c>
      <c r="H866" s="268">
        <v>6</v>
      </c>
      <c r="I866" s="268">
        <v>439</v>
      </c>
      <c r="K866" s="267" t="s">
        <v>405</v>
      </c>
      <c r="L866" s="267" t="s">
        <v>4</v>
      </c>
      <c r="M866" s="267" t="s">
        <v>445</v>
      </c>
      <c r="N866" s="268">
        <v>2</v>
      </c>
    </row>
    <row r="867" spans="1:14" ht="15" x14ac:dyDescent="0.25">
      <c r="A867" s="267" t="s">
        <v>61</v>
      </c>
      <c r="B867" s="267" t="s">
        <v>401</v>
      </c>
      <c r="C867" s="267" t="s">
        <v>374</v>
      </c>
      <c r="D867" s="267" t="s">
        <v>400</v>
      </c>
      <c r="E867" s="268">
        <v>6</v>
      </c>
      <c r="G867" s="267" t="s">
        <v>72</v>
      </c>
      <c r="H867" s="268">
        <v>7</v>
      </c>
      <c r="I867" s="268">
        <v>376</v>
      </c>
      <c r="K867" s="267" t="s">
        <v>405</v>
      </c>
      <c r="L867" s="267" t="s">
        <v>4</v>
      </c>
      <c r="M867" s="267" t="s">
        <v>442</v>
      </c>
      <c r="N867" s="268">
        <v>15</v>
      </c>
    </row>
    <row r="868" spans="1:14" ht="15" x14ac:dyDescent="0.25">
      <c r="A868" s="267" t="s">
        <v>61</v>
      </c>
      <c r="B868" s="267" t="s">
        <v>402</v>
      </c>
      <c r="C868" s="267" t="s">
        <v>373</v>
      </c>
      <c r="D868" s="267" t="s">
        <v>399</v>
      </c>
      <c r="E868" s="268">
        <v>93</v>
      </c>
      <c r="G868" s="267" t="s">
        <v>72</v>
      </c>
      <c r="H868" s="268">
        <v>8</v>
      </c>
      <c r="I868" s="268">
        <v>329</v>
      </c>
      <c r="K868" s="267" t="s">
        <v>405</v>
      </c>
      <c r="L868" s="267" t="s">
        <v>4</v>
      </c>
      <c r="M868" s="267" t="s">
        <v>379</v>
      </c>
      <c r="N868" s="268">
        <v>1</v>
      </c>
    </row>
    <row r="869" spans="1:14" ht="15" x14ac:dyDescent="0.25">
      <c r="A869" s="267" t="s">
        <v>61</v>
      </c>
      <c r="B869" s="267" t="s">
        <v>402</v>
      </c>
      <c r="C869" s="267" t="s">
        <v>373</v>
      </c>
      <c r="D869" s="267" t="s">
        <v>400</v>
      </c>
      <c r="E869" s="268">
        <v>245</v>
      </c>
      <c r="G869" s="267" t="s">
        <v>72</v>
      </c>
      <c r="H869" s="268">
        <v>9</v>
      </c>
      <c r="I869" s="268">
        <v>236</v>
      </c>
      <c r="K869" s="267" t="s">
        <v>405</v>
      </c>
      <c r="L869" s="267" t="s">
        <v>4</v>
      </c>
      <c r="M869" s="267" t="s">
        <v>406</v>
      </c>
      <c r="N869" s="268">
        <v>8</v>
      </c>
    </row>
    <row r="870" spans="1:14" ht="15" x14ac:dyDescent="0.25">
      <c r="A870" s="267" t="s">
        <v>61</v>
      </c>
      <c r="B870" s="267" t="s">
        <v>402</v>
      </c>
      <c r="C870" s="267" t="s">
        <v>374</v>
      </c>
      <c r="D870" s="267" t="s">
        <v>399</v>
      </c>
      <c r="E870" s="268">
        <v>77</v>
      </c>
      <c r="G870" s="267" t="s">
        <v>72</v>
      </c>
      <c r="H870" s="268">
        <v>10</v>
      </c>
      <c r="I870" s="268">
        <v>169</v>
      </c>
      <c r="K870" s="267" t="s">
        <v>405</v>
      </c>
      <c r="L870" s="267" t="s">
        <v>4</v>
      </c>
      <c r="M870" s="267" t="s">
        <v>403</v>
      </c>
      <c r="N870" s="268">
        <v>11356</v>
      </c>
    </row>
    <row r="871" spans="1:14" ht="15" x14ac:dyDescent="0.25">
      <c r="A871" s="267" t="s">
        <v>61</v>
      </c>
      <c r="B871" s="267" t="s">
        <v>402</v>
      </c>
      <c r="C871" s="267" t="s">
        <v>374</v>
      </c>
      <c r="D871" s="267" t="s">
        <v>400</v>
      </c>
      <c r="E871" s="268">
        <v>214</v>
      </c>
      <c r="G871" s="267" t="s">
        <v>72</v>
      </c>
      <c r="H871" s="268">
        <v>11</v>
      </c>
      <c r="I871" s="268">
        <v>128</v>
      </c>
      <c r="K871" s="267" t="s">
        <v>405</v>
      </c>
      <c r="L871" s="267" t="s">
        <v>4</v>
      </c>
      <c r="M871" s="267" t="s">
        <v>405</v>
      </c>
      <c r="N871" s="268">
        <v>58</v>
      </c>
    </row>
    <row r="872" spans="1:14" ht="15" x14ac:dyDescent="0.25">
      <c r="A872" s="267" t="s">
        <v>62</v>
      </c>
      <c r="B872" s="267" t="s">
        <v>378</v>
      </c>
      <c r="C872" s="267" t="s">
        <v>373</v>
      </c>
      <c r="D872" s="267" t="s">
        <v>399</v>
      </c>
      <c r="E872" s="268">
        <v>577</v>
      </c>
      <c r="G872" s="267" t="s">
        <v>72</v>
      </c>
      <c r="H872" s="268">
        <v>12</v>
      </c>
      <c r="I872" s="268">
        <v>249</v>
      </c>
      <c r="K872" s="267" t="s">
        <v>405</v>
      </c>
      <c r="L872" s="267" t="s">
        <v>4</v>
      </c>
      <c r="M872" s="267" t="s">
        <v>380</v>
      </c>
      <c r="N872" s="268">
        <v>1</v>
      </c>
    </row>
    <row r="873" spans="1:14" ht="15" x14ac:dyDescent="0.25">
      <c r="A873" s="267" t="s">
        <v>62</v>
      </c>
      <c r="B873" s="267" t="s">
        <v>378</v>
      </c>
      <c r="C873" s="267" t="s">
        <v>373</v>
      </c>
      <c r="D873" s="267" t="s">
        <v>400</v>
      </c>
      <c r="E873" s="268">
        <v>747</v>
      </c>
      <c r="G873" s="267" t="s">
        <v>73</v>
      </c>
      <c r="H873" s="268">
        <v>0</v>
      </c>
      <c r="I873" s="268">
        <v>67</v>
      </c>
      <c r="K873" s="267" t="s">
        <v>405</v>
      </c>
      <c r="L873" s="267" t="s">
        <v>4</v>
      </c>
      <c r="M873" s="267" t="s">
        <v>381</v>
      </c>
      <c r="N873" s="268">
        <v>1033</v>
      </c>
    </row>
    <row r="874" spans="1:14" ht="15" x14ac:dyDescent="0.25">
      <c r="A874" s="267" t="s">
        <v>62</v>
      </c>
      <c r="B874" s="267" t="s">
        <v>378</v>
      </c>
      <c r="C874" s="267" t="s">
        <v>374</v>
      </c>
      <c r="D874" s="267" t="s">
        <v>399</v>
      </c>
      <c r="E874" s="268">
        <v>607</v>
      </c>
      <c r="G874" s="267" t="s">
        <v>73</v>
      </c>
      <c r="H874" s="268">
        <v>1</v>
      </c>
      <c r="I874" s="268">
        <v>376</v>
      </c>
      <c r="K874" s="267" t="s">
        <v>405</v>
      </c>
      <c r="L874" s="267" t="s">
        <v>7</v>
      </c>
      <c r="M874" s="267" t="s">
        <v>378</v>
      </c>
      <c r="N874" s="268">
        <v>1</v>
      </c>
    </row>
    <row r="875" spans="1:14" ht="15" x14ac:dyDescent="0.25">
      <c r="A875" s="267" t="s">
        <v>62</v>
      </c>
      <c r="B875" s="267" t="s">
        <v>378</v>
      </c>
      <c r="C875" s="267" t="s">
        <v>374</v>
      </c>
      <c r="D875" s="267" t="s">
        <v>400</v>
      </c>
      <c r="E875" s="268">
        <v>724</v>
      </c>
      <c r="G875" s="267" t="s">
        <v>73</v>
      </c>
      <c r="H875" s="268">
        <v>2</v>
      </c>
      <c r="I875" s="268">
        <v>1271</v>
      </c>
      <c r="K875" s="267" t="s">
        <v>405</v>
      </c>
      <c r="L875" s="267" t="s">
        <v>7</v>
      </c>
      <c r="M875" s="267" t="s">
        <v>440</v>
      </c>
      <c r="N875" s="268">
        <v>322</v>
      </c>
    </row>
    <row r="876" spans="1:14" ht="15" x14ac:dyDescent="0.25">
      <c r="A876" s="267" t="s">
        <v>62</v>
      </c>
      <c r="B876" s="267" t="s">
        <v>379</v>
      </c>
      <c r="C876" s="267" t="s">
        <v>373</v>
      </c>
      <c r="D876" s="267" t="s">
        <v>399</v>
      </c>
      <c r="E876" s="268">
        <v>304</v>
      </c>
      <c r="G876" s="267" t="s">
        <v>73</v>
      </c>
      <c r="H876" s="268">
        <v>3</v>
      </c>
      <c r="I876" s="268">
        <v>546</v>
      </c>
      <c r="K876" s="267" t="s">
        <v>405</v>
      </c>
      <c r="L876" s="267" t="s">
        <v>7</v>
      </c>
      <c r="M876" s="267" t="s">
        <v>445</v>
      </c>
      <c r="N876" s="268">
        <v>2</v>
      </c>
    </row>
    <row r="877" spans="1:14" ht="15" x14ac:dyDescent="0.25">
      <c r="A877" s="267" t="s">
        <v>62</v>
      </c>
      <c r="B877" s="267" t="s">
        <v>379</v>
      </c>
      <c r="C877" s="267" t="s">
        <v>373</v>
      </c>
      <c r="D877" s="267" t="s">
        <v>400</v>
      </c>
      <c r="E877" s="268">
        <v>168</v>
      </c>
      <c r="G877" s="267" t="s">
        <v>73</v>
      </c>
      <c r="H877" s="268">
        <v>4</v>
      </c>
      <c r="I877" s="268">
        <v>2106</v>
      </c>
      <c r="K877" s="267" t="s">
        <v>405</v>
      </c>
      <c r="L877" s="267" t="s">
        <v>7</v>
      </c>
      <c r="M877" s="267" t="s">
        <v>401</v>
      </c>
      <c r="N877" s="268">
        <v>2</v>
      </c>
    </row>
    <row r="878" spans="1:14" ht="15" x14ac:dyDescent="0.25">
      <c r="A878" s="267" t="s">
        <v>62</v>
      </c>
      <c r="B878" s="267" t="s">
        <v>379</v>
      </c>
      <c r="C878" s="267" t="s">
        <v>374</v>
      </c>
      <c r="D878" s="267" t="s">
        <v>399</v>
      </c>
      <c r="E878" s="268">
        <v>362</v>
      </c>
      <c r="G878" s="267" t="s">
        <v>73</v>
      </c>
      <c r="H878" s="268">
        <v>5</v>
      </c>
      <c r="I878" s="268">
        <v>386</v>
      </c>
      <c r="K878" s="267" t="s">
        <v>405</v>
      </c>
      <c r="L878" s="267" t="s">
        <v>7</v>
      </c>
      <c r="M878" s="267" t="s">
        <v>403</v>
      </c>
      <c r="N878" s="268">
        <v>2201</v>
      </c>
    </row>
    <row r="879" spans="1:14" ht="15" x14ac:dyDescent="0.25">
      <c r="A879" s="267" t="s">
        <v>62</v>
      </c>
      <c r="B879" s="267" t="s">
        <v>379</v>
      </c>
      <c r="C879" s="267" t="s">
        <v>374</v>
      </c>
      <c r="D879" s="267" t="s">
        <v>400</v>
      </c>
      <c r="E879" s="268">
        <v>176</v>
      </c>
      <c r="G879" s="267" t="s">
        <v>73</v>
      </c>
      <c r="H879" s="268">
        <v>6</v>
      </c>
      <c r="I879" s="268">
        <v>365</v>
      </c>
      <c r="K879" s="267" t="s">
        <v>405</v>
      </c>
      <c r="L879" s="267" t="s">
        <v>7</v>
      </c>
      <c r="M879" s="267" t="s">
        <v>405</v>
      </c>
      <c r="N879" s="268">
        <v>11</v>
      </c>
    </row>
    <row r="880" spans="1:14" ht="15" x14ac:dyDescent="0.25">
      <c r="A880" s="267" t="s">
        <v>62</v>
      </c>
      <c r="B880" s="267" t="s">
        <v>401</v>
      </c>
      <c r="C880" s="267" t="s">
        <v>373</v>
      </c>
      <c r="D880" s="267" t="s">
        <v>399</v>
      </c>
      <c r="E880" s="268">
        <v>1</v>
      </c>
      <c r="G880" s="267" t="s">
        <v>73</v>
      </c>
      <c r="H880" s="268">
        <v>7</v>
      </c>
      <c r="I880" s="268">
        <v>315</v>
      </c>
      <c r="K880" s="267" t="s">
        <v>405</v>
      </c>
      <c r="L880" s="267" t="s">
        <v>7</v>
      </c>
      <c r="M880" s="267" t="s">
        <v>380</v>
      </c>
      <c r="N880" s="268">
        <v>8</v>
      </c>
    </row>
    <row r="881" spans="1:14" ht="15" x14ac:dyDescent="0.25">
      <c r="A881" s="267" t="s">
        <v>62</v>
      </c>
      <c r="B881" s="267" t="s">
        <v>402</v>
      </c>
      <c r="C881" s="267" t="s">
        <v>373</v>
      </c>
      <c r="D881" s="267" t="s">
        <v>399</v>
      </c>
      <c r="E881" s="268">
        <v>114</v>
      </c>
      <c r="G881" s="267" t="s">
        <v>73</v>
      </c>
      <c r="H881" s="268">
        <v>8</v>
      </c>
      <c r="I881" s="268">
        <v>260</v>
      </c>
      <c r="K881" s="267" t="s">
        <v>405</v>
      </c>
      <c r="L881" s="267" t="s">
        <v>7</v>
      </c>
      <c r="M881" s="267" t="s">
        <v>381</v>
      </c>
      <c r="N881" s="268">
        <v>440</v>
      </c>
    </row>
    <row r="882" spans="1:14" ht="15" x14ac:dyDescent="0.25">
      <c r="A882" s="267" t="s">
        <v>62</v>
      </c>
      <c r="B882" s="267" t="s">
        <v>402</v>
      </c>
      <c r="C882" s="267" t="s">
        <v>373</v>
      </c>
      <c r="D882" s="267" t="s">
        <v>400</v>
      </c>
      <c r="E882" s="268">
        <v>89</v>
      </c>
      <c r="G882" s="267" t="s">
        <v>73</v>
      </c>
      <c r="H882" s="268">
        <v>9</v>
      </c>
      <c r="I882" s="268">
        <v>204</v>
      </c>
      <c r="K882" s="267" t="s">
        <v>405</v>
      </c>
      <c r="L882" s="267" t="s">
        <v>20</v>
      </c>
      <c r="M882" s="267" t="s">
        <v>378</v>
      </c>
      <c r="N882" s="268">
        <v>4</v>
      </c>
    </row>
    <row r="883" spans="1:14" ht="15" x14ac:dyDescent="0.25">
      <c r="A883" s="267" t="s">
        <v>62</v>
      </c>
      <c r="B883" s="267" t="s">
        <v>402</v>
      </c>
      <c r="C883" s="267" t="s">
        <v>374</v>
      </c>
      <c r="D883" s="267" t="s">
        <v>399</v>
      </c>
      <c r="E883" s="268">
        <v>100</v>
      </c>
      <c r="G883" s="267" t="s">
        <v>73</v>
      </c>
      <c r="H883" s="268">
        <v>10</v>
      </c>
      <c r="I883" s="268">
        <v>162</v>
      </c>
      <c r="K883" s="267" t="s">
        <v>405</v>
      </c>
      <c r="L883" s="267" t="s">
        <v>20</v>
      </c>
      <c r="M883" s="267" t="s">
        <v>440</v>
      </c>
      <c r="N883" s="268">
        <v>245</v>
      </c>
    </row>
    <row r="884" spans="1:14" ht="15" x14ac:dyDescent="0.25">
      <c r="A884" s="267" t="s">
        <v>62</v>
      </c>
      <c r="B884" s="267" t="s">
        <v>402</v>
      </c>
      <c r="C884" s="267" t="s">
        <v>374</v>
      </c>
      <c r="D884" s="267" t="s">
        <v>400</v>
      </c>
      <c r="E884" s="268">
        <v>98</v>
      </c>
      <c r="G884" s="267" t="s">
        <v>73</v>
      </c>
      <c r="H884" s="268">
        <v>11</v>
      </c>
      <c r="I884" s="268">
        <v>131</v>
      </c>
      <c r="K884" s="267" t="s">
        <v>405</v>
      </c>
      <c r="L884" s="267" t="s">
        <v>20</v>
      </c>
      <c r="M884" s="267" t="s">
        <v>448</v>
      </c>
      <c r="N884" s="268">
        <v>4</v>
      </c>
    </row>
    <row r="885" spans="1:14" ht="15" x14ac:dyDescent="0.25">
      <c r="A885" s="267" t="s">
        <v>63</v>
      </c>
      <c r="B885" s="267" t="s">
        <v>378</v>
      </c>
      <c r="C885" s="267" t="s">
        <v>373</v>
      </c>
      <c r="D885" s="267" t="s">
        <v>400</v>
      </c>
      <c r="E885" s="268">
        <v>3</v>
      </c>
      <c r="G885" s="267" t="s">
        <v>73</v>
      </c>
      <c r="H885" s="268">
        <v>12</v>
      </c>
      <c r="I885" s="268">
        <v>163</v>
      </c>
      <c r="K885" s="267" t="s">
        <v>405</v>
      </c>
      <c r="L885" s="267" t="s">
        <v>20</v>
      </c>
      <c r="M885" s="267" t="s">
        <v>442</v>
      </c>
      <c r="N885" s="268">
        <v>1</v>
      </c>
    </row>
    <row r="886" spans="1:14" ht="15" x14ac:dyDescent="0.25">
      <c r="A886" s="267" t="s">
        <v>63</v>
      </c>
      <c r="B886" s="267" t="s">
        <v>378</v>
      </c>
      <c r="C886" s="267" t="s">
        <v>374</v>
      </c>
      <c r="D886" s="267" t="s">
        <v>399</v>
      </c>
      <c r="E886" s="268">
        <v>1</v>
      </c>
      <c r="G886" s="267" t="s">
        <v>74</v>
      </c>
      <c r="H886" s="268">
        <v>0</v>
      </c>
      <c r="I886" s="268">
        <v>188</v>
      </c>
      <c r="K886" s="267" t="s">
        <v>405</v>
      </c>
      <c r="L886" s="267" t="s">
        <v>20</v>
      </c>
      <c r="M886" s="267" t="s">
        <v>379</v>
      </c>
      <c r="N886" s="268">
        <v>2</v>
      </c>
    </row>
    <row r="887" spans="1:14" ht="15" x14ac:dyDescent="0.25">
      <c r="A887" s="267" t="s">
        <v>63</v>
      </c>
      <c r="B887" s="267" t="s">
        <v>378</v>
      </c>
      <c r="C887" s="267" t="s">
        <v>374</v>
      </c>
      <c r="D887" s="267" t="s">
        <v>400</v>
      </c>
      <c r="E887" s="268">
        <v>1</v>
      </c>
      <c r="G887" s="267" t="s">
        <v>74</v>
      </c>
      <c r="H887" s="268">
        <v>1</v>
      </c>
      <c r="I887" s="268">
        <v>887</v>
      </c>
      <c r="K887" s="267" t="s">
        <v>405</v>
      </c>
      <c r="L887" s="267" t="s">
        <v>20</v>
      </c>
      <c r="M887" s="267" t="s">
        <v>403</v>
      </c>
      <c r="N887" s="268">
        <v>2233</v>
      </c>
    </row>
    <row r="888" spans="1:14" ht="15" x14ac:dyDescent="0.25">
      <c r="A888" s="267" t="s">
        <v>63</v>
      </c>
      <c r="B888" s="267" t="s">
        <v>378</v>
      </c>
      <c r="C888" s="267" t="s">
        <v>373</v>
      </c>
      <c r="D888" s="267" t="s">
        <v>399</v>
      </c>
      <c r="E888" s="268">
        <v>170</v>
      </c>
      <c r="G888" s="267" t="s">
        <v>74</v>
      </c>
      <c r="H888" s="268">
        <v>2</v>
      </c>
      <c r="I888" s="268">
        <v>2935</v>
      </c>
      <c r="K888" s="267" t="s">
        <v>405</v>
      </c>
      <c r="L888" s="267" t="s">
        <v>20</v>
      </c>
      <c r="M888" s="267" t="s">
        <v>404</v>
      </c>
      <c r="N888" s="268">
        <v>1</v>
      </c>
    </row>
    <row r="889" spans="1:14" ht="15" x14ac:dyDescent="0.25">
      <c r="A889" s="267" t="s">
        <v>63</v>
      </c>
      <c r="B889" s="267" t="s">
        <v>378</v>
      </c>
      <c r="C889" s="267" t="s">
        <v>373</v>
      </c>
      <c r="D889" s="267" t="s">
        <v>400</v>
      </c>
      <c r="E889" s="268">
        <v>480</v>
      </c>
      <c r="G889" s="267" t="s">
        <v>74</v>
      </c>
      <c r="H889" s="268">
        <v>3</v>
      </c>
      <c r="I889" s="268">
        <v>1553</v>
      </c>
      <c r="K889" s="267" t="s">
        <v>405</v>
      </c>
      <c r="L889" s="267" t="s">
        <v>20</v>
      </c>
      <c r="M889" s="267" t="s">
        <v>405</v>
      </c>
      <c r="N889" s="268">
        <v>14</v>
      </c>
    </row>
    <row r="890" spans="1:14" ht="15" x14ac:dyDescent="0.25">
      <c r="A890" s="267" t="s">
        <v>63</v>
      </c>
      <c r="B890" s="267" t="s">
        <v>378</v>
      </c>
      <c r="C890" s="267" t="s">
        <v>374</v>
      </c>
      <c r="D890" s="267" t="s">
        <v>399</v>
      </c>
      <c r="E890" s="268">
        <v>202</v>
      </c>
      <c r="G890" s="267" t="s">
        <v>74</v>
      </c>
      <c r="H890" s="268">
        <v>4</v>
      </c>
      <c r="I890" s="268">
        <v>5712</v>
      </c>
      <c r="K890" s="267" t="s">
        <v>405</v>
      </c>
      <c r="L890" s="267" t="s">
        <v>20</v>
      </c>
      <c r="M890" s="267" t="s">
        <v>380</v>
      </c>
      <c r="N890" s="268">
        <v>3</v>
      </c>
    </row>
    <row r="891" spans="1:14" ht="15" x14ac:dyDescent="0.25">
      <c r="A891" s="267" t="s">
        <v>63</v>
      </c>
      <c r="B891" s="267" t="s">
        <v>378</v>
      </c>
      <c r="C891" s="267" t="s">
        <v>374</v>
      </c>
      <c r="D891" s="267" t="s">
        <v>400</v>
      </c>
      <c r="E891" s="268">
        <v>411</v>
      </c>
      <c r="G891" s="267" t="s">
        <v>74</v>
      </c>
      <c r="H891" s="268">
        <v>5</v>
      </c>
      <c r="I891" s="268">
        <v>1026</v>
      </c>
      <c r="K891" s="267" t="s">
        <v>405</v>
      </c>
      <c r="L891" s="267" t="s">
        <v>20</v>
      </c>
      <c r="M891" s="267" t="s">
        <v>381</v>
      </c>
      <c r="N891" s="268">
        <v>4393</v>
      </c>
    </row>
    <row r="892" spans="1:14" ht="15" x14ac:dyDescent="0.25">
      <c r="A892" s="267" t="s">
        <v>63</v>
      </c>
      <c r="B892" s="267" t="s">
        <v>379</v>
      </c>
      <c r="C892" s="267" t="s">
        <v>373</v>
      </c>
      <c r="D892" s="267" t="s">
        <v>399</v>
      </c>
      <c r="E892" s="268">
        <v>440</v>
      </c>
      <c r="G892" s="267" t="s">
        <v>74</v>
      </c>
      <c r="H892" s="268">
        <v>6</v>
      </c>
      <c r="I892" s="268">
        <v>954</v>
      </c>
      <c r="K892" s="267" t="s">
        <v>405</v>
      </c>
      <c r="L892" s="267" t="s">
        <v>38</v>
      </c>
      <c r="M892" s="267" t="s">
        <v>378</v>
      </c>
      <c r="N892" s="268">
        <v>13</v>
      </c>
    </row>
    <row r="893" spans="1:14" ht="15" x14ac:dyDescent="0.25">
      <c r="A893" s="267" t="s">
        <v>63</v>
      </c>
      <c r="B893" s="267" t="s">
        <v>379</v>
      </c>
      <c r="C893" s="267" t="s">
        <v>373</v>
      </c>
      <c r="D893" s="267" t="s">
        <v>400</v>
      </c>
      <c r="E893" s="268">
        <v>430</v>
      </c>
      <c r="G893" s="267" t="s">
        <v>74</v>
      </c>
      <c r="H893" s="268">
        <v>7</v>
      </c>
      <c r="I893" s="268">
        <v>800</v>
      </c>
      <c r="K893" s="267" t="s">
        <v>405</v>
      </c>
      <c r="L893" s="267" t="s">
        <v>38</v>
      </c>
      <c r="M893" s="267" t="s">
        <v>443</v>
      </c>
      <c r="N893" s="268">
        <v>1</v>
      </c>
    </row>
    <row r="894" spans="1:14" ht="15" x14ac:dyDescent="0.25">
      <c r="A894" s="267" t="s">
        <v>63</v>
      </c>
      <c r="B894" s="267" t="s">
        <v>379</v>
      </c>
      <c r="C894" s="267" t="s">
        <v>374</v>
      </c>
      <c r="D894" s="267" t="s">
        <v>399</v>
      </c>
      <c r="E894" s="268">
        <v>448</v>
      </c>
      <c r="G894" s="267" t="s">
        <v>74</v>
      </c>
      <c r="H894" s="268">
        <v>8</v>
      </c>
      <c r="I894" s="268">
        <v>580</v>
      </c>
      <c r="K894" s="267" t="s">
        <v>405</v>
      </c>
      <c r="L894" s="267" t="s">
        <v>38</v>
      </c>
      <c r="M894" s="267" t="s">
        <v>444</v>
      </c>
      <c r="N894" s="268">
        <v>1</v>
      </c>
    </row>
    <row r="895" spans="1:14" ht="15" x14ac:dyDescent="0.25">
      <c r="A895" s="267" t="s">
        <v>63</v>
      </c>
      <c r="B895" s="267" t="s">
        <v>379</v>
      </c>
      <c r="C895" s="267" t="s">
        <v>374</v>
      </c>
      <c r="D895" s="267" t="s">
        <v>400</v>
      </c>
      <c r="E895" s="268">
        <v>344</v>
      </c>
      <c r="G895" s="267" t="s">
        <v>74</v>
      </c>
      <c r="H895" s="268">
        <v>9</v>
      </c>
      <c r="I895" s="268">
        <v>500</v>
      </c>
      <c r="K895" s="267" t="s">
        <v>405</v>
      </c>
      <c r="L895" s="267" t="s">
        <v>38</v>
      </c>
      <c r="M895" s="267" t="s">
        <v>440</v>
      </c>
      <c r="N895" s="268">
        <v>1114</v>
      </c>
    </row>
    <row r="896" spans="1:14" ht="15" x14ac:dyDescent="0.25">
      <c r="A896" s="267" t="s">
        <v>63</v>
      </c>
      <c r="B896" s="267" t="s">
        <v>401</v>
      </c>
      <c r="C896" s="267" t="s">
        <v>373</v>
      </c>
      <c r="D896" s="267" t="s">
        <v>399</v>
      </c>
      <c r="E896" s="268">
        <v>4</v>
      </c>
      <c r="G896" s="267" t="s">
        <v>74</v>
      </c>
      <c r="H896" s="268">
        <v>10</v>
      </c>
      <c r="I896" s="268">
        <v>411</v>
      </c>
      <c r="K896" s="267" t="s">
        <v>405</v>
      </c>
      <c r="L896" s="267" t="s">
        <v>38</v>
      </c>
      <c r="M896" s="267" t="s">
        <v>445</v>
      </c>
      <c r="N896" s="268">
        <v>9</v>
      </c>
    </row>
    <row r="897" spans="1:14" ht="15" x14ac:dyDescent="0.25">
      <c r="A897" s="267" t="s">
        <v>63</v>
      </c>
      <c r="B897" s="267" t="s">
        <v>401</v>
      </c>
      <c r="C897" s="267" t="s">
        <v>373</v>
      </c>
      <c r="D897" s="267" t="s">
        <v>400</v>
      </c>
      <c r="E897" s="268">
        <v>10</v>
      </c>
      <c r="G897" s="267" t="s">
        <v>74</v>
      </c>
      <c r="H897" s="268">
        <v>11</v>
      </c>
      <c r="I897" s="268">
        <v>288</v>
      </c>
      <c r="K897" s="267" t="s">
        <v>405</v>
      </c>
      <c r="L897" s="267" t="s">
        <v>38</v>
      </c>
      <c r="M897" s="267" t="s">
        <v>441</v>
      </c>
      <c r="N897" s="268">
        <v>1</v>
      </c>
    </row>
    <row r="898" spans="1:14" ht="15" x14ac:dyDescent="0.25">
      <c r="A898" s="267" t="s">
        <v>63</v>
      </c>
      <c r="B898" s="267" t="s">
        <v>401</v>
      </c>
      <c r="C898" s="267" t="s">
        <v>374</v>
      </c>
      <c r="D898" s="267" t="s">
        <v>399</v>
      </c>
      <c r="E898" s="268">
        <v>5</v>
      </c>
      <c r="G898" s="267" t="s">
        <v>74</v>
      </c>
      <c r="H898" s="268">
        <v>12</v>
      </c>
      <c r="I898" s="268">
        <v>413</v>
      </c>
      <c r="K898" s="267" t="s">
        <v>405</v>
      </c>
      <c r="L898" s="267" t="s">
        <v>38</v>
      </c>
      <c r="M898" s="267" t="s">
        <v>448</v>
      </c>
      <c r="N898" s="268">
        <v>1</v>
      </c>
    </row>
    <row r="899" spans="1:14" ht="15" x14ac:dyDescent="0.25">
      <c r="A899" s="267" t="s">
        <v>63</v>
      </c>
      <c r="B899" s="267" t="s">
        <v>401</v>
      </c>
      <c r="C899" s="267" t="s">
        <v>374</v>
      </c>
      <c r="D899" s="267" t="s">
        <v>400</v>
      </c>
      <c r="E899" s="268">
        <v>7</v>
      </c>
      <c r="G899" s="267" t="s">
        <v>75</v>
      </c>
      <c r="H899" s="268">
        <v>0</v>
      </c>
      <c r="I899" s="268">
        <v>33</v>
      </c>
      <c r="K899" s="267" t="s">
        <v>405</v>
      </c>
      <c r="L899" s="267" t="s">
        <v>38</v>
      </c>
      <c r="M899" s="267" t="s">
        <v>442</v>
      </c>
      <c r="N899" s="268">
        <v>26</v>
      </c>
    </row>
    <row r="900" spans="1:14" ht="15" x14ac:dyDescent="0.25">
      <c r="A900" s="267" t="s">
        <v>63</v>
      </c>
      <c r="B900" s="267" t="s">
        <v>402</v>
      </c>
      <c r="C900" s="267" t="s">
        <v>373</v>
      </c>
      <c r="D900" s="267" t="s">
        <v>399</v>
      </c>
      <c r="E900" s="268">
        <v>33</v>
      </c>
      <c r="G900" s="267" t="s">
        <v>75</v>
      </c>
      <c r="H900" s="268">
        <v>1</v>
      </c>
      <c r="I900" s="268">
        <v>210</v>
      </c>
      <c r="K900" s="267" t="s">
        <v>405</v>
      </c>
      <c r="L900" s="267" t="s">
        <v>38</v>
      </c>
      <c r="M900" s="267" t="s">
        <v>379</v>
      </c>
      <c r="N900" s="268">
        <v>5</v>
      </c>
    </row>
    <row r="901" spans="1:14" ht="15" x14ac:dyDescent="0.25">
      <c r="A901" s="267" t="s">
        <v>63</v>
      </c>
      <c r="B901" s="267" t="s">
        <v>402</v>
      </c>
      <c r="C901" s="267" t="s">
        <v>373</v>
      </c>
      <c r="D901" s="267" t="s">
        <v>400</v>
      </c>
      <c r="E901" s="268">
        <v>27</v>
      </c>
      <c r="G901" s="267" t="s">
        <v>75</v>
      </c>
      <c r="H901" s="268">
        <v>2</v>
      </c>
      <c r="I901" s="268">
        <v>824</v>
      </c>
      <c r="K901" s="267" t="s">
        <v>405</v>
      </c>
      <c r="L901" s="267" t="s">
        <v>38</v>
      </c>
      <c r="M901" s="267" t="s">
        <v>401</v>
      </c>
      <c r="N901" s="268">
        <v>9</v>
      </c>
    </row>
    <row r="902" spans="1:14" ht="15" x14ac:dyDescent="0.25">
      <c r="A902" s="267" t="s">
        <v>63</v>
      </c>
      <c r="B902" s="267" t="s">
        <v>402</v>
      </c>
      <c r="C902" s="267" t="s">
        <v>374</v>
      </c>
      <c r="D902" s="267" t="s">
        <v>399</v>
      </c>
      <c r="E902" s="268">
        <v>46</v>
      </c>
      <c r="G902" s="267" t="s">
        <v>75</v>
      </c>
      <c r="H902" s="268">
        <v>3</v>
      </c>
      <c r="I902" s="268">
        <v>383</v>
      </c>
      <c r="K902" s="267" t="s">
        <v>405</v>
      </c>
      <c r="L902" s="267" t="s">
        <v>38</v>
      </c>
      <c r="M902" s="267" t="s">
        <v>406</v>
      </c>
      <c r="N902" s="268">
        <v>3</v>
      </c>
    </row>
    <row r="903" spans="1:14" ht="15" x14ac:dyDescent="0.25">
      <c r="A903" s="267" t="s">
        <v>63</v>
      </c>
      <c r="B903" s="267" t="s">
        <v>402</v>
      </c>
      <c r="C903" s="267" t="s">
        <v>374</v>
      </c>
      <c r="D903" s="267" t="s">
        <v>400</v>
      </c>
      <c r="E903" s="268">
        <v>21</v>
      </c>
      <c r="G903" s="267" t="s">
        <v>75</v>
      </c>
      <c r="H903" s="268">
        <v>4</v>
      </c>
      <c r="I903" s="268">
        <v>1447</v>
      </c>
      <c r="K903" s="267" t="s">
        <v>405</v>
      </c>
      <c r="L903" s="267" t="s">
        <v>38</v>
      </c>
      <c r="M903" s="267" t="s">
        <v>403</v>
      </c>
      <c r="N903" s="268">
        <v>12347</v>
      </c>
    </row>
    <row r="904" spans="1:14" ht="15" x14ac:dyDescent="0.25">
      <c r="A904" s="267" t="s">
        <v>64</v>
      </c>
      <c r="B904" s="267" t="s">
        <v>378</v>
      </c>
      <c r="C904" s="267" t="s">
        <v>373</v>
      </c>
      <c r="D904" s="267" t="s">
        <v>399</v>
      </c>
      <c r="E904" s="268">
        <v>369</v>
      </c>
      <c r="G904" s="267" t="s">
        <v>75</v>
      </c>
      <c r="H904" s="268">
        <v>5</v>
      </c>
      <c r="I904" s="268">
        <v>300</v>
      </c>
      <c r="K904" s="267" t="s">
        <v>405</v>
      </c>
      <c r="L904" s="267" t="s">
        <v>38</v>
      </c>
      <c r="M904" s="267" t="s">
        <v>404</v>
      </c>
      <c r="N904" s="268">
        <v>2</v>
      </c>
    </row>
    <row r="905" spans="1:14" ht="15" x14ac:dyDescent="0.25">
      <c r="A905" s="267" t="s">
        <v>64</v>
      </c>
      <c r="B905" s="267" t="s">
        <v>378</v>
      </c>
      <c r="C905" s="267" t="s">
        <v>373</v>
      </c>
      <c r="D905" s="267" t="s">
        <v>400</v>
      </c>
      <c r="E905" s="268">
        <v>6710</v>
      </c>
      <c r="G905" s="267" t="s">
        <v>75</v>
      </c>
      <c r="H905" s="268">
        <v>6</v>
      </c>
      <c r="I905" s="268">
        <v>334</v>
      </c>
      <c r="K905" s="267" t="s">
        <v>405</v>
      </c>
      <c r="L905" s="267" t="s">
        <v>38</v>
      </c>
      <c r="M905" s="267" t="s">
        <v>405</v>
      </c>
      <c r="N905" s="268">
        <v>211</v>
      </c>
    </row>
    <row r="906" spans="1:14" ht="15" x14ac:dyDescent="0.25">
      <c r="A906" s="267" t="s">
        <v>64</v>
      </c>
      <c r="B906" s="267" t="s">
        <v>378</v>
      </c>
      <c r="C906" s="267" t="s">
        <v>374</v>
      </c>
      <c r="D906" s="267" t="s">
        <v>399</v>
      </c>
      <c r="E906" s="268">
        <v>237</v>
      </c>
      <c r="G906" s="267" t="s">
        <v>75</v>
      </c>
      <c r="H906" s="268">
        <v>7</v>
      </c>
      <c r="I906" s="268">
        <v>315</v>
      </c>
      <c r="K906" s="267" t="s">
        <v>405</v>
      </c>
      <c r="L906" s="267" t="s">
        <v>38</v>
      </c>
      <c r="M906" s="267" t="s">
        <v>380</v>
      </c>
      <c r="N906" s="268">
        <v>7</v>
      </c>
    </row>
    <row r="907" spans="1:14" ht="15" x14ac:dyDescent="0.25">
      <c r="A907" s="267" t="s">
        <v>64</v>
      </c>
      <c r="B907" s="267" t="s">
        <v>378</v>
      </c>
      <c r="C907" s="267" t="s">
        <v>374</v>
      </c>
      <c r="D907" s="267" t="s">
        <v>400</v>
      </c>
      <c r="E907" s="268">
        <v>5576</v>
      </c>
      <c r="G907" s="267" t="s">
        <v>75</v>
      </c>
      <c r="H907" s="268">
        <v>8</v>
      </c>
      <c r="I907" s="268">
        <v>278</v>
      </c>
      <c r="K907" s="267" t="s">
        <v>405</v>
      </c>
      <c r="L907" s="267" t="s">
        <v>38</v>
      </c>
      <c r="M907" s="267" t="s">
        <v>381</v>
      </c>
      <c r="N907" s="268">
        <v>277</v>
      </c>
    </row>
    <row r="908" spans="1:14" ht="15" x14ac:dyDescent="0.25">
      <c r="A908" s="267" t="s">
        <v>64</v>
      </c>
      <c r="B908" s="267" t="s">
        <v>379</v>
      </c>
      <c r="C908" s="267" t="s">
        <v>373</v>
      </c>
      <c r="D908" s="267" t="s">
        <v>399</v>
      </c>
      <c r="E908" s="268">
        <v>205</v>
      </c>
      <c r="G908" s="267" t="s">
        <v>75</v>
      </c>
      <c r="H908" s="268">
        <v>9</v>
      </c>
      <c r="I908" s="268">
        <v>206</v>
      </c>
      <c r="K908" s="267" t="s">
        <v>405</v>
      </c>
      <c r="L908" s="267" t="s">
        <v>43</v>
      </c>
      <c r="M908" s="267" t="s">
        <v>403</v>
      </c>
      <c r="N908" s="268">
        <v>1</v>
      </c>
    </row>
    <row r="909" spans="1:14" ht="15" x14ac:dyDescent="0.25">
      <c r="A909" s="267" t="s">
        <v>64</v>
      </c>
      <c r="B909" s="267" t="s">
        <v>379</v>
      </c>
      <c r="C909" s="267" t="s">
        <v>373</v>
      </c>
      <c r="D909" s="267" t="s">
        <v>400</v>
      </c>
      <c r="E909" s="268">
        <v>13332</v>
      </c>
      <c r="G909" s="267" t="s">
        <v>75</v>
      </c>
      <c r="H909" s="268">
        <v>10</v>
      </c>
      <c r="I909" s="268">
        <v>152</v>
      </c>
      <c r="K909" s="267" t="s">
        <v>405</v>
      </c>
      <c r="L909" s="267" t="s">
        <v>43</v>
      </c>
      <c r="M909" s="267" t="s">
        <v>378</v>
      </c>
      <c r="N909" s="268">
        <v>104</v>
      </c>
    </row>
    <row r="910" spans="1:14" ht="15" x14ac:dyDescent="0.25">
      <c r="A910" s="267" t="s">
        <v>64</v>
      </c>
      <c r="B910" s="267" t="s">
        <v>379</v>
      </c>
      <c r="C910" s="267" t="s">
        <v>374</v>
      </c>
      <c r="D910" s="267" t="s">
        <v>399</v>
      </c>
      <c r="E910" s="268">
        <v>132</v>
      </c>
      <c r="G910" s="267" t="s">
        <v>75</v>
      </c>
      <c r="H910" s="268">
        <v>11</v>
      </c>
      <c r="I910" s="268">
        <v>88</v>
      </c>
      <c r="K910" s="267" t="s">
        <v>405</v>
      </c>
      <c r="L910" s="267" t="s">
        <v>43</v>
      </c>
      <c r="M910" s="267" t="s">
        <v>440</v>
      </c>
      <c r="N910" s="268">
        <v>462</v>
      </c>
    </row>
    <row r="911" spans="1:14" ht="15" x14ac:dyDescent="0.25">
      <c r="A911" s="267" t="s">
        <v>64</v>
      </c>
      <c r="B911" s="267" t="s">
        <v>379</v>
      </c>
      <c r="C911" s="267" t="s">
        <v>374</v>
      </c>
      <c r="D911" s="267" t="s">
        <v>400</v>
      </c>
      <c r="E911" s="268">
        <v>10822</v>
      </c>
      <c r="G911" s="267" t="s">
        <v>75</v>
      </c>
      <c r="H911" s="268">
        <v>12</v>
      </c>
      <c r="I911" s="268">
        <v>133</v>
      </c>
      <c r="K911" s="267" t="s">
        <v>405</v>
      </c>
      <c r="L911" s="267" t="s">
        <v>43</v>
      </c>
      <c r="M911" s="267" t="s">
        <v>445</v>
      </c>
      <c r="N911" s="268">
        <v>4</v>
      </c>
    </row>
    <row r="912" spans="1:14" ht="15" x14ac:dyDescent="0.25">
      <c r="A912" s="267" t="s">
        <v>64</v>
      </c>
      <c r="B912" s="267" t="s">
        <v>401</v>
      </c>
      <c r="C912" s="267" t="s">
        <v>373</v>
      </c>
      <c r="D912" s="267" t="s">
        <v>399</v>
      </c>
      <c r="E912" s="268">
        <v>6</v>
      </c>
      <c r="G912" s="267" t="s">
        <v>76</v>
      </c>
      <c r="H912" s="268">
        <v>0</v>
      </c>
      <c r="I912" s="268">
        <v>72</v>
      </c>
      <c r="K912" s="267" t="s">
        <v>405</v>
      </c>
      <c r="L912" s="267" t="s">
        <v>43</v>
      </c>
      <c r="M912" s="267" t="s">
        <v>442</v>
      </c>
      <c r="N912" s="268">
        <v>1</v>
      </c>
    </row>
    <row r="913" spans="1:14" ht="15" x14ac:dyDescent="0.25">
      <c r="A913" s="267" t="s">
        <v>64</v>
      </c>
      <c r="B913" s="267" t="s">
        <v>401</v>
      </c>
      <c r="C913" s="267" t="s">
        <v>373</v>
      </c>
      <c r="D913" s="267" t="s">
        <v>400</v>
      </c>
      <c r="E913" s="268">
        <v>2632</v>
      </c>
      <c r="G913" s="267" t="s">
        <v>76</v>
      </c>
      <c r="H913" s="268">
        <v>1</v>
      </c>
      <c r="I913" s="268">
        <v>442</v>
      </c>
      <c r="K913" s="267" t="s">
        <v>405</v>
      </c>
      <c r="L913" s="267" t="s">
        <v>43</v>
      </c>
      <c r="M913" s="267" t="s">
        <v>379</v>
      </c>
      <c r="N913" s="268">
        <v>5</v>
      </c>
    </row>
    <row r="914" spans="1:14" ht="15" x14ac:dyDescent="0.25">
      <c r="A914" s="267" t="s">
        <v>64</v>
      </c>
      <c r="B914" s="267" t="s">
        <v>401</v>
      </c>
      <c r="C914" s="267" t="s">
        <v>374</v>
      </c>
      <c r="D914" s="267" t="s">
        <v>399</v>
      </c>
      <c r="E914" s="268">
        <v>3</v>
      </c>
      <c r="G914" s="267" t="s">
        <v>76</v>
      </c>
      <c r="H914" s="268">
        <v>2</v>
      </c>
      <c r="I914" s="268">
        <v>1167</v>
      </c>
      <c r="K914" s="267" t="s">
        <v>405</v>
      </c>
      <c r="L914" s="267" t="s">
        <v>43</v>
      </c>
      <c r="M914" s="267" t="s">
        <v>401</v>
      </c>
      <c r="N914" s="268">
        <v>46</v>
      </c>
    </row>
    <row r="915" spans="1:14" ht="15" x14ac:dyDescent="0.25">
      <c r="A915" s="267" t="s">
        <v>64</v>
      </c>
      <c r="B915" s="267" t="s">
        <v>401</v>
      </c>
      <c r="C915" s="267" t="s">
        <v>374</v>
      </c>
      <c r="D915" s="267" t="s">
        <v>400</v>
      </c>
      <c r="E915" s="268">
        <v>2128</v>
      </c>
      <c r="G915" s="267" t="s">
        <v>76</v>
      </c>
      <c r="H915" s="268">
        <v>3</v>
      </c>
      <c r="I915" s="268">
        <v>351</v>
      </c>
      <c r="K915" s="267" t="s">
        <v>405</v>
      </c>
      <c r="L915" s="267" t="s">
        <v>43</v>
      </c>
      <c r="M915" s="267" t="s">
        <v>406</v>
      </c>
      <c r="N915" s="268">
        <v>14</v>
      </c>
    </row>
    <row r="916" spans="1:14" ht="15" x14ac:dyDescent="0.25">
      <c r="A916" s="267" t="s">
        <v>64</v>
      </c>
      <c r="B916" s="267" t="s">
        <v>402</v>
      </c>
      <c r="C916" s="267" t="s">
        <v>373</v>
      </c>
      <c r="D916" s="267" t="s">
        <v>399</v>
      </c>
      <c r="E916" s="268">
        <v>274</v>
      </c>
      <c r="G916" s="267" t="s">
        <v>76</v>
      </c>
      <c r="H916" s="268">
        <v>4</v>
      </c>
      <c r="I916" s="268">
        <v>1219</v>
      </c>
      <c r="K916" s="267" t="s">
        <v>405</v>
      </c>
      <c r="L916" s="267" t="s">
        <v>43</v>
      </c>
      <c r="M916" s="267" t="s">
        <v>403</v>
      </c>
      <c r="N916" s="268">
        <v>6582</v>
      </c>
    </row>
    <row r="917" spans="1:14" ht="15" x14ac:dyDescent="0.25">
      <c r="A917" s="267" t="s">
        <v>64</v>
      </c>
      <c r="B917" s="267" t="s">
        <v>402</v>
      </c>
      <c r="C917" s="267" t="s">
        <v>373</v>
      </c>
      <c r="D917" s="267" t="s">
        <v>400</v>
      </c>
      <c r="E917" s="268">
        <v>2446</v>
      </c>
      <c r="G917" s="267" t="s">
        <v>76</v>
      </c>
      <c r="H917" s="268">
        <v>5</v>
      </c>
      <c r="I917" s="268">
        <v>129</v>
      </c>
      <c r="K917" s="267" t="s">
        <v>405</v>
      </c>
      <c r="L917" s="267" t="s">
        <v>43</v>
      </c>
      <c r="M917" s="267" t="s">
        <v>404</v>
      </c>
      <c r="N917" s="268">
        <v>13</v>
      </c>
    </row>
    <row r="918" spans="1:14" ht="15" x14ac:dyDescent="0.25">
      <c r="A918" s="267" t="s">
        <v>64</v>
      </c>
      <c r="B918" s="267" t="s">
        <v>402</v>
      </c>
      <c r="C918" s="267" t="s">
        <v>374</v>
      </c>
      <c r="D918" s="267" t="s">
        <v>399</v>
      </c>
      <c r="E918" s="268">
        <v>223</v>
      </c>
      <c r="G918" s="267" t="s">
        <v>76</v>
      </c>
      <c r="H918" s="268">
        <v>6</v>
      </c>
      <c r="I918" s="268">
        <v>117</v>
      </c>
      <c r="K918" s="267" t="s">
        <v>405</v>
      </c>
      <c r="L918" s="267" t="s">
        <v>43</v>
      </c>
      <c r="M918" s="267" t="s">
        <v>405</v>
      </c>
      <c r="N918" s="268">
        <v>125</v>
      </c>
    </row>
    <row r="919" spans="1:14" ht="15" x14ac:dyDescent="0.25">
      <c r="A919" s="267" t="s">
        <v>64</v>
      </c>
      <c r="B919" s="267" t="s">
        <v>402</v>
      </c>
      <c r="C919" s="267" t="s">
        <v>374</v>
      </c>
      <c r="D919" s="267" t="s">
        <v>400</v>
      </c>
      <c r="E919" s="268">
        <v>1901</v>
      </c>
      <c r="G919" s="267" t="s">
        <v>76</v>
      </c>
      <c r="H919" s="268">
        <v>7</v>
      </c>
      <c r="I919" s="268">
        <v>101</v>
      </c>
      <c r="K919" s="267" t="s">
        <v>405</v>
      </c>
      <c r="L919" s="267" t="s">
        <v>43</v>
      </c>
      <c r="M919" s="267" t="s">
        <v>380</v>
      </c>
      <c r="N919" s="268">
        <v>5</v>
      </c>
    </row>
    <row r="920" spans="1:14" ht="15" x14ac:dyDescent="0.25">
      <c r="A920" s="267" t="s">
        <v>65</v>
      </c>
      <c r="B920" s="267" t="s">
        <v>378</v>
      </c>
      <c r="C920" s="267" t="s">
        <v>373</v>
      </c>
      <c r="D920" s="267" t="s">
        <v>399</v>
      </c>
      <c r="E920" s="268">
        <v>5613</v>
      </c>
      <c r="G920" s="267" t="s">
        <v>76</v>
      </c>
      <c r="H920" s="268">
        <v>8</v>
      </c>
      <c r="I920" s="268">
        <v>72</v>
      </c>
      <c r="K920" s="267" t="s">
        <v>405</v>
      </c>
      <c r="L920" s="267" t="s">
        <v>43</v>
      </c>
      <c r="M920" s="267" t="s">
        <v>381</v>
      </c>
      <c r="N920" s="268">
        <v>3584</v>
      </c>
    </row>
    <row r="921" spans="1:14" ht="15" x14ac:dyDescent="0.25">
      <c r="A921" s="267" t="s">
        <v>65</v>
      </c>
      <c r="B921" s="267" t="s">
        <v>378</v>
      </c>
      <c r="C921" s="267" t="s">
        <v>373</v>
      </c>
      <c r="D921" s="267" t="s">
        <v>400</v>
      </c>
      <c r="E921" s="268">
        <v>1624</v>
      </c>
      <c r="G921" s="267" t="s">
        <v>76</v>
      </c>
      <c r="H921" s="268">
        <v>9</v>
      </c>
      <c r="I921" s="268">
        <v>44</v>
      </c>
      <c r="K921" s="267" t="s">
        <v>405</v>
      </c>
      <c r="L921" s="267" t="s">
        <v>44</v>
      </c>
      <c r="M921" s="267" t="s">
        <v>378</v>
      </c>
      <c r="N921" s="268">
        <v>1</v>
      </c>
    </row>
    <row r="922" spans="1:14" ht="15" x14ac:dyDescent="0.25">
      <c r="A922" s="267" t="s">
        <v>65</v>
      </c>
      <c r="B922" s="267" t="s">
        <v>378</v>
      </c>
      <c r="C922" s="267" t="s">
        <v>374</v>
      </c>
      <c r="D922" s="267" t="s">
        <v>399</v>
      </c>
      <c r="E922" s="268">
        <v>6368</v>
      </c>
      <c r="G922" s="267" t="s">
        <v>76</v>
      </c>
      <c r="H922" s="268">
        <v>10</v>
      </c>
      <c r="I922" s="268">
        <v>40</v>
      </c>
      <c r="K922" s="267" t="s">
        <v>405</v>
      </c>
      <c r="L922" s="267" t="s">
        <v>44</v>
      </c>
      <c r="M922" s="267" t="s">
        <v>444</v>
      </c>
      <c r="N922" s="268">
        <v>2</v>
      </c>
    </row>
    <row r="923" spans="1:14" ht="15" x14ac:dyDescent="0.25">
      <c r="A923" s="267" t="s">
        <v>65</v>
      </c>
      <c r="B923" s="267" t="s">
        <v>378</v>
      </c>
      <c r="C923" s="267" t="s">
        <v>374</v>
      </c>
      <c r="D923" s="267" t="s">
        <v>400</v>
      </c>
      <c r="E923" s="268">
        <v>1526</v>
      </c>
      <c r="G923" s="267" t="s">
        <v>76</v>
      </c>
      <c r="H923" s="268">
        <v>11</v>
      </c>
      <c r="I923" s="268">
        <v>43</v>
      </c>
      <c r="K923" s="267" t="s">
        <v>405</v>
      </c>
      <c r="L923" s="267" t="s">
        <v>44</v>
      </c>
      <c r="M923" s="267" t="s">
        <v>440</v>
      </c>
      <c r="N923" s="268">
        <v>470</v>
      </c>
    </row>
    <row r="924" spans="1:14" ht="15" x14ac:dyDescent="0.25">
      <c r="A924" s="267" t="s">
        <v>65</v>
      </c>
      <c r="B924" s="267" t="s">
        <v>379</v>
      </c>
      <c r="C924" s="267" t="s">
        <v>373</v>
      </c>
      <c r="D924" s="267" t="s">
        <v>399</v>
      </c>
      <c r="E924" s="268">
        <v>334</v>
      </c>
      <c r="G924" s="267" t="s">
        <v>76</v>
      </c>
      <c r="H924" s="268">
        <v>12</v>
      </c>
      <c r="I924" s="268">
        <v>34</v>
      </c>
      <c r="K924" s="267" t="s">
        <v>405</v>
      </c>
      <c r="L924" s="267" t="s">
        <v>44</v>
      </c>
      <c r="M924" s="267" t="s">
        <v>445</v>
      </c>
      <c r="N924" s="268">
        <v>1</v>
      </c>
    </row>
    <row r="925" spans="1:14" ht="15" x14ac:dyDescent="0.25">
      <c r="A925" s="267" t="s">
        <v>65</v>
      </c>
      <c r="B925" s="267" t="s">
        <v>379</v>
      </c>
      <c r="C925" s="267" t="s">
        <v>373</v>
      </c>
      <c r="D925" s="267" t="s">
        <v>400</v>
      </c>
      <c r="E925" s="268">
        <v>358</v>
      </c>
      <c r="G925" s="267" t="s">
        <v>77</v>
      </c>
      <c r="H925" s="268">
        <v>0</v>
      </c>
      <c r="I925" s="268">
        <v>220</v>
      </c>
      <c r="K925" s="267" t="s">
        <v>405</v>
      </c>
      <c r="L925" s="267" t="s">
        <v>44</v>
      </c>
      <c r="M925" s="267" t="s">
        <v>441</v>
      </c>
      <c r="N925" s="268">
        <v>1</v>
      </c>
    </row>
    <row r="926" spans="1:14" ht="15" x14ac:dyDescent="0.25">
      <c r="A926" s="267" t="s">
        <v>65</v>
      </c>
      <c r="B926" s="267" t="s">
        <v>379</v>
      </c>
      <c r="C926" s="267" t="s">
        <v>374</v>
      </c>
      <c r="D926" s="267" t="s">
        <v>399</v>
      </c>
      <c r="E926" s="268">
        <v>427</v>
      </c>
      <c r="G926" s="267" t="s">
        <v>77</v>
      </c>
      <c r="H926" s="268">
        <v>1</v>
      </c>
      <c r="I926" s="268">
        <v>1745</v>
      </c>
      <c r="K926" s="267" t="s">
        <v>405</v>
      </c>
      <c r="L926" s="267" t="s">
        <v>44</v>
      </c>
      <c r="M926" s="267" t="s">
        <v>406</v>
      </c>
      <c r="N926" s="268">
        <v>1</v>
      </c>
    </row>
    <row r="927" spans="1:14" ht="15" x14ac:dyDescent="0.25">
      <c r="A927" s="267" t="s">
        <v>65</v>
      </c>
      <c r="B927" s="267" t="s">
        <v>379</v>
      </c>
      <c r="C927" s="267" t="s">
        <v>374</v>
      </c>
      <c r="D927" s="267" t="s">
        <v>400</v>
      </c>
      <c r="E927" s="268">
        <v>350</v>
      </c>
      <c r="G927" s="267" t="s">
        <v>77</v>
      </c>
      <c r="H927" s="268">
        <v>2</v>
      </c>
      <c r="I927" s="268">
        <v>4640</v>
      </c>
      <c r="K927" s="267" t="s">
        <v>405</v>
      </c>
      <c r="L927" s="267" t="s">
        <v>44</v>
      </c>
      <c r="M927" s="267" t="s">
        <v>403</v>
      </c>
      <c r="N927" s="268">
        <v>2452</v>
      </c>
    </row>
    <row r="928" spans="1:14" ht="15" x14ac:dyDescent="0.25">
      <c r="A928" s="267" t="s">
        <v>65</v>
      </c>
      <c r="B928" s="267" t="s">
        <v>401</v>
      </c>
      <c r="C928" s="267" t="s">
        <v>373</v>
      </c>
      <c r="D928" s="267" t="s">
        <v>399</v>
      </c>
      <c r="E928" s="268">
        <v>2</v>
      </c>
      <c r="G928" s="267" t="s">
        <v>77</v>
      </c>
      <c r="H928" s="268">
        <v>3</v>
      </c>
      <c r="I928" s="268">
        <v>1724</v>
      </c>
      <c r="K928" s="267" t="s">
        <v>405</v>
      </c>
      <c r="L928" s="267" t="s">
        <v>44</v>
      </c>
      <c r="M928" s="267" t="s">
        <v>404</v>
      </c>
      <c r="N928" s="268">
        <v>3</v>
      </c>
    </row>
    <row r="929" spans="1:14" ht="15" x14ac:dyDescent="0.25">
      <c r="A929" s="267" t="s">
        <v>65</v>
      </c>
      <c r="B929" s="267" t="s">
        <v>401</v>
      </c>
      <c r="C929" s="267" t="s">
        <v>373</v>
      </c>
      <c r="D929" s="267" t="s">
        <v>400</v>
      </c>
      <c r="E929" s="268">
        <v>7</v>
      </c>
      <c r="G929" s="267" t="s">
        <v>77</v>
      </c>
      <c r="H929" s="268">
        <v>4</v>
      </c>
      <c r="I929" s="268">
        <v>6280</v>
      </c>
      <c r="K929" s="267" t="s">
        <v>405</v>
      </c>
      <c r="L929" s="267" t="s">
        <v>44</v>
      </c>
      <c r="M929" s="267" t="s">
        <v>405</v>
      </c>
      <c r="N929" s="268">
        <v>10</v>
      </c>
    </row>
    <row r="930" spans="1:14" ht="15" x14ac:dyDescent="0.25">
      <c r="A930" s="267" t="s">
        <v>65</v>
      </c>
      <c r="B930" s="267" t="s">
        <v>401</v>
      </c>
      <c r="C930" s="267" t="s">
        <v>374</v>
      </c>
      <c r="D930" s="267" t="s">
        <v>399</v>
      </c>
      <c r="E930" s="268">
        <v>3</v>
      </c>
      <c r="G930" s="267" t="s">
        <v>77</v>
      </c>
      <c r="H930" s="268">
        <v>5</v>
      </c>
      <c r="I930" s="268">
        <v>753</v>
      </c>
      <c r="K930" s="267" t="s">
        <v>405</v>
      </c>
      <c r="L930" s="267" t="s">
        <v>44</v>
      </c>
      <c r="M930" s="267" t="s">
        <v>381</v>
      </c>
      <c r="N930" s="268">
        <v>162</v>
      </c>
    </row>
    <row r="931" spans="1:14" ht="15" x14ac:dyDescent="0.25">
      <c r="A931" s="267" t="s">
        <v>65</v>
      </c>
      <c r="B931" s="267" t="s">
        <v>401</v>
      </c>
      <c r="C931" s="267" t="s">
        <v>374</v>
      </c>
      <c r="D931" s="267" t="s">
        <v>400</v>
      </c>
      <c r="E931" s="268">
        <v>5</v>
      </c>
      <c r="G931" s="267" t="s">
        <v>77</v>
      </c>
      <c r="H931" s="268">
        <v>6</v>
      </c>
      <c r="I931" s="268">
        <v>641</v>
      </c>
      <c r="K931" s="267" t="s">
        <v>405</v>
      </c>
      <c r="L931" s="267" t="s">
        <v>58</v>
      </c>
      <c r="M931" s="267" t="s">
        <v>378</v>
      </c>
      <c r="N931" s="268">
        <v>9</v>
      </c>
    </row>
    <row r="932" spans="1:14" ht="15" x14ac:dyDescent="0.25">
      <c r="A932" s="267" t="s">
        <v>65</v>
      </c>
      <c r="B932" s="267" t="s">
        <v>402</v>
      </c>
      <c r="C932" s="267" t="s">
        <v>373</v>
      </c>
      <c r="D932" s="267" t="s">
        <v>399</v>
      </c>
      <c r="E932" s="268">
        <v>1379</v>
      </c>
      <c r="G932" s="267" t="s">
        <v>77</v>
      </c>
      <c r="H932" s="268">
        <v>7</v>
      </c>
      <c r="I932" s="268">
        <v>488</v>
      </c>
      <c r="K932" s="267" t="s">
        <v>405</v>
      </c>
      <c r="L932" s="267" t="s">
        <v>58</v>
      </c>
      <c r="M932" s="267" t="s">
        <v>446</v>
      </c>
      <c r="N932" s="268">
        <v>1</v>
      </c>
    </row>
    <row r="933" spans="1:14" ht="15" x14ac:dyDescent="0.25">
      <c r="A933" s="267" t="s">
        <v>65</v>
      </c>
      <c r="B933" s="267" t="s">
        <v>402</v>
      </c>
      <c r="C933" s="267" t="s">
        <v>373</v>
      </c>
      <c r="D933" s="267" t="s">
        <v>400</v>
      </c>
      <c r="E933" s="268">
        <v>192</v>
      </c>
      <c r="G933" s="267" t="s">
        <v>77</v>
      </c>
      <c r="H933" s="268">
        <v>8</v>
      </c>
      <c r="I933" s="268">
        <v>396</v>
      </c>
      <c r="K933" s="267" t="s">
        <v>405</v>
      </c>
      <c r="L933" s="267" t="s">
        <v>58</v>
      </c>
      <c r="M933" s="267" t="s">
        <v>440</v>
      </c>
      <c r="N933" s="268">
        <v>412</v>
      </c>
    </row>
    <row r="934" spans="1:14" ht="15" x14ac:dyDescent="0.25">
      <c r="A934" s="267" t="s">
        <v>65</v>
      </c>
      <c r="B934" s="267" t="s">
        <v>402</v>
      </c>
      <c r="C934" s="267" t="s">
        <v>374</v>
      </c>
      <c r="D934" s="267" t="s">
        <v>399</v>
      </c>
      <c r="E934" s="268">
        <v>1395</v>
      </c>
      <c r="G934" s="267" t="s">
        <v>77</v>
      </c>
      <c r="H934" s="268">
        <v>9</v>
      </c>
      <c r="I934" s="268">
        <v>246</v>
      </c>
      <c r="K934" s="267" t="s">
        <v>405</v>
      </c>
      <c r="L934" s="267" t="s">
        <v>58</v>
      </c>
      <c r="M934" s="267" t="s">
        <v>445</v>
      </c>
      <c r="N934" s="268">
        <v>10</v>
      </c>
    </row>
    <row r="935" spans="1:14" ht="15" x14ac:dyDescent="0.25">
      <c r="A935" s="267" t="s">
        <v>65</v>
      </c>
      <c r="B935" s="267" t="s">
        <v>402</v>
      </c>
      <c r="C935" s="267" t="s">
        <v>374</v>
      </c>
      <c r="D935" s="267" t="s">
        <v>400</v>
      </c>
      <c r="E935" s="268">
        <v>150</v>
      </c>
      <c r="G935" s="267" t="s">
        <v>77</v>
      </c>
      <c r="H935" s="268">
        <v>10</v>
      </c>
      <c r="I935" s="268">
        <v>194</v>
      </c>
      <c r="K935" s="267" t="s">
        <v>405</v>
      </c>
      <c r="L935" s="267" t="s">
        <v>58</v>
      </c>
      <c r="M935" s="267" t="s">
        <v>441</v>
      </c>
      <c r="N935" s="268">
        <v>1</v>
      </c>
    </row>
    <row r="936" spans="1:14" ht="15" x14ac:dyDescent="0.25">
      <c r="A936" s="267" t="s">
        <v>66</v>
      </c>
      <c r="B936" s="267" t="s">
        <v>378</v>
      </c>
      <c r="C936" s="267" t="s">
        <v>373</v>
      </c>
      <c r="D936" s="267" t="s">
        <v>399</v>
      </c>
      <c r="E936" s="268">
        <v>882</v>
      </c>
      <c r="G936" s="267" t="s">
        <v>77</v>
      </c>
      <c r="H936" s="268">
        <v>11</v>
      </c>
      <c r="I936" s="268">
        <v>172</v>
      </c>
      <c r="K936" s="267" t="s">
        <v>405</v>
      </c>
      <c r="L936" s="267" t="s">
        <v>58</v>
      </c>
      <c r="M936" s="267" t="s">
        <v>442</v>
      </c>
      <c r="N936" s="268">
        <v>12</v>
      </c>
    </row>
    <row r="937" spans="1:14" ht="15" x14ac:dyDescent="0.25">
      <c r="A937" s="267" t="s">
        <v>66</v>
      </c>
      <c r="B937" s="267" t="s">
        <v>378</v>
      </c>
      <c r="C937" s="267" t="s">
        <v>373</v>
      </c>
      <c r="D937" s="267" t="s">
        <v>400</v>
      </c>
      <c r="E937" s="268">
        <v>1022</v>
      </c>
      <c r="G937" s="267" t="s">
        <v>77</v>
      </c>
      <c r="H937" s="268">
        <v>12</v>
      </c>
      <c r="I937" s="268">
        <v>188</v>
      </c>
      <c r="K937" s="267" t="s">
        <v>405</v>
      </c>
      <c r="L937" s="267" t="s">
        <v>58</v>
      </c>
      <c r="M937" s="267" t="s">
        <v>379</v>
      </c>
      <c r="N937" s="268">
        <v>1</v>
      </c>
    </row>
    <row r="938" spans="1:14" ht="15" x14ac:dyDescent="0.25">
      <c r="A938" s="267" t="s">
        <v>66</v>
      </c>
      <c r="B938" s="267" t="s">
        <v>378</v>
      </c>
      <c r="C938" s="267" t="s">
        <v>374</v>
      </c>
      <c r="D938" s="267" t="s">
        <v>399</v>
      </c>
      <c r="E938" s="268">
        <v>965</v>
      </c>
      <c r="G938" s="267" t="s">
        <v>78</v>
      </c>
      <c r="H938" s="268">
        <v>0</v>
      </c>
      <c r="I938" s="268">
        <v>86</v>
      </c>
      <c r="K938" s="267" t="s">
        <v>405</v>
      </c>
      <c r="L938" s="267" t="s">
        <v>58</v>
      </c>
      <c r="M938" s="267" t="s">
        <v>406</v>
      </c>
      <c r="N938" s="268">
        <v>5</v>
      </c>
    </row>
    <row r="939" spans="1:14" ht="15" x14ac:dyDescent="0.25">
      <c r="A939" s="267" t="s">
        <v>66</v>
      </c>
      <c r="B939" s="267" t="s">
        <v>378</v>
      </c>
      <c r="C939" s="267" t="s">
        <v>374</v>
      </c>
      <c r="D939" s="267" t="s">
        <v>400</v>
      </c>
      <c r="E939" s="268">
        <v>920</v>
      </c>
      <c r="G939" s="267" t="s">
        <v>78</v>
      </c>
      <c r="H939" s="268">
        <v>1</v>
      </c>
      <c r="I939" s="268">
        <v>541</v>
      </c>
      <c r="K939" s="267" t="s">
        <v>405</v>
      </c>
      <c r="L939" s="267" t="s">
        <v>58</v>
      </c>
      <c r="M939" s="267" t="s">
        <v>403</v>
      </c>
      <c r="N939" s="268">
        <v>2523</v>
      </c>
    </row>
    <row r="940" spans="1:14" ht="15" x14ac:dyDescent="0.25">
      <c r="A940" s="267" t="s">
        <v>66</v>
      </c>
      <c r="B940" s="267" t="s">
        <v>379</v>
      </c>
      <c r="C940" s="267" t="s">
        <v>373</v>
      </c>
      <c r="D940" s="267" t="s">
        <v>399</v>
      </c>
      <c r="E940" s="268">
        <v>1178</v>
      </c>
      <c r="G940" s="267" t="s">
        <v>78</v>
      </c>
      <c r="H940" s="268">
        <v>2</v>
      </c>
      <c r="I940" s="268">
        <v>2004</v>
      </c>
      <c r="K940" s="267" t="s">
        <v>405</v>
      </c>
      <c r="L940" s="267" t="s">
        <v>58</v>
      </c>
      <c r="M940" s="267" t="s">
        <v>404</v>
      </c>
      <c r="N940" s="268">
        <v>9</v>
      </c>
    </row>
    <row r="941" spans="1:14" ht="15" x14ac:dyDescent="0.25">
      <c r="A941" s="267" t="s">
        <v>66</v>
      </c>
      <c r="B941" s="267" t="s">
        <v>379</v>
      </c>
      <c r="C941" s="267" t="s">
        <v>373</v>
      </c>
      <c r="D941" s="267" t="s">
        <v>400</v>
      </c>
      <c r="E941" s="268">
        <v>895</v>
      </c>
      <c r="G941" s="267" t="s">
        <v>78</v>
      </c>
      <c r="H941" s="268">
        <v>3</v>
      </c>
      <c r="I941" s="268">
        <v>867</v>
      </c>
      <c r="K941" s="267" t="s">
        <v>405</v>
      </c>
      <c r="L941" s="267" t="s">
        <v>58</v>
      </c>
      <c r="M941" s="267" t="s">
        <v>405</v>
      </c>
      <c r="N941" s="268">
        <v>67</v>
      </c>
    </row>
    <row r="942" spans="1:14" ht="15" x14ac:dyDescent="0.25">
      <c r="A942" s="267" t="s">
        <v>66</v>
      </c>
      <c r="B942" s="267" t="s">
        <v>379</v>
      </c>
      <c r="C942" s="267" t="s">
        <v>374</v>
      </c>
      <c r="D942" s="267" t="s">
        <v>399</v>
      </c>
      <c r="E942" s="268">
        <v>1340</v>
      </c>
      <c r="G942" s="267" t="s">
        <v>78</v>
      </c>
      <c r="H942" s="268">
        <v>4</v>
      </c>
      <c r="I942" s="268">
        <v>2759</v>
      </c>
      <c r="K942" s="267" t="s">
        <v>405</v>
      </c>
      <c r="L942" s="267" t="s">
        <v>58</v>
      </c>
      <c r="M942" s="267" t="s">
        <v>380</v>
      </c>
      <c r="N942" s="268">
        <v>7</v>
      </c>
    </row>
    <row r="943" spans="1:14" ht="15" x14ac:dyDescent="0.25">
      <c r="A943" s="267" t="s">
        <v>66</v>
      </c>
      <c r="B943" s="267" t="s">
        <v>379</v>
      </c>
      <c r="C943" s="267" t="s">
        <v>374</v>
      </c>
      <c r="D943" s="267" t="s">
        <v>400</v>
      </c>
      <c r="E943" s="268">
        <v>803</v>
      </c>
      <c r="G943" s="267" t="s">
        <v>78</v>
      </c>
      <c r="H943" s="268">
        <v>5</v>
      </c>
      <c r="I943" s="268">
        <v>500</v>
      </c>
      <c r="K943" s="267" t="s">
        <v>405</v>
      </c>
      <c r="L943" s="267" t="s">
        <v>58</v>
      </c>
      <c r="M943" s="267" t="s">
        <v>381</v>
      </c>
      <c r="N943" s="268">
        <v>3845</v>
      </c>
    </row>
    <row r="944" spans="1:14" ht="15" x14ac:dyDescent="0.25">
      <c r="A944" s="267" t="s">
        <v>66</v>
      </c>
      <c r="B944" s="267" t="s">
        <v>401</v>
      </c>
      <c r="C944" s="267" t="s">
        <v>373</v>
      </c>
      <c r="D944" s="267" t="s">
        <v>399</v>
      </c>
      <c r="E944" s="268">
        <v>168</v>
      </c>
      <c r="G944" s="267" t="s">
        <v>78</v>
      </c>
      <c r="H944" s="268">
        <v>6</v>
      </c>
      <c r="I944" s="268">
        <v>474</v>
      </c>
      <c r="K944" s="267" t="s">
        <v>405</v>
      </c>
      <c r="L944" s="267" t="s">
        <v>60</v>
      </c>
      <c r="M944" s="267" t="s">
        <v>378</v>
      </c>
      <c r="N944" s="268">
        <v>20</v>
      </c>
    </row>
    <row r="945" spans="1:14" ht="15" x14ac:dyDescent="0.25">
      <c r="A945" s="267" t="s">
        <v>66</v>
      </c>
      <c r="B945" s="267" t="s">
        <v>401</v>
      </c>
      <c r="C945" s="267" t="s">
        <v>373</v>
      </c>
      <c r="D945" s="267" t="s">
        <v>400</v>
      </c>
      <c r="E945" s="268">
        <v>9</v>
      </c>
      <c r="G945" s="267" t="s">
        <v>78</v>
      </c>
      <c r="H945" s="268">
        <v>7</v>
      </c>
      <c r="I945" s="268">
        <v>493</v>
      </c>
      <c r="K945" s="267" t="s">
        <v>405</v>
      </c>
      <c r="L945" s="267" t="s">
        <v>60</v>
      </c>
      <c r="M945" s="267" t="s">
        <v>443</v>
      </c>
      <c r="N945" s="268">
        <v>2</v>
      </c>
    </row>
    <row r="946" spans="1:14" ht="15" x14ac:dyDescent="0.25">
      <c r="A946" s="267" t="s">
        <v>66</v>
      </c>
      <c r="B946" s="267" t="s">
        <v>401</v>
      </c>
      <c r="C946" s="267" t="s">
        <v>374</v>
      </c>
      <c r="D946" s="267" t="s">
        <v>399</v>
      </c>
      <c r="E946" s="268">
        <v>216</v>
      </c>
      <c r="G946" s="267" t="s">
        <v>78</v>
      </c>
      <c r="H946" s="268">
        <v>8</v>
      </c>
      <c r="I946" s="268">
        <v>408</v>
      </c>
      <c r="K946" s="267" t="s">
        <v>405</v>
      </c>
      <c r="L946" s="267" t="s">
        <v>60</v>
      </c>
      <c r="M946" s="267" t="s">
        <v>440</v>
      </c>
      <c r="N946" s="268">
        <v>1770</v>
      </c>
    </row>
    <row r="947" spans="1:14" ht="15" x14ac:dyDescent="0.25">
      <c r="A947" s="267" t="s">
        <v>66</v>
      </c>
      <c r="B947" s="267" t="s">
        <v>401</v>
      </c>
      <c r="C947" s="267" t="s">
        <v>374</v>
      </c>
      <c r="D947" s="267" t="s">
        <v>400</v>
      </c>
      <c r="E947" s="268">
        <v>13</v>
      </c>
      <c r="G947" s="267" t="s">
        <v>78</v>
      </c>
      <c r="H947" s="268">
        <v>9</v>
      </c>
      <c r="I947" s="268">
        <v>283</v>
      </c>
      <c r="K947" s="267" t="s">
        <v>405</v>
      </c>
      <c r="L947" s="267" t="s">
        <v>60</v>
      </c>
      <c r="M947" s="267" t="s">
        <v>445</v>
      </c>
      <c r="N947" s="268">
        <v>5</v>
      </c>
    </row>
    <row r="948" spans="1:14" ht="15" x14ac:dyDescent="0.25">
      <c r="A948" s="267" t="s">
        <v>66</v>
      </c>
      <c r="B948" s="267" t="s">
        <v>402</v>
      </c>
      <c r="C948" s="267" t="s">
        <v>373</v>
      </c>
      <c r="D948" s="267" t="s">
        <v>399</v>
      </c>
      <c r="E948" s="268">
        <v>694</v>
      </c>
      <c r="G948" s="267" t="s">
        <v>78</v>
      </c>
      <c r="H948" s="268">
        <v>10</v>
      </c>
      <c r="I948" s="268">
        <v>228</v>
      </c>
      <c r="K948" s="267" t="s">
        <v>405</v>
      </c>
      <c r="L948" s="267" t="s">
        <v>60</v>
      </c>
      <c r="M948" s="267" t="s">
        <v>441</v>
      </c>
      <c r="N948" s="268">
        <v>12</v>
      </c>
    </row>
    <row r="949" spans="1:14" ht="15" x14ac:dyDescent="0.25">
      <c r="A949" s="267" t="s">
        <v>66</v>
      </c>
      <c r="B949" s="267" t="s">
        <v>402</v>
      </c>
      <c r="C949" s="267" t="s">
        <v>373</v>
      </c>
      <c r="D949" s="267" t="s">
        <v>400</v>
      </c>
      <c r="E949" s="268">
        <v>137</v>
      </c>
      <c r="G949" s="267" t="s">
        <v>78</v>
      </c>
      <c r="H949" s="268">
        <v>11</v>
      </c>
      <c r="I949" s="268">
        <v>148</v>
      </c>
      <c r="K949" s="267" t="s">
        <v>405</v>
      </c>
      <c r="L949" s="267" t="s">
        <v>60</v>
      </c>
      <c r="M949" s="267" t="s">
        <v>448</v>
      </c>
      <c r="N949" s="268">
        <v>5</v>
      </c>
    </row>
    <row r="950" spans="1:14" ht="15" x14ac:dyDescent="0.25">
      <c r="A950" s="267" t="s">
        <v>66</v>
      </c>
      <c r="B950" s="267" t="s">
        <v>402</v>
      </c>
      <c r="C950" s="267" t="s">
        <v>374</v>
      </c>
      <c r="D950" s="267" t="s">
        <v>399</v>
      </c>
      <c r="E950" s="268">
        <v>746</v>
      </c>
      <c r="G950" s="267" t="s">
        <v>78</v>
      </c>
      <c r="H950" s="268">
        <v>12</v>
      </c>
      <c r="I950" s="268">
        <v>223</v>
      </c>
      <c r="K950" s="267" t="s">
        <v>405</v>
      </c>
      <c r="L950" s="267" t="s">
        <v>60</v>
      </c>
      <c r="M950" s="267" t="s">
        <v>442</v>
      </c>
      <c r="N950" s="268">
        <v>14</v>
      </c>
    </row>
    <row r="951" spans="1:14" ht="15" x14ac:dyDescent="0.25">
      <c r="A951" s="267" t="s">
        <v>66</v>
      </c>
      <c r="B951" s="267" t="s">
        <v>402</v>
      </c>
      <c r="C951" s="267" t="s">
        <v>374</v>
      </c>
      <c r="D951" s="267" t="s">
        <v>400</v>
      </c>
      <c r="E951" s="268">
        <v>138</v>
      </c>
      <c r="G951" s="267" t="s">
        <v>79</v>
      </c>
      <c r="H951" s="268">
        <v>0</v>
      </c>
      <c r="I951" s="268">
        <v>518</v>
      </c>
      <c r="K951" s="267" t="s">
        <v>405</v>
      </c>
      <c r="L951" s="267" t="s">
        <v>60</v>
      </c>
      <c r="M951" s="267" t="s">
        <v>379</v>
      </c>
      <c r="N951" s="268">
        <v>15</v>
      </c>
    </row>
    <row r="952" spans="1:14" ht="15" x14ac:dyDescent="0.25">
      <c r="A952" s="267" t="s">
        <v>67</v>
      </c>
      <c r="B952" s="267" t="s">
        <v>378</v>
      </c>
      <c r="C952" s="267" t="s">
        <v>373</v>
      </c>
      <c r="D952" s="267" t="s">
        <v>399</v>
      </c>
      <c r="E952" s="268">
        <v>3</v>
      </c>
      <c r="G952" s="267" t="s">
        <v>79</v>
      </c>
      <c r="H952" s="268">
        <v>1</v>
      </c>
      <c r="I952" s="268">
        <v>4057</v>
      </c>
      <c r="K952" s="267" t="s">
        <v>405</v>
      </c>
      <c r="L952" s="267" t="s">
        <v>60</v>
      </c>
      <c r="M952" s="267" t="s">
        <v>401</v>
      </c>
      <c r="N952" s="268">
        <v>7</v>
      </c>
    </row>
    <row r="953" spans="1:14" ht="15" x14ac:dyDescent="0.25">
      <c r="A953" s="267" t="s">
        <v>67</v>
      </c>
      <c r="B953" s="267" t="s">
        <v>378</v>
      </c>
      <c r="C953" s="267" t="s">
        <v>373</v>
      </c>
      <c r="D953" s="267" t="s">
        <v>400</v>
      </c>
      <c r="E953" s="268">
        <v>1</v>
      </c>
      <c r="G953" s="267" t="s">
        <v>79</v>
      </c>
      <c r="H953" s="268">
        <v>2</v>
      </c>
      <c r="I953" s="268">
        <v>13209</v>
      </c>
      <c r="K953" s="267" t="s">
        <v>405</v>
      </c>
      <c r="L953" s="267" t="s">
        <v>60</v>
      </c>
      <c r="M953" s="267" t="s">
        <v>406</v>
      </c>
      <c r="N953" s="268">
        <v>2</v>
      </c>
    </row>
    <row r="954" spans="1:14" ht="15" x14ac:dyDescent="0.25">
      <c r="A954" s="267" t="s">
        <v>67</v>
      </c>
      <c r="B954" s="267" t="s">
        <v>378</v>
      </c>
      <c r="C954" s="267" t="s">
        <v>374</v>
      </c>
      <c r="D954" s="267" t="s">
        <v>399</v>
      </c>
      <c r="E954" s="268">
        <v>3</v>
      </c>
      <c r="G954" s="267" t="s">
        <v>79</v>
      </c>
      <c r="H954" s="268">
        <v>3</v>
      </c>
      <c r="I954" s="268">
        <v>4793</v>
      </c>
      <c r="K954" s="267" t="s">
        <v>405</v>
      </c>
      <c r="L954" s="267" t="s">
        <v>60</v>
      </c>
      <c r="M954" s="267" t="s">
        <v>403</v>
      </c>
      <c r="N954" s="268">
        <v>9667</v>
      </c>
    </row>
    <row r="955" spans="1:14" ht="15" x14ac:dyDescent="0.25">
      <c r="A955" s="267" t="s">
        <v>67</v>
      </c>
      <c r="B955" s="267" t="s">
        <v>378</v>
      </c>
      <c r="C955" s="267" t="s">
        <v>373</v>
      </c>
      <c r="D955" s="267" t="s">
        <v>399</v>
      </c>
      <c r="E955" s="268">
        <v>467</v>
      </c>
      <c r="G955" s="267" t="s">
        <v>79</v>
      </c>
      <c r="H955" s="268">
        <v>4</v>
      </c>
      <c r="I955" s="268">
        <v>17345</v>
      </c>
      <c r="K955" s="267" t="s">
        <v>405</v>
      </c>
      <c r="L955" s="267" t="s">
        <v>60</v>
      </c>
      <c r="M955" s="267" t="s">
        <v>405</v>
      </c>
      <c r="N955" s="268">
        <v>56</v>
      </c>
    </row>
    <row r="956" spans="1:14" ht="15" x14ac:dyDescent="0.25">
      <c r="A956" s="267" t="s">
        <v>67</v>
      </c>
      <c r="B956" s="267" t="s">
        <v>378</v>
      </c>
      <c r="C956" s="267" t="s">
        <v>373</v>
      </c>
      <c r="D956" s="267" t="s">
        <v>400</v>
      </c>
      <c r="E956" s="268">
        <v>636</v>
      </c>
      <c r="G956" s="267" t="s">
        <v>79</v>
      </c>
      <c r="H956" s="268">
        <v>5</v>
      </c>
      <c r="I956" s="268">
        <v>1935</v>
      </c>
      <c r="K956" s="267" t="s">
        <v>405</v>
      </c>
      <c r="L956" s="267" t="s">
        <v>60</v>
      </c>
      <c r="M956" s="267" t="s">
        <v>380</v>
      </c>
      <c r="N956" s="268">
        <v>3</v>
      </c>
    </row>
    <row r="957" spans="1:14" ht="15" x14ac:dyDescent="0.25">
      <c r="A957" s="267" t="s">
        <v>67</v>
      </c>
      <c r="B957" s="267" t="s">
        <v>378</v>
      </c>
      <c r="C957" s="267" t="s">
        <v>374</v>
      </c>
      <c r="D957" s="267" t="s">
        <v>399</v>
      </c>
      <c r="E957" s="268">
        <v>445</v>
      </c>
      <c r="G957" s="267" t="s">
        <v>79</v>
      </c>
      <c r="H957" s="268">
        <v>6</v>
      </c>
      <c r="I957" s="268">
        <v>1693</v>
      </c>
      <c r="K957" s="267" t="s">
        <v>405</v>
      </c>
      <c r="L957" s="267" t="s">
        <v>60</v>
      </c>
      <c r="M957" s="267" t="s">
        <v>381</v>
      </c>
      <c r="N957" s="268">
        <v>577</v>
      </c>
    </row>
    <row r="958" spans="1:14" ht="15" x14ac:dyDescent="0.25">
      <c r="A958" s="267" t="s">
        <v>67</v>
      </c>
      <c r="B958" s="267" t="s">
        <v>378</v>
      </c>
      <c r="C958" s="267" t="s">
        <v>374</v>
      </c>
      <c r="D958" s="267" t="s">
        <v>400</v>
      </c>
      <c r="E958" s="268">
        <v>601</v>
      </c>
      <c r="G958" s="267" t="s">
        <v>79</v>
      </c>
      <c r="H958" s="268">
        <v>7</v>
      </c>
      <c r="I958" s="268">
        <v>1443</v>
      </c>
      <c r="K958" s="267" t="s">
        <v>405</v>
      </c>
      <c r="L958" s="267" t="s">
        <v>61</v>
      </c>
      <c r="M958" s="267" t="s">
        <v>440</v>
      </c>
      <c r="N958" s="268">
        <v>3</v>
      </c>
    </row>
    <row r="959" spans="1:14" ht="15" x14ac:dyDescent="0.25">
      <c r="A959" s="267" t="s">
        <v>67</v>
      </c>
      <c r="B959" s="267" t="s">
        <v>379</v>
      </c>
      <c r="C959" s="267" t="s">
        <v>373</v>
      </c>
      <c r="D959" s="267" t="s">
        <v>399</v>
      </c>
      <c r="E959" s="268">
        <v>1400</v>
      </c>
      <c r="G959" s="267" t="s">
        <v>79</v>
      </c>
      <c r="H959" s="268">
        <v>8</v>
      </c>
      <c r="I959" s="268">
        <v>1153</v>
      </c>
      <c r="K959" s="267" t="s">
        <v>405</v>
      </c>
      <c r="L959" s="267" t="s">
        <v>61</v>
      </c>
      <c r="M959" s="267" t="s">
        <v>445</v>
      </c>
      <c r="N959" s="268">
        <v>1</v>
      </c>
    </row>
    <row r="960" spans="1:14" ht="15" x14ac:dyDescent="0.25">
      <c r="A960" s="267" t="s">
        <v>67</v>
      </c>
      <c r="B960" s="267" t="s">
        <v>379</v>
      </c>
      <c r="C960" s="267" t="s">
        <v>373</v>
      </c>
      <c r="D960" s="267" t="s">
        <v>400</v>
      </c>
      <c r="E960" s="268">
        <v>931</v>
      </c>
      <c r="G960" s="267" t="s">
        <v>79</v>
      </c>
      <c r="H960" s="268">
        <v>9</v>
      </c>
      <c r="I960" s="268">
        <v>794</v>
      </c>
      <c r="K960" s="267" t="s">
        <v>405</v>
      </c>
      <c r="L960" s="267" t="s">
        <v>61</v>
      </c>
      <c r="M960" s="267" t="s">
        <v>442</v>
      </c>
      <c r="N960" s="268">
        <v>1</v>
      </c>
    </row>
    <row r="961" spans="1:14" ht="15" x14ac:dyDescent="0.25">
      <c r="A961" s="267" t="s">
        <v>67</v>
      </c>
      <c r="B961" s="267" t="s">
        <v>379</v>
      </c>
      <c r="C961" s="267" t="s">
        <v>374</v>
      </c>
      <c r="D961" s="267" t="s">
        <v>399</v>
      </c>
      <c r="E961" s="268">
        <v>1343</v>
      </c>
      <c r="G961" s="267" t="s">
        <v>79</v>
      </c>
      <c r="H961" s="268">
        <v>10</v>
      </c>
      <c r="I961" s="268">
        <v>605</v>
      </c>
      <c r="K961" s="267" t="s">
        <v>405</v>
      </c>
      <c r="L961" s="267" t="s">
        <v>61</v>
      </c>
      <c r="M961" s="267" t="s">
        <v>406</v>
      </c>
      <c r="N961" s="268">
        <v>3</v>
      </c>
    </row>
    <row r="962" spans="1:14" ht="15" x14ac:dyDescent="0.25">
      <c r="A962" s="267" t="s">
        <v>67</v>
      </c>
      <c r="B962" s="267" t="s">
        <v>379</v>
      </c>
      <c r="C962" s="267" t="s">
        <v>374</v>
      </c>
      <c r="D962" s="267" t="s">
        <v>400</v>
      </c>
      <c r="E962" s="268">
        <v>755</v>
      </c>
      <c r="G962" s="267" t="s">
        <v>79</v>
      </c>
      <c r="H962" s="268">
        <v>11</v>
      </c>
      <c r="I962" s="268">
        <v>606</v>
      </c>
      <c r="K962" s="267" t="s">
        <v>405</v>
      </c>
      <c r="L962" s="267" t="s">
        <v>61</v>
      </c>
      <c r="M962" s="267" t="s">
        <v>403</v>
      </c>
      <c r="N962" s="268">
        <v>2466</v>
      </c>
    </row>
    <row r="963" spans="1:14" ht="15" x14ac:dyDescent="0.25">
      <c r="A963" s="267" t="s">
        <v>67</v>
      </c>
      <c r="B963" s="267" t="s">
        <v>401</v>
      </c>
      <c r="C963" s="267" t="s">
        <v>373</v>
      </c>
      <c r="D963" s="267" t="s">
        <v>399</v>
      </c>
      <c r="E963" s="268">
        <v>33</v>
      </c>
      <c r="G963" s="267" t="s">
        <v>79</v>
      </c>
      <c r="H963" s="268">
        <v>12</v>
      </c>
      <c r="I963" s="268">
        <v>686</v>
      </c>
      <c r="K963" s="267" t="s">
        <v>405</v>
      </c>
      <c r="L963" s="267" t="s">
        <v>61</v>
      </c>
      <c r="M963" s="267" t="s">
        <v>405</v>
      </c>
      <c r="N963" s="268">
        <v>50</v>
      </c>
    </row>
    <row r="964" spans="1:14" ht="15" x14ac:dyDescent="0.25">
      <c r="A964" s="267" t="s">
        <v>67</v>
      </c>
      <c r="B964" s="267" t="s">
        <v>401</v>
      </c>
      <c r="C964" s="267" t="s">
        <v>373</v>
      </c>
      <c r="D964" s="267" t="s">
        <v>400</v>
      </c>
      <c r="E964" s="268">
        <v>67</v>
      </c>
      <c r="G964" s="267" t="s">
        <v>80</v>
      </c>
      <c r="H964" s="268">
        <v>0</v>
      </c>
      <c r="I964" s="268">
        <v>328</v>
      </c>
      <c r="K964" s="267" t="s">
        <v>405</v>
      </c>
      <c r="L964" s="267" t="s">
        <v>61</v>
      </c>
      <c r="M964" s="267" t="s">
        <v>381</v>
      </c>
      <c r="N964" s="268">
        <v>179</v>
      </c>
    </row>
    <row r="965" spans="1:14" ht="15" x14ac:dyDescent="0.25">
      <c r="A965" s="267" t="s">
        <v>67</v>
      </c>
      <c r="B965" s="267" t="s">
        <v>401</v>
      </c>
      <c r="C965" s="267" t="s">
        <v>374</v>
      </c>
      <c r="D965" s="267" t="s">
        <v>399</v>
      </c>
      <c r="E965" s="268">
        <v>23</v>
      </c>
      <c r="G965" s="267" t="s">
        <v>80</v>
      </c>
      <c r="H965" s="268">
        <v>1</v>
      </c>
      <c r="I965" s="268">
        <v>2094</v>
      </c>
      <c r="K965" s="267" t="s">
        <v>405</v>
      </c>
      <c r="L965" s="267" t="s">
        <v>68</v>
      </c>
      <c r="M965" s="267" t="s">
        <v>403</v>
      </c>
      <c r="N965" s="268">
        <v>1</v>
      </c>
    </row>
    <row r="966" spans="1:14" ht="15" x14ac:dyDescent="0.25">
      <c r="A966" s="267" t="s">
        <v>67</v>
      </c>
      <c r="B966" s="267" t="s">
        <v>401</v>
      </c>
      <c r="C966" s="267" t="s">
        <v>374</v>
      </c>
      <c r="D966" s="267" t="s">
        <v>400</v>
      </c>
      <c r="E966" s="268">
        <v>51</v>
      </c>
      <c r="G966" s="267" t="s">
        <v>80</v>
      </c>
      <c r="H966" s="268">
        <v>2</v>
      </c>
      <c r="I966" s="268">
        <v>6027</v>
      </c>
      <c r="K966" s="267" t="s">
        <v>405</v>
      </c>
      <c r="L966" s="267" t="s">
        <v>68</v>
      </c>
      <c r="M966" s="267" t="s">
        <v>378</v>
      </c>
      <c r="N966" s="268">
        <v>17</v>
      </c>
    </row>
    <row r="967" spans="1:14" ht="15" x14ac:dyDescent="0.25">
      <c r="A967" s="267" t="s">
        <v>67</v>
      </c>
      <c r="B967" s="267" t="s">
        <v>402</v>
      </c>
      <c r="C967" s="267" t="s">
        <v>373</v>
      </c>
      <c r="D967" s="267" t="s">
        <v>399</v>
      </c>
      <c r="E967" s="268">
        <v>41</v>
      </c>
      <c r="G967" s="267" t="s">
        <v>80</v>
      </c>
      <c r="H967" s="268">
        <v>3</v>
      </c>
      <c r="I967" s="268">
        <v>2006</v>
      </c>
      <c r="K967" s="267" t="s">
        <v>405</v>
      </c>
      <c r="L967" s="267" t="s">
        <v>68</v>
      </c>
      <c r="M967" s="267" t="s">
        <v>446</v>
      </c>
      <c r="N967" s="268">
        <v>7</v>
      </c>
    </row>
    <row r="968" spans="1:14" ht="15" x14ac:dyDescent="0.25">
      <c r="A968" s="267" t="s">
        <v>67</v>
      </c>
      <c r="B968" s="267" t="s">
        <v>402</v>
      </c>
      <c r="C968" s="267" t="s">
        <v>373</v>
      </c>
      <c r="D968" s="267" t="s">
        <v>400</v>
      </c>
      <c r="E968" s="268">
        <v>34</v>
      </c>
      <c r="G968" s="267" t="s">
        <v>80</v>
      </c>
      <c r="H968" s="268">
        <v>4</v>
      </c>
      <c r="I968" s="268">
        <v>7919</v>
      </c>
      <c r="K968" s="267" t="s">
        <v>405</v>
      </c>
      <c r="L968" s="267" t="s">
        <v>68</v>
      </c>
      <c r="M968" s="267" t="s">
        <v>443</v>
      </c>
      <c r="N968" s="268">
        <v>1</v>
      </c>
    </row>
    <row r="969" spans="1:14" ht="15" x14ac:dyDescent="0.25">
      <c r="A969" s="267" t="s">
        <v>67</v>
      </c>
      <c r="B969" s="267" t="s">
        <v>402</v>
      </c>
      <c r="C969" s="267" t="s">
        <v>374</v>
      </c>
      <c r="D969" s="267" t="s">
        <v>399</v>
      </c>
      <c r="E969" s="268">
        <v>41</v>
      </c>
      <c r="G969" s="267" t="s">
        <v>80</v>
      </c>
      <c r="H969" s="268">
        <v>5</v>
      </c>
      <c r="I969" s="268">
        <v>1084</v>
      </c>
      <c r="K969" s="267" t="s">
        <v>405</v>
      </c>
      <c r="L969" s="267" t="s">
        <v>68</v>
      </c>
      <c r="M969" s="267" t="s">
        <v>444</v>
      </c>
      <c r="N969" s="268">
        <v>1</v>
      </c>
    </row>
    <row r="970" spans="1:14" ht="15" x14ac:dyDescent="0.25">
      <c r="A970" s="267" t="s">
        <v>67</v>
      </c>
      <c r="B970" s="267" t="s">
        <v>402</v>
      </c>
      <c r="C970" s="267" t="s">
        <v>374</v>
      </c>
      <c r="D970" s="267" t="s">
        <v>400</v>
      </c>
      <c r="E970" s="268">
        <v>24</v>
      </c>
      <c r="G970" s="267" t="s">
        <v>80</v>
      </c>
      <c r="H970" s="268">
        <v>6</v>
      </c>
      <c r="I970" s="268">
        <v>1010</v>
      </c>
      <c r="K970" s="267" t="s">
        <v>405</v>
      </c>
      <c r="L970" s="267" t="s">
        <v>68</v>
      </c>
      <c r="M970" s="267" t="s">
        <v>440</v>
      </c>
      <c r="N970" s="268">
        <v>688</v>
      </c>
    </row>
    <row r="971" spans="1:14" ht="15" x14ac:dyDescent="0.25">
      <c r="A971" s="267" t="s">
        <v>68</v>
      </c>
      <c r="B971" s="267" t="s">
        <v>378</v>
      </c>
      <c r="C971" s="267" t="s">
        <v>373</v>
      </c>
      <c r="D971" s="267" t="s">
        <v>399</v>
      </c>
      <c r="E971" s="268">
        <v>400</v>
      </c>
      <c r="G971" s="267" t="s">
        <v>80</v>
      </c>
      <c r="H971" s="268">
        <v>7</v>
      </c>
      <c r="I971" s="268">
        <v>777</v>
      </c>
      <c r="K971" s="267" t="s">
        <v>405</v>
      </c>
      <c r="L971" s="267" t="s">
        <v>68</v>
      </c>
      <c r="M971" s="267" t="s">
        <v>445</v>
      </c>
      <c r="N971" s="268">
        <v>1</v>
      </c>
    </row>
    <row r="972" spans="1:14" ht="15" x14ac:dyDescent="0.25">
      <c r="A972" s="267" t="s">
        <v>68</v>
      </c>
      <c r="B972" s="267" t="s">
        <v>378</v>
      </c>
      <c r="C972" s="267" t="s">
        <v>373</v>
      </c>
      <c r="D972" s="267" t="s">
        <v>400</v>
      </c>
      <c r="E972" s="268">
        <v>1786</v>
      </c>
      <c r="G972" s="267" t="s">
        <v>80</v>
      </c>
      <c r="H972" s="268">
        <v>8</v>
      </c>
      <c r="I972" s="268">
        <v>601</v>
      </c>
      <c r="K972" s="267" t="s">
        <v>405</v>
      </c>
      <c r="L972" s="267" t="s">
        <v>68</v>
      </c>
      <c r="M972" s="267" t="s">
        <v>441</v>
      </c>
      <c r="N972" s="268">
        <v>5</v>
      </c>
    </row>
    <row r="973" spans="1:14" ht="15" x14ac:dyDescent="0.25">
      <c r="A973" s="267" t="s">
        <v>68</v>
      </c>
      <c r="B973" s="267" t="s">
        <v>378</v>
      </c>
      <c r="C973" s="267" t="s">
        <v>374</v>
      </c>
      <c r="D973" s="267" t="s">
        <v>399</v>
      </c>
      <c r="E973" s="268">
        <v>386</v>
      </c>
      <c r="G973" s="267" t="s">
        <v>80</v>
      </c>
      <c r="H973" s="268">
        <v>9</v>
      </c>
      <c r="I973" s="268">
        <v>467</v>
      </c>
      <c r="K973" s="267" t="s">
        <v>405</v>
      </c>
      <c r="L973" s="267" t="s">
        <v>68</v>
      </c>
      <c r="M973" s="267" t="s">
        <v>442</v>
      </c>
      <c r="N973" s="268">
        <v>26</v>
      </c>
    </row>
    <row r="974" spans="1:14" ht="15" x14ac:dyDescent="0.25">
      <c r="A974" s="267" t="s">
        <v>68</v>
      </c>
      <c r="B974" s="267" t="s">
        <v>378</v>
      </c>
      <c r="C974" s="267" t="s">
        <v>374</v>
      </c>
      <c r="D974" s="267" t="s">
        <v>400</v>
      </c>
      <c r="E974" s="268">
        <v>1514</v>
      </c>
      <c r="G974" s="267" t="s">
        <v>80</v>
      </c>
      <c r="H974" s="268">
        <v>10</v>
      </c>
      <c r="I974" s="268">
        <v>353</v>
      </c>
      <c r="K974" s="267" t="s">
        <v>405</v>
      </c>
      <c r="L974" s="267" t="s">
        <v>68</v>
      </c>
      <c r="M974" s="267" t="s">
        <v>379</v>
      </c>
      <c r="N974" s="268">
        <v>230</v>
      </c>
    </row>
    <row r="975" spans="1:14" ht="15" x14ac:dyDescent="0.25">
      <c r="A975" s="267" t="s">
        <v>68</v>
      </c>
      <c r="B975" s="267" t="s">
        <v>379</v>
      </c>
      <c r="C975" s="267" t="s">
        <v>373</v>
      </c>
      <c r="D975" s="267" t="s">
        <v>399</v>
      </c>
      <c r="E975" s="268">
        <v>883</v>
      </c>
      <c r="G975" s="267" t="s">
        <v>80</v>
      </c>
      <c r="H975" s="268">
        <v>11</v>
      </c>
      <c r="I975" s="268">
        <v>276</v>
      </c>
      <c r="K975" s="267" t="s">
        <v>405</v>
      </c>
      <c r="L975" s="267" t="s">
        <v>68</v>
      </c>
      <c r="M975" s="267" t="s">
        <v>449</v>
      </c>
      <c r="N975" s="268">
        <v>1</v>
      </c>
    </row>
    <row r="976" spans="1:14" ht="15" x14ac:dyDescent="0.25">
      <c r="A976" s="267" t="s">
        <v>68</v>
      </c>
      <c r="B976" s="267" t="s">
        <v>379</v>
      </c>
      <c r="C976" s="267" t="s">
        <v>373</v>
      </c>
      <c r="D976" s="267" t="s">
        <v>400</v>
      </c>
      <c r="E976" s="268">
        <v>1541</v>
      </c>
      <c r="G976" s="267" t="s">
        <v>80</v>
      </c>
      <c r="H976" s="268">
        <v>12</v>
      </c>
      <c r="I976" s="268">
        <v>332</v>
      </c>
      <c r="K976" s="267" t="s">
        <v>405</v>
      </c>
      <c r="L976" s="267" t="s">
        <v>68</v>
      </c>
      <c r="M976" s="267" t="s">
        <v>401</v>
      </c>
      <c r="N976" s="268">
        <v>3</v>
      </c>
    </row>
    <row r="977" spans="1:14" ht="15" x14ac:dyDescent="0.25">
      <c r="A977" s="267" t="s">
        <v>68</v>
      </c>
      <c r="B977" s="267" t="s">
        <v>379</v>
      </c>
      <c r="C977" s="267" t="s">
        <v>374</v>
      </c>
      <c r="D977" s="267" t="s">
        <v>399</v>
      </c>
      <c r="E977" s="268">
        <v>902</v>
      </c>
      <c r="G977" s="267" t="s">
        <v>81</v>
      </c>
      <c r="H977" s="268">
        <v>0</v>
      </c>
      <c r="I977" s="268">
        <v>18</v>
      </c>
      <c r="K977" s="267" t="s">
        <v>405</v>
      </c>
      <c r="L977" s="267" t="s">
        <v>68</v>
      </c>
      <c r="M977" s="267" t="s">
        <v>406</v>
      </c>
      <c r="N977" s="268">
        <v>61</v>
      </c>
    </row>
    <row r="978" spans="1:14" ht="15" x14ac:dyDescent="0.25">
      <c r="A978" s="267" t="s">
        <v>68</v>
      </c>
      <c r="B978" s="267" t="s">
        <v>379</v>
      </c>
      <c r="C978" s="267" t="s">
        <v>374</v>
      </c>
      <c r="D978" s="267" t="s">
        <v>400</v>
      </c>
      <c r="E978" s="268">
        <v>1270</v>
      </c>
      <c r="G978" s="267" t="s">
        <v>81</v>
      </c>
      <c r="H978" s="268">
        <v>1</v>
      </c>
      <c r="I978" s="268">
        <v>85</v>
      </c>
      <c r="K978" s="267" t="s">
        <v>405</v>
      </c>
      <c r="L978" s="267" t="s">
        <v>68</v>
      </c>
      <c r="M978" s="267" t="s">
        <v>403</v>
      </c>
      <c r="N978" s="268">
        <v>8703</v>
      </c>
    </row>
    <row r="979" spans="1:14" ht="15" x14ac:dyDescent="0.25">
      <c r="A979" s="267" t="s">
        <v>68</v>
      </c>
      <c r="B979" s="267" t="s">
        <v>401</v>
      </c>
      <c r="C979" s="267" t="s">
        <v>373</v>
      </c>
      <c r="D979" s="267" t="s">
        <v>399</v>
      </c>
      <c r="E979" s="268">
        <v>48</v>
      </c>
      <c r="G979" s="267" t="s">
        <v>81</v>
      </c>
      <c r="H979" s="268">
        <v>2</v>
      </c>
      <c r="I979" s="268">
        <v>353</v>
      </c>
      <c r="K979" s="267" t="s">
        <v>405</v>
      </c>
      <c r="L979" s="267" t="s">
        <v>68</v>
      </c>
      <c r="M979" s="267" t="s">
        <v>404</v>
      </c>
      <c r="N979" s="268">
        <v>2</v>
      </c>
    </row>
    <row r="980" spans="1:14" ht="15" x14ac:dyDescent="0.25">
      <c r="A980" s="267" t="s">
        <v>68</v>
      </c>
      <c r="B980" s="267" t="s">
        <v>401</v>
      </c>
      <c r="C980" s="267" t="s">
        <v>373</v>
      </c>
      <c r="D980" s="267" t="s">
        <v>400</v>
      </c>
      <c r="E980" s="268">
        <v>346</v>
      </c>
      <c r="G980" s="267" t="s">
        <v>81</v>
      </c>
      <c r="H980" s="268">
        <v>3</v>
      </c>
      <c r="I980" s="268">
        <v>179</v>
      </c>
      <c r="K980" s="267" t="s">
        <v>405</v>
      </c>
      <c r="L980" s="267" t="s">
        <v>68</v>
      </c>
      <c r="M980" s="267" t="s">
        <v>405</v>
      </c>
      <c r="N980" s="268">
        <v>95</v>
      </c>
    </row>
    <row r="981" spans="1:14" ht="15" x14ac:dyDescent="0.25">
      <c r="A981" s="267" t="s">
        <v>68</v>
      </c>
      <c r="B981" s="267" t="s">
        <v>401</v>
      </c>
      <c r="C981" s="267" t="s">
        <v>374</v>
      </c>
      <c r="D981" s="267" t="s">
        <v>399</v>
      </c>
      <c r="E981" s="268">
        <v>32</v>
      </c>
      <c r="G981" s="267" t="s">
        <v>81</v>
      </c>
      <c r="H981" s="268">
        <v>4</v>
      </c>
      <c r="I981" s="268">
        <v>593</v>
      </c>
      <c r="K981" s="267" t="s">
        <v>405</v>
      </c>
      <c r="L981" s="267" t="s">
        <v>68</v>
      </c>
      <c r="M981" s="267" t="s">
        <v>380</v>
      </c>
      <c r="N981" s="268">
        <v>12</v>
      </c>
    </row>
    <row r="982" spans="1:14" ht="15" x14ac:dyDescent="0.25">
      <c r="A982" s="267" t="s">
        <v>68</v>
      </c>
      <c r="B982" s="267" t="s">
        <v>401</v>
      </c>
      <c r="C982" s="267" t="s">
        <v>374</v>
      </c>
      <c r="D982" s="267" t="s">
        <v>400</v>
      </c>
      <c r="E982" s="268">
        <v>251</v>
      </c>
      <c r="G982" s="267" t="s">
        <v>81</v>
      </c>
      <c r="H982" s="268">
        <v>5</v>
      </c>
      <c r="I982" s="268">
        <v>120</v>
      </c>
      <c r="K982" s="267" t="s">
        <v>405</v>
      </c>
      <c r="L982" s="267" t="s">
        <v>68</v>
      </c>
      <c r="M982" s="267" t="s">
        <v>381</v>
      </c>
      <c r="N982" s="268">
        <v>762</v>
      </c>
    </row>
    <row r="983" spans="1:14" ht="15" x14ac:dyDescent="0.25">
      <c r="A983" s="267" t="s">
        <v>68</v>
      </c>
      <c r="B983" s="267" t="s">
        <v>402</v>
      </c>
      <c r="C983" s="267" t="s">
        <v>373</v>
      </c>
      <c r="D983" s="267" t="s">
        <v>399</v>
      </c>
      <c r="E983" s="268">
        <v>141</v>
      </c>
      <c r="G983" s="267" t="s">
        <v>81</v>
      </c>
      <c r="H983" s="268">
        <v>6</v>
      </c>
      <c r="I983" s="268">
        <v>119</v>
      </c>
      <c r="K983" s="267" t="s">
        <v>405</v>
      </c>
      <c r="L983" s="267" t="s">
        <v>71</v>
      </c>
      <c r="M983" s="267" t="s">
        <v>378</v>
      </c>
      <c r="N983" s="268">
        <v>8</v>
      </c>
    </row>
    <row r="984" spans="1:14" ht="15" x14ac:dyDescent="0.25">
      <c r="A984" s="267" t="s">
        <v>68</v>
      </c>
      <c r="B984" s="267" t="s">
        <v>402</v>
      </c>
      <c r="C984" s="267" t="s">
        <v>373</v>
      </c>
      <c r="D984" s="267" t="s">
        <v>400</v>
      </c>
      <c r="E984" s="268">
        <v>535</v>
      </c>
      <c r="G984" s="267" t="s">
        <v>81</v>
      </c>
      <c r="H984" s="268">
        <v>7</v>
      </c>
      <c r="I984" s="268">
        <v>98</v>
      </c>
      <c r="K984" s="267" t="s">
        <v>405</v>
      </c>
      <c r="L984" s="267" t="s">
        <v>71</v>
      </c>
      <c r="M984" s="267" t="s">
        <v>446</v>
      </c>
      <c r="N984" s="268">
        <v>1</v>
      </c>
    </row>
    <row r="985" spans="1:14" ht="15" x14ac:dyDescent="0.25">
      <c r="A985" s="267" t="s">
        <v>68</v>
      </c>
      <c r="B985" s="267" t="s">
        <v>402</v>
      </c>
      <c r="C985" s="267" t="s">
        <v>374</v>
      </c>
      <c r="D985" s="267" t="s">
        <v>399</v>
      </c>
      <c r="E985" s="268">
        <v>157</v>
      </c>
      <c r="G985" s="267" t="s">
        <v>81</v>
      </c>
      <c r="H985" s="268">
        <v>8</v>
      </c>
      <c r="I985" s="268">
        <v>78</v>
      </c>
      <c r="K985" s="267" t="s">
        <v>405</v>
      </c>
      <c r="L985" s="267" t="s">
        <v>71</v>
      </c>
      <c r="M985" s="267" t="s">
        <v>444</v>
      </c>
      <c r="N985" s="268">
        <v>1</v>
      </c>
    </row>
    <row r="986" spans="1:14" ht="15" x14ac:dyDescent="0.25">
      <c r="A986" s="267" t="s">
        <v>68</v>
      </c>
      <c r="B986" s="267" t="s">
        <v>402</v>
      </c>
      <c r="C986" s="267" t="s">
        <v>374</v>
      </c>
      <c r="D986" s="267" t="s">
        <v>400</v>
      </c>
      <c r="E986" s="268">
        <v>424</v>
      </c>
      <c r="G986" s="267" t="s">
        <v>81</v>
      </c>
      <c r="H986" s="268">
        <v>9</v>
      </c>
      <c r="I986" s="268">
        <v>71</v>
      </c>
      <c r="K986" s="267" t="s">
        <v>405</v>
      </c>
      <c r="L986" s="267" t="s">
        <v>71</v>
      </c>
      <c r="M986" s="267" t="s">
        <v>440</v>
      </c>
      <c r="N986" s="268">
        <v>1743</v>
      </c>
    </row>
    <row r="987" spans="1:14" ht="15" x14ac:dyDescent="0.25">
      <c r="A987" s="267" t="s">
        <v>69</v>
      </c>
      <c r="B987" s="267" t="s">
        <v>378</v>
      </c>
      <c r="C987" s="267" t="s">
        <v>373</v>
      </c>
      <c r="D987" s="267" t="s">
        <v>399</v>
      </c>
      <c r="E987" s="268">
        <v>108</v>
      </c>
      <c r="G987" s="267" t="s">
        <v>81</v>
      </c>
      <c r="H987" s="268">
        <v>10</v>
      </c>
      <c r="I987" s="268">
        <v>68</v>
      </c>
      <c r="K987" s="267" t="s">
        <v>405</v>
      </c>
      <c r="L987" s="267" t="s">
        <v>71</v>
      </c>
      <c r="M987" s="267" t="s">
        <v>445</v>
      </c>
      <c r="N987" s="268">
        <v>3</v>
      </c>
    </row>
    <row r="988" spans="1:14" ht="15" x14ac:dyDescent="0.25">
      <c r="A988" s="267" t="s">
        <v>69</v>
      </c>
      <c r="B988" s="267" t="s">
        <v>378</v>
      </c>
      <c r="C988" s="267" t="s">
        <v>373</v>
      </c>
      <c r="D988" s="267" t="s">
        <v>400</v>
      </c>
      <c r="E988" s="268">
        <v>1865</v>
      </c>
      <c r="G988" s="267" t="s">
        <v>81</v>
      </c>
      <c r="H988" s="268">
        <v>11</v>
      </c>
      <c r="I988" s="268">
        <v>53</v>
      </c>
      <c r="K988" s="267" t="s">
        <v>405</v>
      </c>
      <c r="L988" s="267" t="s">
        <v>71</v>
      </c>
      <c r="M988" s="267" t="s">
        <v>441</v>
      </c>
      <c r="N988" s="268">
        <v>2</v>
      </c>
    </row>
    <row r="989" spans="1:14" ht="15" x14ac:dyDescent="0.25">
      <c r="A989" s="267" t="s">
        <v>69</v>
      </c>
      <c r="B989" s="267" t="s">
        <v>378</v>
      </c>
      <c r="C989" s="267" t="s">
        <v>374</v>
      </c>
      <c r="D989" s="267" t="s">
        <v>399</v>
      </c>
      <c r="E989" s="268">
        <v>84</v>
      </c>
      <c r="G989" s="267" t="s">
        <v>81</v>
      </c>
      <c r="H989" s="268">
        <v>12</v>
      </c>
      <c r="I989" s="268">
        <v>70</v>
      </c>
      <c r="K989" s="267" t="s">
        <v>405</v>
      </c>
      <c r="L989" s="267" t="s">
        <v>71</v>
      </c>
      <c r="M989" s="267" t="s">
        <v>442</v>
      </c>
      <c r="N989" s="268">
        <v>25</v>
      </c>
    </row>
    <row r="990" spans="1:14" ht="15" x14ac:dyDescent="0.25">
      <c r="A990" s="267" t="s">
        <v>69</v>
      </c>
      <c r="B990" s="267" t="s">
        <v>378</v>
      </c>
      <c r="C990" s="267" t="s">
        <v>374</v>
      </c>
      <c r="D990" s="267" t="s">
        <v>400</v>
      </c>
      <c r="E990" s="268">
        <v>1587</v>
      </c>
      <c r="G990" s="267" t="s">
        <v>82</v>
      </c>
      <c r="H990" s="268">
        <v>0</v>
      </c>
      <c r="I990" s="268">
        <v>131</v>
      </c>
      <c r="K990" s="267" t="s">
        <v>405</v>
      </c>
      <c r="L990" s="267" t="s">
        <v>71</v>
      </c>
      <c r="M990" s="267" t="s">
        <v>379</v>
      </c>
      <c r="N990" s="268">
        <v>5</v>
      </c>
    </row>
    <row r="991" spans="1:14" ht="15" x14ac:dyDescent="0.25">
      <c r="A991" s="267" t="s">
        <v>69</v>
      </c>
      <c r="B991" s="267" t="s">
        <v>379</v>
      </c>
      <c r="C991" s="267" t="s">
        <v>373</v>
      </c>
      <c r="D991" s="267" t="s">
        <v>399</v>
      </c>
      <c r="E991" s="268">
        <v>61</v>
      </c>
      <c r="G991" s="267" t="s">
        <v>82</v>
      </c>
      <c r="H991" s="268">
        <v>1</v>
      </c>
      <c r="I991" s="268">
        <v>625</v>
      </c>
      <c r="K991" s="267" t="s">
        <v>405</v>
      </c>
      <c r="L991" s="267" t="s">
        <v>71</v>
      </c>
      <c r="M991" s="267" t="s">
        <v>406</v>
      </c>
      <c r="N991" s="268">
        <v>13</v>
      </c>
    </row>
    <row r="992" spans="1:14" ht="15" x14ac:dyDescent="0.25">
      <c r="A992" s="267" t="s">
        <v>69</v>
      </c>
      <c r="B992" s="267" t="s">
        <v>379</v>
      </c>
      <c r="C992" s="267" t="s">
        <v>373</v>
      </c>
      <c r="D992" s="267" t="s">
        <v>400</v>
      </c>
      <c r="E992" s="268">
        <v>2580</v>
      </c>
      <c r="G992" s="267" t="s">
        <v>82</v>
      </c>
      <c r="H992" s="268">
        <v>2</v>
      </c>
      <c r="I992" s="268">
        <v>1962</v>
      </c>
      <c r="K992" s="267" t="s">
        <v>405</v>
      </c>
      <c r="L992" s="267" t="s">
        <v>71</v>
      </c>
      <c r="M992" s="267" t="s">
        <v>403</v>
      </c>
      <c r="N992" s="268">
        <v>5304</v>
      </c>
    </row>
    <row r="993" spans="1:14" ht="15" x14ac:dyDescent="0.25">
      <c r="A993" s="267" t="s">
        <v>69</v>
      </c>
      <c r="B993" s="267" t="s">
        <v>379</v>
      </c>
      <c r="C993" s="267" t="s">
        <v>374</v>
      </c>
      <c r="D993" s="267" t="s">
        <v>399</v>
      </c>
      <c r="E993" s="268">
        <v>61</v>
      </c>
      <c r="G993" s="267" t="s">
        <v>82</v>
      </c>
      <c r="H993" s="268">
        <v>3</v>
      </c>
      <c r="I993" s="268">
        <v>987</v>
      </c>
      <c r="K993" s="267" t="s">
        <v>405</v>
      </c>
      <c r="L993" s="267" t="s">
        <v>71</v>
      </c>
      <c r="M993" s="267" t="s">
        <v>404</v>
      </c>
      <c r="N993" s="268">
        <v>2</v>
      </c>
    </row>
    <row r="994" spans="1:14" ht="15" x14ac:dyDescent="0.25">
      <c r="A994" s="267" t="s">
        <v>69</v>
      </c>
      <c r="B994" s="267" t="s">
        <v>379</v>
      </c>
      <c r="C994" s="267" t="s">
        <v>374</v>
      </c>
      <c r="D994" s="267" t="s">
        <v>400</v>
      </c>
      <c r="E994" s="268">
        <v>2313</v>
      </c>
      <c r="G994" s="267" t="s">
        <v>82</v>
      </c>
      <c r="H994" s="268">
        <v>4</v>
      </c>
      <c r="I994" s="268">
        <v>4015</v>
      </c>
      <c r="K994" s="267" t="s">
        <v>405</v>
      </c>
      <c r="L994" s="267" t="s">
        <v>71</v>
      </c>
      <c r="M994" s="267" t="s">
        <v>405</v>
      </c>
      <c r="N994" s="268">
        <v>67</v>
      </c>
    </row>
    <row r="995" spans="1:14" ht="15" x14ac:dyDescent="0.25">
      <c r="A995" s="267" t="s">
        <v>69</v>
      </c>
      <c r="B995" s="267" t="s">
        <v>401</v>
      </c>
      <c r="C995" s="267" t="s">
        <v>373</v>
      </c>
      <c r="D995" s="267" t="s">
        <v>399</v>
      </c>
      <c r="E995" s="268">
        <v>2</v>
      </c>
      <c r="G995" s="267" t="s">
        <v>82</v>
      </c>
      <c r="H995" s="268">
        <v>5</v>
      </c>
      <c r="I995" s="268">
        <v>715</v>
      </c>
      <c r="K995" s="267" t="s">
        <v>405</v>
      </c>
      <c r="L995" s="267" t="s">
        <v>71</v>
      </c>
      <c r="M995" s="267" t="s">
        <v>380</v>
      </c>
      <c r="N995" s="268">
        <v>3</v>
      </c>
    </row>
    <row r="996" spans="1:14" ht="15" x14ac:dyDescent="0.25">
      <c r="A996" s="267" t="s">
        <v>69</v>
      </c>
      <c r="B996" s="267" t="s">
        <v>401</v>
      </c>
      <c r="C996" s="267" t="s">
        <v>373</v>
      </c>
      <c r="D996" s="267" t="s">
        <v>400</v>
      </c>
      <c r="E996" s="268">
        <v>200</v>
      </c>
      <c r="G996" s="267" t="s">
        <v>82</v>
      </c>
      <c r="H996" s="268">
        <v>6</v>
      </c>
      <c r="I996" s="268">
        <v>669</v>
      </c>
      <c r="K996" s="267" t="s">
        <v>405</v>
      </c>
      <c r="L996" s="267" t="s">
        <v>71</v>
      </c>
      <c r="M996" s="267" t="s">
        <v>381</v>
      </c>
      <c r="N996" s="268">
        <v>1756</v>
      </c>
    </row>
    <row r="997" spans="1:14" ht="15" x14ac:dyDescent="0.25">
      <c r="A997" s="267" t="s">
        <v>69</v>
      </c>
      <c r="B997" s="267" t="s">
        <v>401</v>
      </c>
      <c r="C997" s="267" t="s">
        <v>374</v>
      </c>
      <c r="D997" s="267" t="s">
        <v>399</v>
      </c>
      <c r="E997" s="268">
        <v>3</v>
      </c>
      <c r="G997" s="267" t="s">
        <v>82</v>
      </c>
      <c r="H997" s="268">
        <v>7</v>
      </c>
      <c r="I997" s="268">
        <v>578</v>
      </c>
      <c r="K997" s="267" t="s">
        <v>405</v>
      </c>
      <c r="L997" s="267" t="s">
        <v>74</v>
      </c>
      <c r="M997" s="267" t="s">
        <v>378</v>
      </c>
      <c r="N997" s="268">
        <v>18</v>
      </c>
    </row>
    <row r="998" spans="1:14" ht="15" x14ac:dyDescent="0.25">
      <c r="A998" s="267" t="s">
        <v>69</v>
      </c>
      <c r="B998" s="267" t="s">
        <v>401</v>
      </c>
      <c r="C998" s="267" t="s">
        <v>374</v>
      </c>
      <c r="D998" s="267" t="s">
        <v>400</v>
      </c>
      <c r="E998" s="268">
        <v>137</v>
      </c>
      <c r="G998" s="267" t="s">
        <v>82</v>
      </c>
      <c r="H998" s="268">
        <v>8</v>
      </c>
      <c r="I998" s="268">
        <v>446</v>
      </c>
      <c r="K998" s="267" t="s">
        <v>405</v>
      </c>
      <c r="L998" s="267" t="s">
        <v>74</v>
      </c>
      <c r="M998" s="267" t="s">
        <v>446</v>
      </c>
      <c r="N998" s="268">
        <v>2</v>
      </c>
    </row>
    <row r="999" spans="1:14" ht="15" x14ac:dyDescent="0.25">
      <c r="A999" s="267" t="s">
        <v>69</v>
      </c>
      <c r="B999" s="267" t="s">
        <v>402</v>
      </c>
      <c r="C999" s="267" t="s">
        <v>373</v>
      </c>
      <c r="D999" s="267" t="s">
        <v>399</v>
      </c>
      <c r="E999" s="268">
        <v>166</v>
      </c>
      <c r="G999" s="267" t="s">
        <v>82</v>
      </c>
      <c r="H999" s="268">
        <v>9</v>
      </c>
      <c r="I999" s="268">
        <v>355</v>
      </c>
      <c r="K999" s="267" t="s">
        <v>405</v>
      </c>
      <c r="L999" s="267" t="s">
        <v>74</v>
      </c>
      <c r="M999" s="267" t="s">
        <v>443</v>
      </c>
      <c r="N999" s="268">
        <v>4</v>
      </c>
    </row>
    <row r="1000" spans="1:14" ht="15" x14ac:dyDescent="0.25">
      <c r="A1000" s="267" t="s">
        <v>69</v>
      </c>
      <c r="B1000" s="267" t="s">
        <v>402</v>
      </c>
      <c r="C1000" s="267" t="s">
        <v>373</v>
      </c>
      <c r="D1000" s="267" t="s">
        <v>400</v>
      </c>
      <c r="E1000" s="268">
        <v>425</v>
      </c>
      <c r="G1000" s="267" t="s">
        <v>82</v>
      </c>
      <c r="H1000" s="268">
        <v>10</v>
      </c>
      <c r="I1000" s="268">
        <v>281</v>
      </c>
      <c r="K1000" s="267" t="s">
        <v>405</v>
      </c>
      <c r="L1000" s="267" t="s">
        <v>74</v>
      </c>
      <c r="M1000" s="267" t="s">
        <v>444</v>
      </c>
      <c r="N1000" s="268">
        <v>2</v>
      </c>
    </row>
    <row r="1001" spans="1:14" ht="15" x14ac:dyDescent="0.25">
      <c r="A1001" s="267" t="s">
        <v>69</v>
      </c>
      <c r="B1001" s="267" t="s">
        <v>402</v>
      </c>
      <c r="C1001" s="267" t="s">
        <v>374</v>
      </c>
      <c r="D1001" s="267" t="s">
        <v>399</v>
      </c>
      <c r="E1001" s="268">
        <v>115</v>
      </c>
      <c r="G1001" s="267" t="s">
        <v>82</v>
      </c>
      <c r="H1001" s="268">
        <v>11</v>
      </c>
      <c r="I1001" s="268">
        <v>225</v>
      </c>
      <c r="K1001" s="267" t="s">
        <v>405</v>
      </c>
      <c r="L1001" s="267" t="s">
        <v>74</v>
      </c>
      <c r="M1001" s="267" t="s">
        <v>440</v>
      </c>
      <c r="N1001" s="268">
        <v>62</v>
      </c>
    </row>
    <row r="1002" spans="1:14" ht="15" x14ac:dyDescent="0.25">
      <c r="A1002" s="267" t="s">
        <v>69</v>
      </c>
      <c r="B1002" s="267" t="s">
        <v>402</v>
      </c>
      <c r="C1002" s="267" t="s">
        <v>374</v>
      </c>
      <c r="D1002" s="267" t="s">
        <v>400</v>
      </c>
      <c r="E1002" s="268">
        <v>367</v>
      </c>
      <c r="G1002" s="267" t="s">
        <v>82</v>
      </c>
      <c r="H1002" s="268">
        <v>12</v>
      </c>
      <c r="I1002" s="268">
        <v>339</v>
      </c>
      <c r="K1002" s="267" t="s">
        <v>405</v>
      </c>
      <c r="L1002" s="267" t="s">
        <v>74</v>
      </c>
      <c r="M1002" s="267" t="s">
        <v>445</v>
      </c>
      <c r="N1002" s="268">
        <v>4</v>
      </c>
    </row>
    <row r="1003" spans="1:14" ht="15" x14ac:dyDescent="0.25">
      <c r="A1003" s="267" t="s">
        <v>70</v>
      </c>
      <c r="B1003" s="267" t="s">
        <v>378</v>
      </c>
      <c r="C1003" s="267" t="s">
        <v>373</v>
      </c>
      <c r="D1003" s="267" t="s">
        <v>399</v>
      </c>
      <c r="E1003" s="268">
        <v>72</v>
      </c>
      <c r="G1003" s="267" t="s">
        <v>83</v>
      </c>
      <c r="H1003" s="268">
        <v>0</v>
      </c>
      <c r="I1003" s="268">
        <v>89</v>
      </c>
      <c r="K1003" s="267" t="s">
        <v>405</v>
      </c>
      <c r="L1003" s="267" t="s">
        <v>74</v>
      </c>
      <c r="M1003" s="267" t="s">
        <v>441</v>
      </c>
      <c r="N1003" s="268">
        <v>4</v>
      </c>
    </row>
    <row r="1004" spans="1:14" ht="15" x14ac:dyDescent="0.25">
      <c r="A1004" s="267" t="s">
        <v>70</v>
      </c>
      <c r="B1004" s="267" t="s">
        <v>378</v>
      </c>
      <c r="C1004" s="267" t="s">
        <v>373</v>
      </c>
      <c r="D1004" s="267" t="s">
        <v>400</v>
      </c>
      <c r="E1004" s="268">
        <v>1574</v>
      </c>
      <c r="G1004" s="267" t="s">
        <v>83</v>
      </c>
      <c r="H1004" s="268">
        <v>1</v>
      </c>
      <c r="I1004" s="268">
        <v>475</v>
      </c>
      <c r="K1004" s="267" t="s">
        <v>405</v>
      </c>
      <c r="L1004" s="267" t="s">
        <v>74</v>
      </c>
      <c r="M1004" s="267" t="s">
        <v>442</v>
      </c>
      <c r="N1004" s="268">
        <v>3</v>
      </c>
    </row>
    <row r="1005" spans="1:14" ht="15" x14ac:dyDescent="0.25">
      <c r="A1005" s="267" t="s">
        <v>70</v>
      </c>
      <c r="B1005" s="267" t="s">
        <v>378</v>
      </c>
      <c r="C1005" s="267" t="s">
        <v>374</v>
      </c>
      <c r="D1005" s="267" t="s">
        <v>399</v>
      </c>
      <c r="E1005" s="268">
        <v>71</v>
      </c>
      <c r="G1005" s="267" t="s">
        <v>83</v>
      </c>
      <c r="H1005" s="268">
        <v>2</v>
      </c>
      <c r="I1005" s="268">
        <v>1462</v>
      </c>
      <c r="K1005" s="267" t="s">
        <v>405</v>
      </c>
      <c r="L1005" s="267" t="s">
        <v>74</v>
      </c>
      <c r="M1005" s="267" t="s">
        <v>379</v>
      </c>
      <c r="N1005" s="268">
        <v>11</v>
      </c>
    </row>
    <row r="1006" spans="1:14" ht="15" x14ac:dyDescent="0.25">
      <c r="A1006" s="267" t="s">
        <v>70</v>
      </c>
      <c r="B1006" s="267" t="s">
        <v>378</v>
      </c>
      <c r="C1006" s="267" t="s">
        <v>374</v>
      </c>
      <c r="D1006" s="267" t="s">
        <v>400</v>
      </c>
      <c r="E1006" s="268">
        <v>1424</v>
      </c>
      <c r="G1006" s="267" t="s">
        <v>83</v>
      </c>
      <c r="H1006" s="268">
        <v>3</v>
      </c>
      <c r="I1006" s="268">
        <v>685</v>
      </c>
      <c r="K1006" s="267" t="s">
        <v>405</v>
      </c>
      <c r="L1006" s="267" t="s">
        <v>74</v>
      </c>
      <c r="M1006" s="267" t="s">
        <v>451</v>
      </c>
      <c r="N1006" s="268">
        <v>1</v>
      </c>
    </row>
    <row r="1007" spans="1:14" ht="15" x14ac:dyDescent="0.25">
      <c r="A1007" s="267" t="s">
        <v>70</v>
      </c>
      <c r="B1007" s="267" t="s">
        <v>379</v>
      </c>
      <c r="C1007" s="267" t="s">
        <v>373</v>
      </c>
      <c r="D1007" s="267" t="s">
        <v>399</v>
      </c>
      <c r="E1007" s="268">
        <v>95</v>
      </c>
      <c r="G1007" s="267" t="s">
        <v>83</v>
      </c>
      <c r="H1007" s="268">
        <v>4</v>
      </c>
      <c r="I1007" s="268">
        <v>2241</v>
      </c>
      <c r="K1007" s="267" t="s">
        <v>405</v>
      </c>
      <c r="L1007" s="267" t="s">
        <v>74</v>
      </c>
      <c r="M1007" s="267" t="s">
        <v>401</v>
      </c>
      <c r="N1007" s="268">
        <v>9</v>
      </c>
    </row>
    <row r="1008" spans="1:14" ht="15" x14ac:dyDescent="0.25">
      <c r="A1008" s="267" t="s">
        <v>70</v>
      </c>
      <c r="B1008" s="267" t="s">
        <v>379</v>
      </c>
      <c r="C1008" s="267" t="s">
        <v>373</v>
      </c>
      <c r="D1008" s="267" t="s">
        <v>400</v>
      </c>
      <c r="E1008" s="268">
        <v>550</v>
      </c>
      <c r="G1008" s="267" t="s">
        <v>83</v>
      </c>
      <c r="H1008" s="268">
        <v>5</v>
      </c>
      <c r="I1008" s="268">
        <v>317</v>
      </c>
      <c r="K1008" s="267" t="s">
        <v>405</v>
      </c>
      <c r="L1008" s="267" t="s">
        <v>74</v>
      </c>
      <c r="M1008" s="267" t="s">
        <v>406</v>
      </c>
      <c r="N1008" s="268">
        <v>10</v>
      </c>
    </row>
    <row r="1009" spans="1:14" ht="15" x14ac:dyDescent="0.25">
      <c r="A1009" s="267" t="s">
        <v>70</v>
      </c>
      <c r="B1009" s="267" t="s">
        <v>379</v>
      </c>
      <c r="C1009" s="267" t="s">
        <v>374</v>
      </c>
      <c r="D1009" s="267" t="s">
        <v>399</v>
      </c>
      <c r="E1009" s="268">
        <v>85</v>
      </c>
      <c r="G1009" s="267" t="s">
        <v>83</v>
      </c>
      <c r="H1009" s="268">
        <v>6</v>
      </c>
      <c r="I1009" s="268">
        <v>291</v>
      </c>
      <c r="K1009" s="267" t="s">
        <v>405</v>
      </c>
      <c r="L1009" s="267" t="s">
        <v>74</v>
      </c>
      <c r="M1009" s="267" t="s">
        <v>403</v>
      </c>
      <c r="N1009" s="268">
        <v>13215</v>
      </c>
    </row>
    <row r="1010" spans="1:14" ht="15" x14ac:dyDescent="0.25">
      <c r="A1010" s="267" t="s">
        <v>70</v>
      </c>
      <c r="B1010" s="267" t="s">
        <v>379</v>
      </c>
      <c r="C1010" s="267" t="s">
        <v>374</v>
      </c>
      <c r="D1010" s="267" t="s">
        <v>400</v>
      </c>
      <c r="E1010" s="268">
        <v>471</v>
      </c>
      <c r="G1010" s="267" t="s">
        <v>83</v>
      </c>
      <c r="H1010" s="268">
        <v>7</v>
      </c>
      <c r="I1010" s="268">
        <v>212</v>
      </c>
      <c r="K1010" s="267" t="s">
        <v>405</v>
      </c>
      <c r="L1010" s="267" t="s">
        <v>74</v>
      </c>
      <c r="M1010" s="267" t="s">
        <v>405</v>
      </c>
      <c r="N1010" s="268">
        <v>112</v>
      </c>
    </row>
    <row r="1011" spans="1:14" ht="15" x14ac:dyDescent="0.25">
      <c r="A1011" s="267" t="s">
        <v>70</v>
      </c>
      <c r="B1011" s="267" t="s">
        <v>401</v>
      </c>
      <c r="C1011" s="267" t="s">
        <v>373</v>
      </c>
      <c r="D1011" s="267" t="s">
        <v>399</v>
      </c>
      <c r="E1011" s="268">
        <v>6</v>
      </c>
      <c r="G1011" s="267" t="s">
        <v>83</v>
      </c>
      <c r="H1011" s="268">
        <v>8</v>
      </c>
      <c r="I1011" s="268">
        <v>186</v>
      </c>
      <c r="K1011" s="267" t="s">
        <v>405</v>
      </c>
      <c r="L1011" s="267" t="s">
        <v>74</v>
      </c>
      <c r="M1011" s="267" t="s">
        <v>380</v>
      </c>
      <c r="N1011" s="268">
        <v>13</v>
      </c>
    </row>
    <row r="1012" spans="1:14" ht="15" x14ac:dyDescent="0.25">
      <c r="A1012" s="267" t="s">
        <v>70</v>
      </c>
      <c r="B1012" s="267" t="s">
        <v>401</v>
      </c>
      <c r="C1012" s="267" t="s">
        <v>373</v>
      </c>
      <c r="D1012" s="267" t="s">
        <v>400</v>
      </c>
      <c r="E1012" s="268">
        <v>1</v>
      </c>
      <c r="G1012" s="267" t="s">
        <v>83</v>
      </c>
      <c r="H1012" s="268">
        <v>9</v>
      </c>
      <c r="I1012" s="268">
        <v>162</v>
      </c>
      <c r="K1012" s="267" t="s">
        <v>405</v>
      </c>
      <c r="L1012" s="267" t="s">
        <v>74</v>
      </c>
      <c r="M1012" s="267" t="s">
        <v>381</v>
      </c>
      <c r="N1012" s="268">
        <v>2777</v>
      </c>
    </row>
    <row r="1013" spans="1:14" ht="15" x14ac:dyDescent="0.25">
      <c r="A1013" s="267" t="s">
        <v>70</v>
      </c>
      <c r="B1013" s="267" t="s">
        <v>401</v>
      </c>
      <c r="C1013" s="267" t="s">
        <v>374</v>
      </c>
      <c r="D1013" s="267" t="s">
        <v>399</v>
      </c>
      <c r="E1013" s="268">
        <v>3</v>
      </c>
      <c r="G1013" s="267" t="s">
        <v>83</v>
      </c>
      <c r="H1013" s="268">
        <v>10</v>
      </c>
      <c r="I1013" s="268">
        <v>186</v>
      </c>
      <c r="K1013" s="267" t="s">
        <v>405</v>
      </c>
      <c r="L1013" s="267" t="s">
        <v>78</v>
      </c>
      <c r="M1013" s="267" t="s">
        <v>378</v>
      </c>
      <c r="N1013" s="268">
        <v>2</v>
      </c>
    </row>
    <row r="1014" spans="1:14" ht="15" x14ac:dyDescent="0.25">
      <c r="A1014" s="267" t="s">
        <v>70</v>
      </c>
      <c r="B1014" s="267" t="s">
        <v>401</v>
      </c>
      <c r="C1014" s="267" t="s">
        <v>374</v>
      </c>
      <c r="D1014" s="267" t="s">
        <v>400</v>
      </c>
      <c r="E1014" s="268">
        <v>2</v>
      </c>
      <c r="G1014" s="267" t="s">
        <v>83</v>
      </c>
      <c r="H1014" s="268">
        <v>11</v>
      </c>
      <c r="I1014" s="268">
        <v>161</v>
      </c>
      <c r="K1014" s="267" t="s">
        <v>405</v>
      </c>
      <c r="L1014" s="267" t="s">
        <v>78</v>
      </c>
      <c r="M1014" s="267" t="s">
        <v>440</v>
      </c>
      <c r="N1014" s="268">
        <v>77</v>
      </c>
    </row>
    <row r="1015" spans="1:14" ht="15" x14ac:dyDescent="0.25">
      <c r="A1015" s="267" t="s">
        <v>70</v>
      </c>
      <c r="B1015" s="267" t="s">
        <v>402</v>
      </c>
      <c r="C1015" s="267" t="s">
        <v>373</v>
      </c>
      <c r="D1015" s="267" t="s">
        <v>399</v>
      </c>
      <c r="E1015" s="268">
        <v>14</v>
      </c>
      <c r="G1015" s="267" t="s">
        <v>83</v>
      </c>
      <c r="H1015" s="268">
        <v>12</v>
      </c>
      <c r="I1015" s="268">
        <v>173</v>
      </c>
      <c r="K1015" s="267" t="s">
        <v>405</v>
      </c>
      <c r="L1015" s="267" t="s">
        <v>78</v>
      </c>
      <c r="M1015" s="267" t="s">
        <v>442</v>
      </c>
      <c r="N1015" s="268">
        <v>3</v>
      </c>
    </row>
    <row r="1016" spans="1:14" ht="15" x14ac:dyDescent="0.25">
      <c r="A1016" s="267" t="s">
        <v>70</v>
      </c>
      <c r="B1016" s="267" t="s">
        <v>402</v>
      </c>
      <c r="C1016" s="267" t="s">
        <v>373</v>
      </c>
      <c r="D1016" s="267" t="s">
        <v>400</v>
      </c>
      <c r="E1016" s="268">
        <v>162</v>
      </c>
      <c r="G1016" s="267" t="s">
        <v>84</v>
      </c>
      <c r="H1016" s="268">
        <v>0</v>
      </c>
      <c r="I1016" s="268">
        <v>65</v>
      </c>
      <c r="K1016" s="267" t="s">
        <v>405</v>
      </c>
      <c r="L1016" s="267" t="s">
        <v>78</v>
      </c>
      <c r="M1016" s="267" t="s">
        <v>379</v>
      </c>
      <c r="N1016" s="268">
        <v>2</v>
      </c>
    </row>
    <row r="1017" spans="1:14" ht="15" x14ac:dyDescent="0.25">
      <c r="A1017" s="267" t="s">
        <v>70</v>
      </c>
      <c r="B1017" s="267" t="s">
        <v>402</v>
      </c>
      <c r="C1017" s="267" t="s">
        <v>374</v>
      </c>
      <c r="D1017" s="267" t="s">
        <v>399</v>
      </c>
      <c r="E1017" s="268">
        <v>12</v>
      </c>
      <c r="G1017" s="267" t="s">
        <v>84</v>
      </c>
      <c r="H1017" s="268">
        <v>1</v>
      </c>
      <c r="I1017" s="268">
        <v>332</v>
      </c>
      <c r="K1017" s="267" t="s">
        <v>405</v>
      </c>
      <c r="L1017" s="267" t="s">
        <v>78</v>
      </c>
      <c r="M1017" s="267" t="s">
        <v>403</v>
      </c>
      <c r="N1017" s="268">
        <v>5917</v>
      </c>
    </row>
    <row r="1018" spans="1:14" ht="15" x14ac:dyDescent="0.25">
      <c r="A1018" s="267" t="s">
        <v>70</v>
      </c>
      <c r="B1018" s="267" t="s">
        <v>402</v>
      </c>
      <c r="C1018" s="267" t="s">
        <v>374</v>
      </c>
      <c r="D1018" s="267" t="s">
        <v>400</v>
      </c>
      <c r="E1018" s="268">
        <v>124</v>
      </c>
      <c r="G1018" s="267" t="s">
        <v>84</v>
      </c>
      <c r="H1018" s="268">
        <v>2</v>
      </c>
      <c r="I1018" s="268">
        <v>1163</v>
      </c>
      <c r="K1018" s="267" t="s">
        <v>405</v>
      </c>
      <c r="L1018" s="267" t="s">
        <v>78</v>
      </c>
      <c r="M1018" s="267" t="s">
        <v>404</v>
      </c>
      <c r="N1018" s="268">
        <v>8</v>
      </c>
    </row>
    <row r="1019" spans="1:14" ht="15" x14ac:dyDescent="0.25">
      <c r="A1019" s="267" t="s">
        <v>71</v>
      </c>
      <c r="B1019" s="267" t="s">
        <v>378</v>
      </c>
      <c r="C1019" s="267" t="s">
        <v>373</v>
      </c>
      <c r="D1019" s="267" t="s">
        <v>399</v>
      </c>
      <c r="E1019" s="268">
        <v>489</v>
      </c>
      <c r="G1019" s="267" t="s">
        <v>84</v>
      </c>
      <c r="H1019" s="268">
        <v>3</v>
      </c>
      <c r="I1019" s="268">
        <v>545</v>
      </c>
      <c r="K1019" s="267" t="s">
        <v>405</v>
      </c>
      <c r="L1019" s="267" t="s">
        <v>78</v>
      </c>
      <c r="M1019" s="267" t="s">
        <v>405</v>
      </c>
      <c r="N1019" s="268">
        <v>10</v>
      </c>
    </row>
    <row r="1020" spans="1:14" ht="15" x14ac:dyDescent="0.25">
      <c r="A1020" s="267" t="s">
        <v>71</v>
      </c>
      <c r="B1020" s="267" t="s">
        <v>378</v>
      </c>
      <c r="C1020" s="267" t="s">
        <v>373</v>
      </c>
      <c r="D1020" s="267" t="s">
        <v>400</v>
      </c>
      <c r="E1020" s="268">
        <v>617</v>
      </c>
      <c r="G1020" s="267" t="s">
        <v>84</v>
      </c>
      <c r="H1020" s="268">
        <v>4</v>
      </c>
      <c r="I1020" s="268">
        <v>2054</v>
      </c>
      <c r="K1020" s="267" t="s">
        <v>405</v>
      </c>
      <c r="L1020" s="267" t="s">
        <v>78</v>
      </c>
      <c r="M1020" s="267" t="s">
        <v>380</v>
      </c>
      <c r="N1020" s="268">
        <v>5</v>
      </c>
    </row>
    <row r="1021" spans="1:14" ht="15" x14ac:dyDescent="0.25">
      <c r="A1021" s="267" t="s">
        <v>71</v>
      </c>
      <c r="B1021" s="267" t="s">
        <v>378</v>
      </c>
      <c r="C1021" s="267" t="s">
        <v>374</v>
      </c>
      <c r="D1021" s="267" t="s">
        <v>399</v>
      </c>
      <c r="E1021" s="268">
        <v>484</v>
      </c>
      <c r="G1021" s="267" t="s">
        <v>84</v>
      </c>
      <c r="H1021" s="268">
        <v>5</v>
      </c>
      <c r="I1021" s="268">
        <v>351</v>
      </c>
      <c r="K1021" s="267" t="s">
        <v>405</v>
      </c>
      <c r="L1021" s="267" t="s">
        <v>78</v>
      </c>
      <c r="M1021" s="267" t="s">
        <v>381</v>
      </c>
      <c r="N1021" s="268">
        <v>2990</v>
      </c>
    </row>
    <row r="1022" spans="1:14" ht="15" x14ac:dyDescent="0.25">
      <c r="A1022" s="267" t="s">
        <v>71</v>
      </c>
      <c r="B1022" s="267" t="s">
        <v>378</v>
      </c>
      <c r="C1022" s="267" t="s">
        <v>374</v>
      </c>
      <c r="D1022" s="267" t="s">
        <v>400</v>
      </c>
      <c r="E1022" s="268">
        <v>573</v>
      </c>
      <c r="G1022" s="267" t="s">
        <v>84</v>
      </c>
      <c r="H1022" s="268">
        <v>6</v>
      </c>
      <c r="I1022" s="268">
        <v>372</v>
      </c>
      <c r="K1022" s="267" t="s">
        <v>405</v>
      </c>
      <c r="L1022" s="267" t="s">
        <v>82</v>
      </c>
      <c r="M1022" s="267" t="s">
        <v>403</v>
      </c>
      <c r="N1022" s="268">
        <v>1</v>
      </c>
    </row>
    <row r="1023" spans="1:14" ht="15" x14ac:dyDescent="0.25">
      <c r="A1023" s="267" t="s">
        <v>71</v>
      </c>
      <c r="B1023" s="267" t="s">
        <v>379</v>
      </c>
      <c r="C1023" s="267" t="s">
        <v>373</v>
      </c>
      <c r="D1023" s="267" t="s">
        <v>399</v>
      </c>
      <c r="E1023" s="268">
        <v>1061</v>
      </c>
      <c r="G1023" s="267" t="s">
        <v>84</v>
      </c>
      <c r="H1023" s="268">
        <v>7</v>
      </c>
      <c r="I1023" s="268">
        <v>354</v>
      </c>
      <c r="K1023" s="267" t="s">
        <v>405</v>
      </c>
      <c r="L1023" s="267" t="s">
        <v>82</v>
      </c>
      <c r="M1023" s="267" t="s">
        <v>378</v>
      </c>
      <c r="N1023" s="268">
        <v>45</v>
      </c>
    </row>
    <row r="1024" spans="1:14" ht="15" x14ac:dyDescent="0.25">
      <c r="A1024" s="267" t="s">
        <v>71</v>
      </c>
      <c r="B1024" s="267" t="s">
        <v>379</v>
      </c>
      <c r="C1024" s="267" t="s">
        <v>373</v>
      </c>
      <c r="D1024" s="267" t="s">
        <v>400</v>
      </c>
      <c r="E1024" s="268">
        <v>796</v>
      </c>
      <c r="G1024" s="267" t="s">
        <v>84</v>
      </c>
      <c r="H1024" s="268">
        <v>8</v>
      </c>
      <c r="I1024" s="268">
        <v>273</v>
      </c>
      <c r="K1024" s="267" t="s">
        <v>405</v>
      </c>
      <c r="L1024" s="267" t="s">
        <v>82</v>
      </c>
      <c r="M1024" s="267" t="s">
        <v>443</v>
      </c>
      <c r="N1024" s="268">
        <v>1</v>
      </c>
    </row>
    <row r="1025" spans="1:14" ht="15" x14ac:dyDescent="0.25">
      <c r="A1025" s="267" t="s">
        <v>71</v>
      </c>
      <c r="B1025" s="267" t="s">
        <v>379</v>
      </c>
      <c r="C1025" s="267" t="s">
        <v>374</v>
      </c>
      <c r="D1025" s="267" t="s">
        <v>399</v>
      </c>
      <c r="E1025" s="268">
        <v>1124</v>
      </c>
      <c r="G1025" s="267" t="s">
        <v>84</v>
      </c>
      <c r="H1025" s="268">
        <v>9</v>
      </c>
      <c r="I1025" s="268">
        <v>202</v>
      </c>
      <c r="K1025" s="267" t="s">
        <v>405</v>
      </c>
      <c r="L1025" s="267" t="s">
        <v>82</v>
      </c>
      <c r="M1025" s="267" t="s">
        <v>444</v>
      </c>
      <c r="N1025" s="268">
        <v>2</v>
      </c>
    </row>
    <row r="1026" spans="1:14" ht="15" x14ac:dyDescent="0.25">
      <c r="A1026" s="267" t="s">
        <v>71</v>
      </c>
      <c r="B1026" s="267" t="s">
        <v>379</v>
      </c>
      <c r="C1026" s="267" t="s">
        <v>374</v>
      </c>
      <c r="D1026" s="267" t="s">
        <v>400</v>
      </c>
      <c r="E1026" s="268">
        <v>743</v>
      </c>
      <c r="G1026" s="267" t="s">
        <v>84</v>
      </c>
      <c r="H1026" s="268">
        <v>10</v>
      </c>
      <c r="I1026" s="268">
        <v>139</v>
      </c>
      <c r="K1026" s="267" t="s">
        <v>405</v>
      </c>
      <c r="L1026" s="267" t="s">
        <v>82</v>
      </c>
      <c r="M1026" s="267" t="s">
        <v>440</v>
      </c>
      <c r="N1026" s="268">
        <v>1716</v>
      </c>
    </row>
    <row r="1027" spans="1:14" ht="15" x14ac:dyDescent="0.25">
      <c r="A1027" s="267" t="s">
        <v>71</v>
      </c>
      <c r="B1027" s="267" t="s">
        <v>401</v>
      </c>
      <c r="C1027" s="267" t="s">
        <v>373</v>
      </c>
      <c r="D1027" s="267" t="s">
        <v>399</v>
      </c>
      <c r="E1027" s="268">
        <v>53</v>
      </c>
      <c r="G1027" s="267" t="s">
        <v>84</v>
      </c>
      <c r="H1027" s="268">
        <v>11</v>
      </c>
      <c r="I1027" s="268">
        <v>99</v>
      </c>
      <c r="K1027" s="267" t="s">
        <v>405</v>
      </c>
      <c r="L1027" s="267" t="s">
        <v>82</v>
      </c>
      <c r="M1027" s="267" t="s">
        <v>445</v>
      </c>
      <c r="N1027" s="268">
        <v>3</v>
      </c>
    </row>
    <row r="1028" spans="1:14" ht="15" x14ac:dyDescent="0.25">
      <c r="A1028" s="267" t="s">
        <v>71</v>
      </c>
      <c r="B1028" s="267" t="s">
        <v>401</v>
      </c>
      <c r="C1028" s="267" t="s">
        <v>373</v>
      </c>
      <c r="D1028" s="267" t="s">
        <v>400</v>
      </c>
      <c r="E1028" s="268">
        <v>23</v>
      </c>
      <c r="G1028" s="267" t="s">
        <v>84</v>
      </c>
      <c r="H1028" s="268">
        <v>12</v>
      </c>
      <c r="I1028" s="268">
        <v>155</v>
      </c>
      <c r="K1028" s="267" t="s">
        <v>405</v>
      </c>
      <c r="L1028" s="267" t="s">
        <v>82</v>
      </c>
      <c r="M1028" s="267" t="s">
        <v>448</v>
      </c>
      <c r="N1028" s="268">
        <v>26</v>
      </c>
    </row>
    <row r="1029" spans="1:14" ht="15" x14ac:dyDescent="0.25">
      <c r="A1029" s="267" t="s">
        <v>71</v>
      </c>
      <c r="B1029" s="267" t="s">
        <v>401</v>
      </c>
      <c r="C1029" s="267" t="s">
        <v>374</v>
      </c>
      <c r="D1029" s="267" t="s">
        <v>399</v>
      </c>
      <c r="E1029" s="268">
        <v>71</v>
      </c>
      <c r="G1029" s="267" t="s">
        <v>85</v>
      </c>
      <c r="H1029" s="268">
        <v>0</v>
      </c>
      <c r="I1029" s="268">
        <v>304</v>
      </c>
      <c r="K1029" s="267" t="s">
        <v>405</v>
      </c>
      <c r="L1029" s="267" t="s">
        <v>82</v>
      </c>
      <c r="M1029" s="267" t="s">
        <v>442</v>
      </c>
      <c r="N1029" s="268">
        <v>1</v>
      </c>
    </row>
    <row r="1030" spans="1:14" ht="15" x14ac:dyDescent="0.25">
      <c r="A1030" s="267" t="s">
        <v>71</v>
      </c>
      <c r="B1030" s="267" t="s">
        <v>401</v>
      </c>
      <c r="C1030" s="267" t="s">
        <v>374</v>
      </c>
      <c r="D1030" s="267" t="s">
        <v>400</v>
      </c>
      <c r="E1030" s="268">
        <v>18</v>
      </c>
      <c r="G1030" s="267" t="s">
        <v>85</v>
      </c>
      <c r="H1030" s="268">
        <v>1</v>
      </c>
      <c r="I1030" s="268">
        <v>1868</v>
      </c>
      <c r="K1030" s="267" t="s">
        <v>405</v>
      </c>
      <c r="L1030" s="267" t="s">
        <v>82</v>
      </c>
      <c r="M1030" s="267" t="s">
        <v>379</v>
      </c>
      <c r="N1030" s="268">
        <v>2</v>
      </c>
    </row>
    <row r="1031" spans="1:14" ht="15" x14ac:dyDescent="0.25">
      <c r="A1031" s="267" t="s">
        <v>71</v>
      </c>
      <c r="B1031" s="267" t="s">
        <v>402</v>
      </c>
      <c r="C1031" s="267" t="s">
        <v>373</v>
      </c>
      <c r="D1031" s="267" t="s">
        <v>399</v>
      </c>
      <c r="E1031" s="268">
        <v>746</v>
      </c>
      <c r="G1031" s="267" t="s">
        <v>85</v>
      </c>
      <c r="H1031" s="268">
        <v>2</v>
      </c>
      <c r="I1031" s="268">
        <v>5756</v>
      </c>
      <c r="K1031" s="267" t="s">
        <v>405</v>
      </c>
      <c r="L1031" s="267" t="s">
        <v>82</v>
      </c>
      <c r="M1031" s="267" t="s">
        <v>406</v>
      </c>
      <c r="N1031" s="268">
        <v>19</v>
      </c>
    </row>
    <row r="1032" spans="1:14" ht="15" x14ac:dyDescent="0.25">
      <c r="A1032" s="267" t="s">
        <v>71</v>
      </c>
      <c r="B1032" s="267" t="s">
        <v>402</v>
      </c>
      <c r="C1032" s="267" t="s">
        <v>373</v>
      </c>
      <c r="D1032" s="267" t="s">
        <v>400</v>
      </c>
      <c r="E1032" s="268">
        <v>790</v>
      </c>
      <c r="G1032" s="267" t="s">
        <v>85</v>
      </c>
      <c r="H1032" s="268">
        <v>3</v>
      </c>
      <c r="I1032" s="268">
        <v>2314</v>
      </c>
      <c r="K1032" s="267" t="s">
        <v>405</v>
      </c>
      <c r="L1032" s="267" t="s">
        <v>82</v>
      </c>
      <c r="M1032" s="267" t="s">
        <v>403</v>
      </c>
      <c r="N1032" s="268">
        <v>8116</v>
      </c>
    </row>
    <row r="1033" spans="1:14" ht="15" x14ac:dyDescent="0.25">
      <c r="A1033" s="267" t="s">
        <v>71</v>
      </c>
      <c r="B1033" s="267" t="s">
        <v>402</v>
      </c>
      <c r="C1033" s="267" t="s">
        <v>374</v>
      </c>
      <c r="D1033" s="267" t="s">
        <v>399</v>
      </c>
      <c r="E1033" s="268">
        <v>701</v>
      </c>
      <c r="G1033" s="267" t="s">
        <v>85</v>
      </c>
      <c r="H1033" s="268">
        <v>4</v>
      </c>
      <c r="I1033" s="268">
        <v>9769</v>
      </c>
      <c r="K1033" s="267" t="s">
        <v>405</v>
      </c>
      <c r="L1033" s="267" t="s">
        <v>82</v>
      </c>
      <c r="M1033" s="267" t="s">
        <v>404</v>
      </c>
      <c r="N1033" s="268">
        <v>30</v>
      </c>
    </row>
    <row r="1034" spans="1:14" ht="15" x14ac:dyDescent="0.25">
      <c r="A1034" s="267" t="s">
        <v>71</v>
      </c>
      <c r="B1034" s="267" t="s">
        <v>402</v>
      </c>
      <c r="C1034" s="267" t="s">
        <v>374</v>
      </c>
      <c r="D1034" s="267" t="s">
        <v>400</v>
      </c>
      <c r="E1034" s="268">
        <v>644</v>
      </c>
      <c r="G1034" s="267" t="s">
        <v>85</v>
      </c>
      <c r="H1034" s="268">
        <v>5</v>
      </c>
      <c r="I1034" s="268">
        <v>1537</v>
      </c>
      <c r="K1034" s="267" t="s">
        <v>405</v>
      </c>
      <c r="L1034" s="267" t="s">
        <v>82</v>
      </c>
      <c r="M1034" s="267" t="s">
        <v>405</v>
      </c>
      <c r="N1034" s="268">
        <v>131</v>
      </c>
    </row>
    <row r="1035" spans="1:14" ht="15" x14ac:dyDescent="0.25">
      <c r="A1035" s="267" t="s">
        <v>72</v>
      </c>
      <c r="B1035" s="267" t="s">
        <v>378</v>
      </c>
      <c r="C1035" s="267" t="s">
        <v>373</v>
      </c>
      <c r="D1035" s="267" t="s">
        <v>399</v>
      </c>
      <c r="E1035" s="268">
        <v>840</v>
      </c>
      <c r="G1035" s="267" t="s">
        <v>85</v>
      </c>
      <c r="H1035" s="268">
        <v>6</v>
      </c>
      <c r="I1035" s="268">
        <v>1540</v>
      </c>
      <c r="K1035" s="267" t="s">
        <v>405</v>
      </c>
      <c r="L1035" s="267" t="s">
        <v>82</v>
      </c>
      <c r="M1035" s="267" t="s">
        <v>380</v>
      </c>
      <c r="N1035" s="268">
        <v>4</v>
      </c>
    </row>
    <row r="1036" spans="1:14" ht="15" x14ac:dyDescent="0.25">
      <c r="A1036" s="267" t="s">
        <v>72</v>
      </c>
      <c r="B1036" s="267" t="s">
        <v>378</v>
      </c>
      <c r="C1036" s="267" t="s">
        <v>373</v>
      </c>
      <c r="D1036" s="267" t="s">
        <v>400</v>
      </c>
      <c r="E1036" s="268">
        <v>573</v>
      </c>
      <c r="G1036" s="267" t="s">
        <v>85</v>
      </c>
      <c r="H1036" s="268">
        <v>7</v>
      </c>
      <c r="I1036" s="268">
        <v>1320</v>
      </c>
      <c r="K1036" s="267" t="s">
        <v>405</v>
      </c>
      <c r="L1036" s="267" t="s">
        <v>82</v>
      </c>
      <c r="M1036" s="267" t="s">
        <v>381</v>
      </c>
      <c r="N1036" s="268">
        <v>1231</v>
      </c>
    </row>
    <row r="1037" spans="1:14" ht="15" x14ac:dyDescent="0.25">
      <c r="A1037" s="267" t="s">
        <v>72</v>
      </c>
      <c r="B1037" s="267" t="s">
        <v>378</v>
      </c>
      <c r="C1037" s="267" t="s">
        <v>374</v>
      </c>
      <c r="D1037" s="267" t="s">
        <v>399</v>
      </c>
      <c r="E1037" s="268">
        <v>957</v>
      </c>
      <c r="G1037" s="267" t="s">
        <v>85</v>
      </c>
      <c r="H1037" s="268">
        <v>8</v>
      </c>
      <c r="I1037" s="268">
        <v>1030</v>
      </c>
      <c r="K1037" s="267" t="s">
        <v>405</v>
      </c>
      <c r="L1037" s="267" t="s">
        <v>89</v>
      </c>
      <c r="M1037" s="267" t="s">
        <v>378</v>
      </c>
      <c r="N1037" s="268">
        <v>5</v>
      </c>
    </row>
    <row r="1038" spans="1:14" ht="15" x14ac:dyDescent="0.25">
      <c r="A1038" s="267" t="s">
        <v>72</v>
      </c>
      <c r="B1038" s="267" t="s">
        <v>378</v>
      </c>
      <c r="C1038" s="267" t="s">
        <v>374</v>
      </c>
      <c r="D1038" s="267" t="s">
        <v>400</v>
      </c>
      <c r="E1038" s="268">
        <v>558</v>
      </c>
      <c r="G1038" s="267" t="s">
        <v>85</v>
      </c>
      <c r="H1038" s="268">
        <v>9</v>
      </c>
      <c r="I1038" s="268">
        <v>827</v>
      </c>
      <c r="K1038" s="267" t="s">
        <v>405</v>
      </c>
      <c r="L1038" s="267" t="s">
        <v>89</v>
      </c>
      <c r="M1038" s="267" t="s">
        <v>446</v>
      </c>
      <c r="N1038" s="268">
        <v>1</v>
      </c>
    </row>
    <row r="1039" spans="1:14" ht="15" x14ac:dyDescent="0.25">
      <c r="A1039" s="267" t="s">
        <v>72</v>
      </c>
      <c r="B1039" s="267" t="s">
        <v>379</v>
      </c>
      <c r="C1039" s="267" t="s">
        <v>373</v>
      </c>
      <c r="D1039" s="267" t="s">
        <v>399</v>
      </c>
      <c r="E1039" s="268">
        <v>1038</v>
      </c>
      <c r="G1039" s="267" t="s">
        <v>85</v>
      </c>
      <c r="H1039" s="268">
        <v>10</v>
      </c>
      <c r="I1039" s="268">
        <v>648</v>
      </c>
      <c r="K1039" s="267" t="s">
        <v>405</v>
      </c>
      <c r="L1039" s="267" t="s">
        <v>89</v>
      </c>
      <c r="M1039" s="267" t="s">
        <v>440</v>
      </c>
      <c r="N1039" s="268">
        <v>191</v>
      </c>
    </row>
    <row r="1040" spans="1:14" ht="15" x14ac:dyDescent="0.25">
      <c r="A1040" s="267" t="s">
        <v>72</v>
      </c>
      <c r="B1040" s="267" t="s">
        <v>379</v>
      </c>
      <c r="C1040" s="267" t="s">
        <v>373</v>
      </c>
      <c r="D1040" s="267" t="s">
        <v>400</v>
      </c>
      <c r="E1040" s="268">
        <v>258</v>
      </c>
      <c r="G1040" s="267" t="s">
        <v>85</v>
      </c>
      <c r="H1040" s="268">
        <v>11</v>
      </c>
      <c r="I1040" s="268">
        <v>509</v>
      </c>
      <c r="K1040" s="267" t="s">
        <v>405</v>
      </c>
      <c r="L1040" s="267" t="s">
        <v>89</v>
      </c>
      <c r="M1040" s="267" t="s">
        <v>445</v>
      </c>
      <c r="N1040" s="268">
        <v>6</v>
      </c>
    </row>
    <row r="1041" spans="1:14" ht="15" x14ac:dyDescent="0.25">
      <c r="A1041" s="267" t="s">
        <v>72</v>
      </c>
      <c r="B1041" s="267" t="s">
        <v>379</v>
      </c>
      <c r="C1041" s="267" t="s">
        <v>374</v>
      </c>
      <c r="D1041" s="267" t="s">
        <v>399</v>
      </c>
      <c r="E1041" s="268">
        <v>1255</v>
      </c>
      <c r="G1041" s="267" t="s">
        <v>85</v>
      </c>
      <c r="H1041" s="268">
        <v>12</v>
      </c>
      <c r="I1041" s="268">
        <v>527</v>
      </c>
      <c r="K1041" s="267" t="s">
        <v>405</v>
      </c>
      <c r="L1041" s="267" t="s">
        <v>89</v>
      </c>
      <c r="M1041" s="267" t="s">
        <v>442</v>
      </c>
      <c r="N1041" s="268">
        <v>3</v>
      </c>
    </row>
    <row r="1042" spans="1:14" ht="15" x14ac:dyDescent="0.25">
      <c r="A1042" s="267" t="s">
        <v>72</v>
      </c>
      <c r="B1042" s="267" t="s">
        <v>379</v>
      </c>
      <c r="C1042" s="267" t="s">
        <v>374</v>
      </c>
      <c r="D1042" s="267" t="s">
        <v>400</v>
      </c>
      <c r="E1042" s="268">
        <v>238</v>
      </c>
      <c r="G1042" s="267" t="s">
        <v>86</v>
      </c>
      <c r="H1042" s="268">
        <v>0</v>
      </c>
      <c r="I1042" s="268">
        <v>82</v>
      </c>
      <c r="K1042" s="267" t="s">
        <v>405</v>
      </c>
      <c r="L1042" s="267" t="s">
        <v>89</v>
      </c>
      <c r="M1042" s="267" t="s">
        <v>379</v>
      </c>
      <c r="N1042" s="268">
        <v>5</v>
      </c>
    </row>
    <row r="1043" spans="1:14" ht="15" x14ac:dyDescent="0.25">
      <c r="A1043" s="267" t="s">
        <v>72</v>
      </c>
      <c r="B1043" s="267" t="s">
        <v>401</v>
      </c>
      <c r="C1043" s="267" t="s">
        <v>374</v>
      </c>
      <c r="D1043" s="267" t="s">
        <v>400</v>
      </c>
      <c r="E1043" s="268">
        <v>1</v>
      </c>
      <c r="G1043" s="267" t="s">
        <v>86</v>
      </c>
      <c r="H1043" s="268">
        <v>1</v>
      </c>
      <c r="I1043" s="268">
        <v>493</v>
      </c>
      <c r="K1043" s="267" t="s">
        <v>405</v>
      </c>
      <c r="L1043" s="267" t="s">
        <v>89</v>
      </c>
      <c r="M1043" s="267" t="s">
        <v>401</v>
      </c>
      <c r="N1043" s="268">
        <v>28</v>
      </c>
    </row>
    <row r="1044" spans="1:14" ht="15" x14ac:dyDescent="0.25">
      <c r="A1044" s="267" t="s">
        <v>72</v>
      </c>
      <c r="B1044" s="267" t="s">
        <v>402</v>
      </c>
      <c r="C1044" s="267" t="s">
        <v>373</v>
      </c>
      <c r="D1044" s="267" t="s">
        <v>399</v>
      </c>
      <c r="E1044" s="268">
        <v>673</v>
      </c>
      <c r="G1044" s="267" t="s">
        <v>86</v>
      </c>
      <c r="H1044" s="268">
        <v>2</v>
      </c>
      <c r="I1044" s="268">
        <v>1704</v>
      </c>
      <c r="K1044" s="267" t="s">
        <v>405</v>
      </c>
      <c r="L1044" s="267" t="s">
        <v>89</v>
      </c>
      <c r="M1044" s="267" t="s">
        <v>406</v>
      </c>
      <c r="N1044" s="268">
        <v>25</v>
      </c>
    </row>
    <row r="1045" spans="1:14" ht="15" x14ac:dyDescent="0.25">
      <c r="A1045" s="267" t="s">
        <v>72</v>
      </c>
      <c r="B1045" s="267" t="s">
        <v>402</v>
      </c>
      <c r="C1045" s="267" t="s">
        <v>373</v>
      </c>
      <c r="D1045" s="267" t="s">
        <v>400</v>
      </c>
      <c r="E1045" s="268">
        <v>178</v>
      </c>
      <c r="G1045" s="267" t="s">
        <v>86</v>
      </c>
      <c r="H1045" s="268">
        <v>3</v>
      </c>
      <c r="I1045" s="268">
        <v>720</v>
      </c>
      <c r="K1045" s="267" t="s">
        <v>405</v>
      </c>
      <c r="L1045" s="267" t="s">
        <v>89</v>
      </c>
      <c r="M1045" s="267" t="s">
        <v>403</v>
      </c>
      <c r="N1045" s="268">
        <v>3536</v>
      </c>
    </row>
    <row r="1046" spans="1:14" ht="15" x14ac:dyDescent="0.25">
      <c r="A1046" s="267" t="s">
        <v>72</v>
      </c>
      <c r="B1046" s="267" t="s">
        <v>402</v>
      </c>
      <c r="C1046" s="267" t="s">
        <v>374</v>
      </c>
      <c r="D1046" s="267" t="s">
        <v>399</v>
      </c>
      <c r="E1046" s="268">
        <v>769</v>
      </c>
      <c r="G1046" s="267" t="s">
        <v>86</v>
      </c>
      <c r="H1046" s="268">
        <v>4</v>
      </c>
      <c r="I1046" s="268">
        <v>2640</v>
      </c>
      <c r="K1046" s="267" t="s">
        <v>405</v>
      </c>
      <c r="L1046" s="267" t="s">
        <v>89</v>
      </c>
      <c r="M1046" s="267" t="s">
        <v>404</v>
      </c>
      <c r="N1046" s="268">
        <v>2</v>
      </c>
    </row>
    <row r="1047" spans="1:14" ht="15" x14ac:dyDescent="0.25">
      <c r="A1047" s="267" t="s">
        <v>72</v>
      </c>
      <c r="B1047" s="267" t="s">
        <v>402</v>
      </c>
      <c r="C1047" s="267" t="s">
        <v>374</v>
      </c>
      <c r="D1047" s="267" t="s">
        <v>400</v>
      </c>
      <c r="E1047" s="268">
        <v>158</v>
      </c>
      <c r="G1047" s="267" t="s">
        <v>86</v>
      </c>
      <c r="H1047" s="268">
        <v>5</v>
      </c>
      <c r="I1047" s="268">
        <v>461</v>
      </c>
      <c r="K1047" s="267" t="s">
        <v>405</v>
      </c>
      <c r="L1047" s="267" t="s">
        <v>89</v>
      </c>
      <c r="M1047" s="267" t="s">
        <v>405</v>
      </c>
      <c r="N1047" s="268">
        <v>24</v>
      </c>
    </row>
    <row r="1048" spans="1:14" ht="15" x14ac:dyDescent="0.25">
      <c r="A1048" s="267" t="s">
        <v>73</v>
      </c>
      <c r="B1048" s="267" t="s">
        <v>378</v>
      </c>
      <c r="C1048" s="267" t="s">
        <v>373</v>
      </c>
      <c r="D1048" s="267" t="s">
        <v>399</v>
      </c>
      <c r="E1048" s="268">
        <v>996</v>
      </c>
      <c r="G1048" s="267" t="s">
        <v>86</v>
      </c>
      <c r="H1048" s="268">
        <v>6</v>
      </c>
      <c r="I1048" s="268">
        <v>457</v>
      </c>
      <c r="K1048" s="267" t="s">
        <v>405</v>
      </c>
      <c r="L1048" s="267" t="s">
        <v>89</v>
      </c>
      <c r="M1048" s="267" t="s">
        <v>380</v>
      </c>
      <c r="N1048" s="268">
        <v>1</v>
      </c>
    </row>
    <row r="1049" spans="1:14" ht="15" x14ac:dyDescent="0.25">
      <c r="A1049" s="267" t="s">
        <v>73</v>
      </c>
      <c r="B1049" s="267" t="s">
        <v>378</v>
      </c>
      <c r="C1049" s="267" t="s">
        <v>373</v>
      </c>
      <c r="D1049" s="267" t="s">
        <v>400</v>
      </c>
      <c r="E1049" s="268">
        <v>996</v>
      </c>
      <c r="G1049" s="267" t="s">
        <v>86</v>
      </c>
      <c r="H1049" s="268">
        <v>7</v>
      </c>
      <c r="I1049" s="268">
        <v>399</v>
      </c>
      <c r="K1049" s="267" t="s">
        <v>405</v>
      </c>
      <c r="L1049" s="267" t="s">
        <v>89</v>
      </c>
      <c r="M1049" s="267" t="s">
        <v>381</v>
      </c>
      <c r="N1049" s="268">
        <v>273</v>
      </c>
    </row>
    <row r="1050" spans="1:14" ht="15" x14ac:dyDescent="0.25">
      <c r="A1050" s="267" t="s">
        <v>73</v>
      </c>
      <c r="B1050" s="267" t="s">
        <v>378</v>
      </c>
      <c r="C1050" s="267" t="s">
        <v>374</v>
      </c>
      <c r="D1050" s="267" t="s">
        <v>399</v>
      </c>
      <c r="E1050" s="268">
        <v>1035</v>
      </c>
      <c r="G1050" s="267" t="s">
        <v>86</v>
      </c>
      <c r="H1050" s="268">
        <v>8</v>
      </c>
      <c r="I1050" s="268">
        <v>332</v>
      </c>
      <c r="K1050" s="267" t="s">
        <v>405</v>
      </c>
      <c r="L1050" s="267" t="s">
        <v>90</v>
      </c>
      <c r="M1050" s="267" t="s">
        <v>378</v>
      </c>
      <c r="N1050" s="268">
        <v>66</v>
      </c>
    </row>
    <row r="1051" spans="1:14" ht="15" x14ac:dyDescent="0.25">
      <c r="A1051" s="267" t="s">
        <v>73</v>
      </c>
      <c r="B1051" s="267" t="s">
        <v>378</v>
      </c>
      <c r="C1051" s="267" t="s">
        <v>374</v>
      </c>
      <c r="D1051" s="267" t="s">
        <v>400</v>
      </c>
      <c r="E1051" s="268">
        <v>969</v>
      </c>
      <c r="G1051" s="267" t="s">
        <v>86</v>
      </c>
      <c r="H1051" s="268">
        <v>9</v>
      </c>
      <c r="I1051" s="268">
        <v>264</v>
      </c>
      <c r="K1051" s="267" t="s">
        <v>405</v>
      </c>
      <c r="L1051" s="267" t="s">
        <v>90</v>
      </c>
      <c r="M1051" s="267" t="s">
        <v>446</v>
      </c>
      <c r="N1051" s="268">
        <v>31</v>
      </c>
    </row>
    <row r="1052" spans="1:14" ht="15" x14ac:dyDescent="0.25">
      <c r="A1052" s="267" t="s">
        <v>73</v>
      </c>
      <c r="B1052" s="267" t="s">
        <v>379</v>
      </c>
      <c r="C1052" s="267" t="s">
        <v>373</v>
      </c>
      <c r="D1052" s="267" t="s">
        <v>399</v>
      </c>
      <c r="E1052" s="268">
        <v>426</v>
      </c>
      <c r="G1052" s="267" t="s">
        <v>86</v>
      </c>
      <c r="H1052" s="268">
        <v>10</v>
      </c>
      <c r="I1052" s="268">
        <v>219</v>
      </c>
      <c r="K1052" s="267" t="s">
        <v>405</v>
      </c>
      <c r="L1052" s="267" t="s">
        <v>90</v>
      </c>
      <c r="M1052" s="267" t="s">
        <v>447</v>
      </c>
      <c r="N1052" s="268">
        <v>10</v>
      </c>
    </row>
    <row r="1053" spans="1:14" ht="15" x14ac:dyDescent="0.25">
      <c r="A1053" s="267" t="s">
        <v>73</v>
      </c>
      <c r="B1053" s="267" t="s">
        <v>379</v>
      </c>
      <c r="C1053" s="267" t="s">
        <v>373</v>
      </c>
      <c r="D1053" s="267" t="s">
        <v>400</v>
      </c>
      <c r="E1053" s="268">
        <v>633</v>
      </c>
      <c r="G1053" s="267" t="s">
        <v>86</v>
      </c>
      <c r="H1053" s="268">
        <v>11</v>
      </c>
      <c r="I1053" s="268">
        <v>151</v>
      </c>
      <c r="K1053" s="267" t="s">
        <v>405</v>
      </c>
      <c r="L1053" s="267" t="s">
        <v>90</v>
      </c>
      <c r="M1053" s="267" t="s">
        <v>443</v>
      </c>
      <c r="N1053" s="268">
        <v>1</v>
      </c>
    </row>
    <row r="1054" spans="1:14" ht="15" x14ac:dyDescent="0.25">
      <c r="A1054" s="267" t="s">
        <v>73</v>
      </c>
      <c r="B1054" s="267" t="s">
        <v>379</v>
      </c>
      <c r="C1054" s="267" t="s">
        <v>374</v>
      </c>
      <c r="D1054" s="267" t="s">
        <v>399</v>
      </c>
      <c r="E1054" s="268">
        <v>446</v>
      </c>
      <c r="G1054" s="267" t="s">
        <v>86</v>
      </c>
      <c r="H1054" s="268">
        <v>12</v>
      </c>
      <c r="I1054" s="268">
        <v>187</v>
      </c>
      <c r="K1054" s="267" t="s">
        <v>405</v>
      </c>
      <c r="L1054" s="267" t="s">
        <v>90</v>
      </c>
      <c r="M1054" s="267" t="s">
        <v>444</v>
      </c>
      <c r="N1054" s="268">
        <v>25</v>
      </c>
    </row>
    <row r="1055" spans="1:14" ht="15" x14ac:dyDescent="0.25">
      <c r="A1055" s="267" t="s">
        <v>73</v>
      </c>
      <c r="B1055" s="267" t="s">
        <v>379</v>
      </c>
      <c r="C1055" s="267" t="s">
        <v>374</v>
      </c>
      <c r="D1055" s="267" t="s">
        <v>400</v>
      </c>
      <c r="E1055" s="268">
        <v>603</v>
      </c>
      <c r="G1055" s="267" t="s">
        <v>87</v>
      </c>
      <c r="H1055" s="268">
        <v>0</v>
      </c>
      <c r="I1055" s="268">
        <v>111</v>
      </c>
      <c r="K1055" s="267" t="s">
        <v>405</v>
      </c>
      <c r="L1055" s="267" t="s">
        <v>90</v>
      </c>
      <c r="M1055" s="267" t="s">
        <v>440</v>
      </c>
      <c r="N1055" s="268">
        <v>1452</v>
      </c>
    </row>
    <row r="1056" spans="1:14" ht="15" x14ac:dyDescent="0.25">
      <c r="A1056" s="267" t="s">
        <v>73</v>
      </c>
      <c r="B1056" s="267" t="s">
        <v>401</v>
      </c>
      <c r="C1056" s="267" t="s">
        <v>374</v>
      </c>
      <c r="D1056" s="267" t="s">
        <v>399</v>
      </c>
      <c r="E1056" s="268">
        <v>2</v>
      </c>
      <c r="G1056" s="267" t="s">
        <v>87</v>
      </c>
      <c r="H1056" s="268">
        <v>1</v>
      </c>
      <c r="I1056" s="268">
        <v>656</v>
      </c>
      <c r="K1056" s="267" t="s">
        <v>405</v>
      </c>
      <c r="L1056" s="267" t="s">
        <v>90</v>
      </c>
      <c r="M1056" s="267" t="s">
        <v>445</v>
      </c>
      <c r="N1056" s="268">
        <v>18</v>
      </c>
    </row>
    <row r="1057" spans="1:14" ht="15" x14ac:dyDescent="0.25">
      <c r="A1057" s="267" t="s">
        <v>73</v>
      </c>
      <c r="B1057" s="267" t="s">
        <v>402</v>
      </c>
      <c r="C1057" s="267" t="s">
        <v>373</v>
      </c>
      <c r="D1057" s="267" t="s">
        <v>399</v>
      </c>
      <c r="E1057" s="268">
        <v>66</v>
      </c>
      <c r="G1057" s="267" t="s">
        <v>87</v>
      </c>
      <c r="H1057" s="268">
        <v>2</v>
      </c>
      <c r="I1057" s="268">
        <v>2041</v>
      </c>
      <c r="K1057" s="267" t="s">
        <v>405</v>
      </c>
      <c r="L1057" s="267" t="s">
        <v>90</v>
      </c>
      <c r="M1057" s="267" t="s">
        <v>441</v>
      </c>
      <c r="N1057" s="268">
        <v>2</v>
      </c>
    </row>
    <row r="1058" spans="1:14" ht="15" x14ac:dyDescent="0.25">
      <c r="A1058" s="267" t="s">
        <v>73</v>
      </c>
      <c r="B1058" s="267" t="s">
        <v>402</v>
      </c>
      <c r="C1058" s="267" t="s">
        <v>373</v>
      </c>
      <c r="D1058" s="267" t="s">
        <v>400</v>
      </c>
      <c r="E1058" s="268">
        <v>64</v>
      </c>
      <c r="G1058" s="267" t="s">
        <v>87</v>
      </c>
      <c r="H1058" s="268">
        <v>3</v>
      </c>
      <c r="I1058" s="268">
        <v>890</v>
      </c>
      <c r="K1058" s="267" t="s">
        <v>405</v>
      </c>
      <c r="L1058" s="267" t="s">
        <v>90</v>
      </c>
      <c r="M1058" s="267" t="s">
        <v>442</v>
      </c>
      <c r="N1058" s="268">
        <v>73</v>
      </c>
    </row>
    <row r="1059" spans="1:14" ht="15" x14ac:dyDescent="0.25">
      <c r="A1059" s="267" t="s">
        <v>73</v>
      </c>
      <c r="B1059" s="267" t="s">
        <v>402</v>
      </c>
      <c r="C1059" s="267" t="s">
        <v>374</v>
      </c>
      <c r="D1059" s="267" t="s">
        <v>399</v>
      </c>
      <c r="E1059" s="268">
        <v>59</v>
      </c>
      <c r="G1059" s="267" t="s">
        <v>87</v>
      </c>
      <c r="H1059" s="268">
        <v>4</v>
      </c>
      <c r="I1059" s="268">
        <v>3157</v>
      </c>
      <c r="K1059" s="267" t="s">
        <v>405</v>
      </c>
      <c r="L1059" s="267" t="s">
        <v>90</v>
      </c>
      <c r="M1059" s="267" t="s">
        <v>379</v>
      </c>
      <c r="N1059" s="268">
        <v>198</v>
      </c>
    </row>
    <row r="1060" spans="1:14" ht="15" x14ac:dyDescent="0.25">
      <c r="A1060" s="267" t="s">
        <v>73</v>
      </c>
      <c r="B1060" s="267" t="s">
        <v>402</v>
      </c>
      <c r="C1060" s="267" t="s">
        <v>374</v>
      </c>
      <c r="D1060" s="267" t="s">
        <v>400</v>
      </c>
      <c r="E1060" s="268">
        <v>57</v>
      </c>
      <c r="G1060" s="267" t="s">
        <v>87</v>
      </c>
      <c r="H1060" s="268">
        <v>5</v>
      </c>
      <c r="I1060" s="268">
        <v>432</v>
      </c>
      <c r="K1060" s="267" t="s">
        <v>405</v>
      </c>
      <c r="L1060" s="267" t="s">
        <v>90</v>
      </c>
      <c r="M1060" s="267" t="s">
        <v>401</v>
      </c>
      <c r="N1060" s="268">
        <v>23</v>
      </c>
    </row>
    <row r="1061" spans="1:14" ht="15" x14ac:dyDescent="0.25">
      <c r="A1061" s="267" t="s">
        <v>74</v>
      </c>
      <c r="B1061" s="267" t="s">
        <v>378</v>
      </c>
      <c r="C1061" s="267" t="s">
        <v>373</v>
      </c>
      <c r="D1061" s="267" t="s">
        <v>399</v>
      </c>
      <c r="E1061" s="268">
        <v>1325</v>
      </c>
      <c r="G1061" s="267" t="s">
        <v>87</v>
      </c>
      <c r="H1061" s="268">
        <v>6</v>
      </c>
      <c r="I1061" s="268">
        <v>417</v>
      </c>
      <c r="K1061" s="267" t="s">
        <v>405</v>
      </c>
      <c r="L1061" s="267" t="s">
        <v>90</v>
      </c>
      <c r="M1061" s="267" t="s">
        <v>406</v>
      </c>
      <c r="N1061" s="268">
        <v>9</v>
      </c>
    </row>
    <row r="1062" spans="1:14" ht="15" x14ac:dyDescent="0.25">
      <c r="A1062" s="267" t="s">
        <v>74</v>
      </c>
      <c r="B1062" s="267" t="s">
        <v>378</v>
      </c>
      <c r="C1062" s="267" t="s">
        <v>373</v>
      </c>
      <c r="D1062" s="267" t="s">
        <v>400</v>
      </c>
      <c r="E1062" s="268">
        <v>1871</v>
      </c>
      <c r="G1062" s="267" t="s">
        <v>87</v>
      </c>
      <c r="H1062" s="268">
        <v>7</v>
      </c>
      <c r="I1062" s="268">
        <v>379</v>
      </c>
      <c r="K1062" s="267" t="s">
        <v>405</v>
      </c>
      <c r="L1062" s="267" t="s">
        <v>90</v>
      </c>
      <c r="M1062" s="267" t="s">
        <v>403</v>
      </c>
      <c r="N1062" s="268">
        <v>15288</v>
      </c>
    </row>
    <row r="1063" spans="1:14" ht="15" x14ac:dyDescent="0.25">
      <c r="A1063" s="267" t="s">
        <v>74</v>
      </c>
      <c r="B1063" s="267" t="s">
        <v>378</v>
      </c>
      <c r="C1063" s="267" t="s">
        <v>374</v>
      </c>
      <c r="D1063" s="267" t="s">
        <v>399</v>
      </c>
      <c r="E1063" s="268">
        <v>1317</v>
      </c>
      <c r="G1063" s="267" t="s">
        <v>87</v>
      </c>
      <c r="H1063" s="268">
        <v>8</v>
      </c>
      <c r="I1063" s="268">
        <v>319</v>
      </c>
      <c r="K1063" s="267" t="s">
        <v>405</v>
      </c>
      <c r="L1063" s="267" t="s">
        <v>90</v>
      </c>
      <c r="M1063" s="267" t="s">
        <v>404</v>
      </c>
      <c r="N1063" s="268">
        <v>1</v>
      </c>
    </row>
    <row r="1064" spans="1:14" ht="15" x14ac:dyDescent="0.25">
      <c r="A1064" s="267" t="s">
        <v>74</v>
      </c>
      <c r="B1064" s="267" t="s">
        <v>378</v>
      </c>
      <c r="C1064" s="267" t="s">
        <v>374</v>
      </c>
      <c r="D1064" s="267" t="s">
        <v>400</v>
      </c>
      <c r="E1064" s="268">
        <v>1665</v>
      </c>
      <c r="G1064" s="267" t="s">
        <v>87</v>
      </c>
      <c r="H1064" s="268">
        <v>9</v>
      </c>
      <c r="I1064" s="268">
        <v>256</v>
      </c>
      <c r="K1064" s="267" t="s">
        <v>405</v>
      </c>
      <c r="L1064" s="267" t="s">
        <v>90</v>
      </c>
      <c r="M1064" s="267" t="s">
        <v>405</v>
      </c>
      <c r="N1064" s="268">
        <v>449</v>
      </c>
    </row>
    <row r="1065" spans="1:14" ht="15" x14ac:dyDescent="0.25">
      <c r="A1065" s="267" t="s">
        <v>74</v>
      </c>
      <c r="B1065" s="267" t="s">
        <v>379</v>
      </c>
      <c r="C1065" s="267" t="s">
        <v>373</v>
      </c>
      <c r="D1065" s="267" t="s">
        <v>399</v>
      </c>
      <c r="E1065" s="268">
        <v>2062</v>
      </c>
      <c r="G1065" s="267" t="s">
        <v>87</v>
      </c>
      <c r="H1065" s="268">
        <v>10</v>
      </c>
      <c r="I1065" s="268">
        <v>208</v>
      </c>
      <c r="K1065" s="267" t="s">
        <v>405</v>
      </c>
      <c r="L1065" s="267" t="s">
        <v>90</v>
      </c>
      <c r="M1065" s="267" t="s">
        <v>380</v>
      </c>
      <c r="N1065" s="268">
        <v>20</v>
      </c>
    </row>
    <row r="1066" spans="1:14" ht="15" x14ac:dyDescent="0.25">
      <c r="A1066" s="267" t="s">
        <v>74</v>
      </c>
      <c r="B1066" s="267" t="s">
        <v>379</v>
      </c>
      <c r="C1066" s="267" t="s">
        <v>373</v>
      </c>
      <c r="D1066" s="267" t="s">
        <v>400</v>
      </c>
      <c r="E1066" s="268">
        <v>1592</v>
      </c>
      <c r="G1066" s="267" t="s">
        <v>87</v>
      </c>
      <c r="H1066" s="268">
        <v>11</v>
      </c>
      <c r="I1066" s="268">
        <v>133</v>
      </c>
      <c r="K1066" s="267" t="s">
        <v>405</v>
      </c>
      <c r="L1066" s="267" t="s">
        <v>90</v>
      </c>
      <c r="M1066" s="267" t="s">
        <v>381</v>
      </c>
      <c r="N1066" s="268">
        <v>1356</v>
      </c>
    </row>
    <row r="1067" spans="1:14" ht="15" x14ac:dyDescent="0.25">
      <c r="A1067" s="267" t="s">
        <v>74</v>
      </c>
      <c r="B1067" s="267" t="s">
        <v>379</v>
      </c>
      <c r="C1067" s="267" t="s">
        <v>374</v>
      </c>
      <c r="D1067" s="267" t="s">
        <v>399</v>
      </c>
      <c r="E1067" s="268">
        <v>2162</v>
      </c>
      <c r="G1067" s="267" t="s">
        <v>87</v>
      </c>
      <c r="H1067" s="268">
        <v>12</v>
      </c>
      <c r="I1067" s="268">
        <v>163</v>
      </c>
      <c r="K1067" s="267" t="s">
        <v>405</v>
      </c>
      <c r="L1067" s="267" t="s">
        <v>95</v>
      </c>
      <c r="M1067" s="267" t="s">
        <v>378</v>
      </c>
      <c r="N1067" s="268">
        <v>26</v>
      </c>
    </row>
    <row r="1068" spans="1:14" ht="15" x14ac:dyDescent="0.25">
      <c r="A1068" s="267" t="s">
        <v>74</v>
      </c>
      <c r="B1068" s="267" t="s">
        <v>379</v>
      </c>
      <c r="C1068" s="267" t="s">
        <v>374</v>
      </c>
      <c r="D1068" s="267" t="s">
        <v>400</v>
      </c>
      <c r="E1068" s="268">
        <v>1266</v>
      </c>
      <c r="G1068" s="267" t="s">
        <v>88</v>
      </c>
      <c r="H1068" s="268">
        <v>0</v>
      </c>
      <c r="I1068" s="268">
        <v>277</v>
      </c>
      <c r="K1068" s="267" t="s">
        <v>405</v>
      </c>
      <c r="L1068" s="267" t="s">
        <v>95</v>
      </c>
      <c r="M1068" s="267" t="s">
        <v>452</v>
      </c>
      <c r="N1068" s="268">
        <v>3</v>
      </c>
    </row>
    <row r="1069" spans="1:14" ht="15" x14ac:dyDescent="0.25">
      <c r="A1069" s="267" t="s">
        <v>74</v>
      </c>
      <c r="B1069" s="267" t="s">
        <v>402</v>
      </c>
      <c r="C1069" s="267" t="s">
        <v>373</v>
      </c>
      <c r="D1069" s="267" t="s">
        <v>399</v>
      </c>
      <c r="E1069" s="268">
        <v>663</v>
      </c>
      <c r="G1069" s="267" t="s">
        <v>88</v>
      </c>
      <c r="H1069" s="268">
        <v>1</v>
      </c>
      <c r="I1069" s="268">
        <v>1283</v>
      </c>
      <c r="K1069" s="267" t="s">
        <v>405</v>
      </c>
      <c r="L1069" s="267" t="s">
        <v>95</v>
      </c>
      <c r="M1069" s="267" t="s">
        <v>443</v>
      </c>
      <c r="N1069" s="268">
        <v>2</v>
      </c>
    </row>
    <row r="1070" spans="1:14" ht="15" x14ac:dyDescent="0.25">
      <c r="A1070" s="267" t="s">
        <v>74</v>
      </c>
      <c r="B1070" s="267" t="s">
        <v>402</v>
      </c>
      <c r="C1070" s="267" t="s">
        <v>373</v>
      </c>
      <c r="D1070" s="267" t="s">
        <v>400</v>
      </c>
      <c r="E1070" s="268">
        <v>892</v>
      </c>
      <c r="G1070" s="267" t="s">
        <v>88</v>
      </c>
      <c r="H1070" s="268">
        <v>2</v>
      </c>
      <c r="I1070" s="268">
        <v>4316</v>
      </c>
      <c r="K1070" s="267" t="s">
        <v>405</v>
      </c>
      <c r="L1070" s="267" t="s">
        <v>95</v>
      </c>
      <c r="M1070" s="267" t="s">
        <v>440</v>
      </c>
      <c r="N1070" s="268">
        <v>1052</v>
      </c>
    </row>
    <row r="1071" spans="1:14" ht="15" x14ac:dyDescent="0.25">
      <c r="A1071" s="267" t="s">
        <v>74</v>
      </c>
      <c r="B1071" s="267" t="s">
        <v>402</v>
      </c>
      <c r="C1071" s="267" t="s">
        <v>374</v>
      </c>
      <c r="D1071" s="267" t="s">
        <v>399</v>
      </c>
      <c r="E1071" s="268">
        <v>670</v>
      </c>
      <c r="G1071" s="267" t="s">
        <v>88</v>
      </c>
      <c r="H1071" s="268">
        <v>3</v>
      </c>
      <c r="I1071" s="268">
        <v>1744</v>
      </c>
      <c r="K1071" s="267" t="s">
        <v>405</v>
      </c>
      <c r="L1071" s="267" t="s">
        <v>95</v>
      </c>
      <c r="M1071" s="267" t="s">
        <v>445</v>
      </c>
      <c r="N1071" s="268">
        <v>1</v>
      </c>
    </row>
    <row r="1072" spans="1:14" ht="15" x14ac:dyDescent="0.25">
      <c r="A1072" s="267" t="s">
        <v>74</v>
      </c>
      <c r="B1072" s="267" t="s">
        <v>402</v>
      </c>
      <c r="C1072" s="267" t="s">
        <v>374</v>
      </c>
      <c r="D1072" s="267" t="s">
        <v>400</v>
      </c>
      <c r="E1072" s="268">
        <v>762</v>
      </c>
      <c r="G1072" s="267" t="s">
        <v>88</v>
      </c>
      <c r="H1072" s="268">
        <v>4</v>
      </c>
      <c r="I1072" s="268">
        <v>6319</v>
      </c>
      <c r="K1072" s="267" t="s">
        <v>405</v>
      </c>
      <c r="L1072" s="267" t="s">
        <v>95</v>
      </c>
      <c r="M1072" s="267" t="s">
        <v>448</v>
      </c>
      <c r="N1072" s="268">
        <v>1</v>
      </c>
    </row>
    <row r="1073" spans="1:14" ht="15" x14ac:dyDescent="0.25">
      <c r="A1073" s="267" t="s">
        <v>75</v>
      </c>
      <c r="B1073" s="267" t="s">
        <v>378</v>
      </c>
      <c r="C1073" s="267" t="s">
        <v>373</v>
      </c>
      <c r="D1073" s="267" t="s">
        <v>399</v>
      </c>
      <c r="E1073" s="268">
        <v>674</v>
      </c>
      <c r="G1073" s="267" t="s">
        <v>88</v>
      </c>
      <c r="H1073" s="268">
        <v>5</v>
      </c>
      <c r="I1073" s="268">
        <v>988</v>
      </c>
      <c r="K1073" s="267" t="s">
        <v>405</v>
      </c>
      <c r="L1073" s="267" t="s">
        <v>95</v>
      </c>
      <c r="M1073" s="267" t="s">
        <v>379</v>
      </c>
      <c r="N1073" s="268">
        <v>7</v>
      </c>
    </row>
    <row r="1074" spans="1:14" ht="15" x14ac:dyDescent="0.25">
      <c r="A1074" s="267" t="s">
        <v>75</v>
      </c>
      <c r="B1074" s="267" t="s">
        <v>378</v>
      </c>
      <c r="C1074" s="267" t="s">
        <v>373</v>
      </c>
      <c r="D1074" s="267" t="s">
        <v>400</v>
      </c>
      <c r="E1074" s="268">
        <v>246</v>
      </c>
      <c r="G1074" s="267" t="s">
        <v>88</v>
      </c>
      <c r="H1074" s="268">
        <v>6</v>
      </c>
      <c r="I1074" s="268">
        <v>902</v>
      </c>
      <c r="K1074" s="267" t="s">
        <v>405</v>
      </c>
      <c r="L1074" s="267" t="s">
        <v>95</v>
      </c>
      <c r="M1074" s="267" t="s">
        <v>401</v>
      </c>
      <c r="N1074" s="268">
        <v>2</v>
      </c>
    </row>
    <row r="1075" spans="1:14" ht="15" x14ac:dyDescent="0.25">
      <c r="A1075" s="267" t="s">
        <v>75</v>
      </c>
      <c r="B1075" s="267" t="s">
        <v>378</v>
      </c>
      <c r="C1075" s="267" t="s">
        <v>374</v>
      </c>
      <c r="D1075" s="267" t="s">
        <v>399</v>
      </c>
      <c r="E1075" s="268">
        <v>680</v>
      </c>
      <c r="G1075" s="267" t="s">
        <v>88</v>
      </c>
      <c r="H1075" s="268">
        <v>7</v>
      </c>
      <c r="I1075" s="268">
        <v>645</v>
      </c>
      <c r="K1075" s="267" t="s">
        <v>405</v>
      </c>
      <c r="L1075" s="267" t="s">
        <v>95</v>
      </c>
      <c r="M1075" s="267" t="s">
        <v>406</v>
      </c>
      <c r="N1075" s="268">
        <v>13</v>
      </c>
    </row>
    <row r="1076" spans="1:14" ht="15" x14ac:dyDescent="0.25">
      <c r="A1076" s="267" t="s">
        <v>75</v>
      </c>
      <c r="B1076" s="267" t="s">
        <v>378</v>
      </c>
      <c r="C1076" s="267" t="s">
        <v>374</v>
      </c>
      <c r="D1076" s="267" t="s">
        <v>400</v>
      </c>
      <c r="E1076" s="268">
        <v>278</v>
      </c>
      <c r="G1076" s="267" t="s">
        <v>88</v>
      </c>
      <c r="H1076" s="268">
        <v>8</v>
      </c>
      <c r="I1076" s="268">
        <v>523</v>
      </c>
      <c r="K1076" s="267" t="s">
        <v>405</v>
      </c>
      <c r="L1076" s="267" t="s">
        <v>95</v>
      </c>
      <c r="M1076" s="267" t="s">
        <v>403</v>
      </c>
      <c r="N1076" s="268">
        <v>3722</v>
      </c>
    </row>
    <row r="1077" spans="1:14" ht="15" x14ac:dyDescent="0.25">
      <c r="A1077" s="267" t="s">
        <v>75</v>
      </c>
      <c r="B1077" s="267" t="s">
        <v>379</v>
      </c>
      <c r="C1077" s="267" t="s">
        <v>373</v>
      </c>
      <c r="D1077" s="267" t="s">
        <v>399</v>
      </c>
      <c r="E1077" s="268">
        <v>743</v>
      </c>
      <c r="G1077" s="267" t="s">
        <v>88</v>
      </c>
      <c r="H1077" s="268">
        <v>9</v>
      </c>
      <c r="I1077" s="268">
        <v>338</v>
      </c>
      <c r="K1077" s="267" t="s">
        <v>405</v>
      </c>
      <c r="L1077" s="267" t="s">
        <v>95</v>
      </c>
      <c r="M1077" s="267" t="s">
        <v>404</v>
      </c>
      <c r="N1077" s="268">
        <v>76</v>
      </c>
    </row>
    <row r="1078" spans="1:14" ht="15" x14ac:dyDescent="0.25">
      <c r="A1078" s="267" t="s">
        <v>75</v>
      </c>
      <c r="B1078" s="267" t="s">
        <v>379</v>
      </c>
      <c r="C1078" s="267" t="s">
        <v>373</v>
      </c>
      <c r="D1078" s="267" t="s">
        <v>400</v>
      </c>
      <c r="E1078" s="268">
        <v>177</v>
      </c>
      <c r="G1078" s="267" t="s">
        <v>88</v>
      </c>
      <c r="H1078" s="268">
        <v>10</v>
      </c>
      <c r="I1078" s="268">
        <v>310</v>
      </c>
      <c r="K1078" s="267" t="s">
        <v>405</v>
      </c>
      <c r="L1078" s="267" t="s">
        <v>95</v>
      </c>
      <c r="M1078" s="267" t="s">
        <v>405</v>
      </c>
      <c r="N1078" s="268">
        <v>147</v>
      </c>
    </row>
    <row r="1079" spans="1:14" ht="15" x14ac:dyDescent="0.25">
      <c r="A1079" s="267" t="s">
        <v>75</v>
      </c>
      <c r="B1079" s="267" t="s">
        <v>379</v>
      </c>
      <c r="C1079" s="267" t="s">
        <v>374</v>
      </c>
      <c r="D1079" s="267" t="s">
        <v>399</v>
      </c>
      <c r="E1079" s="268">
        <v>823</v>
      </c>
      <c r="G1079" s="267" t="s">
        <v>88</v>
      </c>
      <c r="H1079" s="268">
        <v>11</v>
      </c>
      <c r="I1079" s="268">
        <v>196</v>
      </c>
      <c r="K1079" s="267" t="s">
        <v>405</v>
      </c>
      <c r="L1079" s="267" t="s">
        <v>95</v>
      </c>
      <c r="M1079" s="267" t="s">
        <v>380</v>
      </c>
      <c r="N1079" s="268">
        <v>29</v>
      </c>
    </row>
    <row r="1080" spans="1:14" ht="15" x14ac:dyDescent="0.25">
      <c r="A1080" s="267" t="s">
        <v>75</v>
      </c>
      <c r="B1080" s="267" t="s">
        <v>379</v>
      </c>
      <c r="C1080" s="267" t="s">
        <v>374</v>
      </c>
      <c r="D1080" s="267" t="s">
        <v>400</v>
      </c>
      <c r="E1080" s="268">
        <v>124</v>
      </c>
      <c r="G1080" s="267" t="s">
        <v>88</v>
      </c>
      <c r="H1080" s="268">
        <v>12</v>
      </c>
      <c r="I1080" s="268">
        <v>239</v>
      </c>
      <c r="K1080" s="267" t="s">
        <v>405</v>
      </c>
      <c r="L1080" s="267" t="s">
        <v>95</v>
      </c>
      <c r="M1080" s="267" t="s">
        <v>381</v>
      </c>
      <c r="N1080" s="268">
        <v>4872</v>
      </c>
    </row>
    <row r="1081" spans="1:14" ht="15" x14ac:dyDescent="0.25">
      <c r="A1081" s="267" t="s">
        <v>75</v>
      </c>
      <c r="B1081" s="267" t="s">
        <v>402</v>
      </c>
      <c r="C1081" s="267" t="s">
        <v>373</v>
      </c>
      <c r="D1081" s="267" t="s">
        <v>399</v>
      </c>
      <c r="E1081" s="268">
        <v>381</v>
      </c>
      <c r="G1081" s="267" t="s">
        <v>89</v>
      </c>
      <c r="H1081" s="268">
        <v>0</v>
      </c>
      <c r="I1081" s="268">
        <v>39</v>
      </c>
      <c r="K1081" s="267" t="s">
        <v>405</v>
      </c>
      <c r="L1081" s="267" t="s">
        <v>96</v>
      </c>
      <c r="M1081" s="267" t="s">
        <v>378</v>
      </c>
      <c r="N1081" s="268">
        <v>5</v>
      </c>
    </row>
    <row r="1082" spans="1:14" ht="15" x14ac:dyDescent="0.25">
      <c r="A1082" s="267" t="s">
        <v>75</v>
      </c>
      <c r="B1082" s="267" t="s">
        <v>402</v>
      </c>
      <c r="C1082" s="267" t="s">
        <v>373</v>
      </c>
      <c r="D1082" s="267" t="s">
        <v>400</v>
      </c>
      <c r="E1082" s="268">
        <v>133</v>
      </c>
      <c r="G1082" s="267" t="s">
        <v>89</v>
      </c>
      <c r="H1082" s="268">
        <v>1</v>
      </c>
      <c r="I1082" s="268">
        <v>193</v>
      </c>
      <c r="K1082" s="267" t="s">
        <v>405</v>
      </c>
      <c r="L1082" s="267" t="s">
        <v>96</v>
      </c>
      <c r="M1082" s="267" t="s">
        <v>440</v>
      </c>
      <c r="N1082" s="268">
        <v>1359</v>
      </c>
    </row>
    <row r="1083" spans="1:14" ht="15" x14ac:dyDescent="0.25">
      <c r="A1083" s="267" t="s">
        <v>75</v>
      </c>
      <c r="B1083" s="267" t="s">
        <v>402</v>
      </c>
      <c r="C1083" s="267" t="s">
        <v>374</v>
      </c>
      <c r="D1083" s="267" t="s">
        <v>399</v>
      </c>
      <c r="E1083" s="268">
        <v>331</v>
      </c>
      <c r="G1083" s="267" t="s">
        <v>89</v>
      </c>
      <c r="H1083" s="268">
        <v>2</v>
      </c>
      <c r="I1083" s="268">
        <v>673</v>
      </c>
      <c r="K1083" s="267" t="s">
        <v>405</v>
      </c>
      <c r="L1083" s="267" t="s">
        <v>96</v>
      </c>
      <c r="M1083" s="267" t="s">
        <v>448</v>
      </c>
      <c r="N1083" s="268">
        <v>16</v>
      </c>
    </row>
    <row r="1084" spans="1:14" ht="15" x14ac:dyDescent="0.25">
      <c r="A1084" s="267" t="s">
        <v>75</v>
      </c>
      <c r="B1084" s="267" t="s">
        <v>402</v>
      </c>
      <c r="C1084" s="267" t="s">
        <v>374</v>
      </c>
      <c r="D1084" s="267" t="s">
        <v>400</v>
      </c>
      <c r="E1084" s="268">
        <v>113</v>
      </c>
      <c r="G1084" s="267" t="s">
        <v>89</v>
      </c>
      <c r="H1084" s="268">
        <v>3</v>
      </c>
      <c r="I1084" s="268">
        <v>358</v>
      </c>
      <c r="K1084" s="267" t="s">
        <v>405</v>
      </c>
      <c r="L1084" s="267" t="s">
        <v>96</v>
      </c>
      <c r="M1084" s="267" t="s">
        <v>442</v>
      </c>
      <c r="N1084" s="268">
        <v>44</v>
      </c>
    </row>
    <row r="1085" spans="1:14" ht="15" x14ac:dyDescent="0.25">
      <c r="A1085" s="267" t="s">
        <v>76</v>
      </c>
      <c r="B1085" s="267" t="s">
        <v>378</v>
      </c>
      <c r="C1085" s="267" t="s">
        <v>373</v>
      </c>
      <c r="D1085" s="267" t="s">
        <v>399</v>
      </c>
      <c r="E1085" s="268">
        <v>550</v>
      </c>
      <c r="G1085" s="267" t="s">
        <v>89</v>
      </c>
      <c r="H1085" s="268">
        <v>4</v>
      </c>
      <c r="I1085" s="268">
        <v>1411</v>
      </c>
      <c r="K1085" s="267" t="s">
        <v>405</v>
      </c>
      <c r="L1085" s="267" t="s">
        <v>96</v>
      </c>
      <c r="M1085" s="267" t="s">
        <v>379</v>
      </c>
      <c r="N1085" s="268">
        <v>4</v>
      </c>
    </row>
    <row r="1086" spans="1:14" ht="15" x14ac:dyDescent="0.25">
      <c r="A1086" s="267" t="s">
        <v>76</v>
      </c>
      <c r="B1086" s="267" t="s">
        <v>378</v>
      </c>
      <c r="C1086" s="267" t="s">
        <v>373</v>
      </c>
      <c r="D1086" s="267" t="s">
        <v>400</v>
      </c>
      <c r="E1086" s="268">
        <v>516</v>
      </c>
      <c r="G1086" s="267" t="s">
        <v>89</v>
      </c>
      <c r="H1086" s="268">
        <v>5</v>
      </c>
      <c r="I1086" s="268">
        <v>251</v>
      </c>
      <c r="K1086" s="267" t="s">
        <v>405</v>
      </c>
      <c r="L1086" s="267" t="s">
        <v>96</v>
      </c>
      <c r="M1086" s="267" t="s">
        <v>449</v>
      </c>
      <c r="N1086" s="268">
        <v>1</v>
      </c>
    </row>
    <row r="1087" spans="1:14" ht="15" x14ac:dyDescent="0.25">
      <c r="A1087" s="267" t="s">
        <v>76</v>
      </c>
      <c r="B1087" s="267" t="s">
        <v>378</v>
      </c>
      <c r="C1087" s="267" t="s">
        <v>374</v>
      </c>
      <c r="D1087" s="267" t="s">
        <v>399</v>
      </c>
      <c r="E1087" s="268">
        <v>555</v>
      </c>
      <c r="G1087" s="267" t="s">
        <v>89</v>
      </c>
      <c r="H1087" s="268">
        <v>6</v>
      </c>
      <c r="I1087" s="268">
        <v>289</v>
      </c>
      <c r="K1087" s="267" t="s">
        <v>405</v>
      </c>
      <c r="L1087" s="267" t="s">
        <v>96</v>
      </c>
      <c r="M1087" s="267" t="s">
        <v>403</v>
      </c>
      <c r="N1087" s="268">
        <v>2619</v>
      </c>
    </row>
    <row r="1088" spans="1:14" ht="15" x14ac:dyDescent="0.25">
      <c r="A1088" s="267" t="s">
        <v>76</v>
      </c>
      <c r="B1088" s="267" t="s">
        <v>378</v>
      </c>
      <c r="C1088" s="267" t="s">
        <v>374</v>
      </c>
      <c r="D1088" s="267" t="s">
        <v>400</v>
      </c>
      <c r="E1088" s="268">
        <v>494</v>
      </c>
      <c r="G1088" s="267" t="s">
        <v>89</v>
      </c>
      <c r="H1088" s="268">
        <v>7</v>
      </c>
      <c r="I1088" s="268">
        <v>241</v>
      </c>
      <c r="K1088" s="267" t="s">
        <v>405</v>
      </c>
      <c r="L1088" s="267" t="s">
        <v>96</v>
      </c>
      <c r="M1088" s="267" t="s">
        <v>405</v>
      </c>
      <c r="N1088" s="268">
        <v>124</v>
      </c>
    </row>
    <row r="1089" spans="1:14" ht="15" x14ac:dyDescent="0.25">
      <c r="A1089" s="267" t="s">
        <v>76</v>
      </c>
      <c r="B1089" s="267" t="s">
        <v>379</v>
      </c>
      <c r="C1089" s="267" t="s">
        <v>373</v>
      </c>
      <c r="D1089" s="267" t="s">
        <v>399</v>
      </c>
      <c r="E1089" s="268">
        <v>5</v>
      </c>
      <c r="G1089" s="267" t="s">
        <v>89</v>
      </c>
      <c r="H1089" s="268">
        <v>8</v>
      </c>
      <c r="I1089" s="268">
        <v>199</v>
      </c>
      <c r="K1089" s="267" t="s">
        <v>405</v>
      </c>
      <c r="L1089" s="267" t="s">
        <v>96</v>
      </c>
      <c r="M1089" s="267" t="s">
        <v>380</v>
      </c>
      <c r="N1089" s="268">
        <v>15</v>
      </c>
    </row>
    <row r="1090" spans="1:14" ht="15" x14ac:dyDescent="0.25">
      <c r="A1090" s="267" t="s">
        <v>76</v>
      </c>
      <c r="B1090" s="267" t="s">
        <v>379</v>
      </c>
      <c r="C1090" s="267" t="s">
        <v>373</v>
      </c>
      <c r="D1090" s="267" t="s">
        <v>400</v>
      </c>
      <c r="E1090" s="268">
        <v>2</v>
      </c>
      <c r="G1090" s="267" t="s">
        <v>89</v>
      </c>
      <c r="H1090" s="268">
        <v>9</v>
      </c>
      <c r="I1090" s="268">
        <v>167</v>
      </c>
      <c r="K1090" s="267" t="s">
        <v>405</v>
      </c>
      <c r="L1090" s="267" t="s">
        <v>96</v>
      </c>
      <c r="M1090" s="267" t="s">
        <v>381</v>
      </c>
      <c r="N1090" s="268">
        <v>872</v>
      </c>
    </row>
    <row r="1091" spans="1:14" ht="15" x14ac:dyDescent="0.25">
      <c r="A1091" s="267" t="s">
        <v>76</v>
      </c>
      <c r="B1091" s="267" t="s">
        <v>379</v>
      </c>
      <c r="C1091" s="267" t="s">
        <v>374</v>
      </c>
      <c r="D1091" s="267" t="s">
        <v>399</v>
      </c>
      <c r="E1091" s="268">
        <v>7</v>
      </c>
      <c r="G1091" s="267" t="s">
        <v>89</v>
      </c>
      <c r="H1091" s="268">
        <v>10</v>
      </c>
      <c r="I1091" s="268">
        <v>102</v>
      </c>
      <c r="K1091" s="267" t="s">
        <v>405</v>
      </c>
      <c r="L1091" s="267" t="s">
        <v>100</v>
      </c>
      <c r="M1091" s="267" t="s">
        <v>378</v>
      </c>
      <c r="N1091" s="268">
        <v>24</v>
      </c>
    </row>
    <row r="1092" spans="1:14" ht="15" x14ac:dyDescent="0.25">
      <c r="A1092" s="267" t="s">
        <v>76</v>
      </c>
      <c r="B1092" s="267" t="s">
        <v>379</v>
      </c>
      <c r="C1092" s="267" t="s">
        <v>374</v>
      </c>
      <c r="D1092" s="267" t="s">
        <v>400</v>
      </c>
      <c r="E1092" s="268">
        <v>5</v>
      </c>
      <c r="G1092" s="267" t="s">
        <v>89</v>
      </c>
      <c r="H1092" s="268">
        <v>11</v>
      </c>
      <c r="I1092" s="268">
        <v>77</v>
      </c>
      <c r="K1092" s="267" t="s">
        <v>405</v>
      </c>
      <c r="L1092" s="267" t="s">
        <v>100</v>
      </c>
      <c r="M1092" s="267" t="s">
        <v>444</v>
      </c>
      <c r="N1092" s="268">
        <v>2</v>
      </c>
    </row>
    <row r="1093" spans="1:14" ht="15" x14ac:dyDescent="0.25">
      <c r="A1093" s="267" t="s">
        <v>76</v>
      </c>
      <c r="B1093" s="267" t="s">
        <v>401</v>
      </c>
      <c r="C1093" s="267" t="s">
        <v>373</v>
      </c>
      <c r="D1093" s="267" t="s">
        <v>399</v>
      </c>
      <c r="E1093" s="268">
        <v>153</v>
      </c>
      <c r="G1093" s="267" t="s">
        <v>89</v>
      </c>
      <c r="H1093" s="268">
        <v>12</v>
      </c>
      <c r="I1093" s="268">
        <v>100</v>
      </c>
      <c r="K1093" s="267" t="s">
        <v>405</v>
      </c>
      <c r="L1093" s="267" t="s">
        <v>100</v>
      </c>
      <c r="M1093" s="267" t="s">
        <v>440</v>
      </c>
      <c r="N1093" s="268">
        <v>1508</v>
      </c>
    </row>
    <row r="1094" spans="1:14" ht="15" x14ac:dyDescent="0.25">
      <c r="A1094" s="267" t="s">
        <v>76</v>
      </c>
      <c r="B1094" s="267" t="s">
        <v>401</v>
      </c>
      <c r="C1094" s="267" t="s">
        <v>374</v>
      </c>
      <c r="D1094" s="267" t="s">
        <v>399</v>
      </c>
      <c r="E1094" s="268">
        <v>160</v>
      </c>
      <c r="G1094" s="267" t="s">
        <v>90</v>
      </c>
      <c r="H1094" s="268">
        <v>0</v>
      </c>
      <c r="I1094" s="268">
        <v>152</v>
      </c>
      <c r="K1094" s="267" t="s">
        <v>405</v>
      </c>
      <c r="L1094" s="267" t="s">
        <v>100</v>
      </c>
      <c r="M1094" s="267" t="s">
        <v>442</v>
      </c>
      <c r="N1094" s="268">
        <v>18</v>
      </c>
    </row>
    <row r="1095" spans="1:14" ht="15" x14ac:dyDescent="0.25">
      <c r="A1095" s="267" t="s">
        <v>76</v>
      </c>
      <c r="B1095" s="267" t="s">
        <v>401</v>
      </c>
      <c r="C1095" s="267" t="s">
        <v>374</v>
      </c>
      <c r="D1095" s="267" t="s">
        <v>400</v>
      </c>
      <c r="E1095" s="268">
        <v>1</v>
      </c>
      <c r="G1095" s="267" t="s">
        <v>90</v>
      </c>
      <c r="H1095" s="268">
        <v>1</v>
      </c>
      <c r="I1095" s="268">
        <v>811</v>
      </c>
      <c r="K1095" s="267" t="s">
        <v>405</v>
      </c>
      <c r="L1095" s="267" t="s">
        <v>100</v>
      </c>
      <c r="M1095" s="267" t="s">
        <v>449</v>
      </c>
      <c r="N1095" s="268">
        <v>9</v>
      </c>
    </row>
    <row r="1096" spans="1:14" ht="15" x14ac:dyDescent="0.25">
      <c r="A1096" s="267" t="s">
        <v>76</v>
      </c>
      <c r="B1096" s="267" t="s">
        <v>402</v>
      </c>
      <c r="C1096" s="267" t="s">
        <v>373</v>
      </c>
      <c r="D1096" s="267" t="s">
        <v>399</v>
      </c>
      <c r="E1096" s="268">
        <v>670</v>
      </c>
      <c r="G1096" s="267" t="s">
        <v>90</v>
      </c>
      <c r="H1096" s="268">
        <v>2</v>
      </c>
      <c r="I1096" s="268">
        <v>2991</v>
      </c>
      <c r="K1096" s="267" t="s">
        <v>405</v>
      </c>
      <c r="L1096" s="267" t="s">
        <v>100</v>
      </c>
      <c r="M1096" s="267" t="s">
        <v>401</v>
      </c>
      <c r="N1096" s="268">
        <v>10</v>
      </c>
    </row>
    <row r="1097" spans="1:14" ht="15" x14ac:dyDescent="0.25">
      <c r="A1097" s="267" t="s">
        <v>76</v>
      </c>
      <c r="B1097" s="267" t="s">
        <v>402</v>
      </c>
      <c r="C1097" s="267" t="s">
        <v>373</v>
      </c>
      <c r="D1097" s="267" t="s">
        <v>400</v>
      </c>
      <c r="E1097" s="268">
        <v>10</v>
      </c>
      <c r="G1097" s="267" t="s">
        <v>90</v>
      </c>
      <c r="H1097" s="268">
        <v>3</v>
      </c>
      <c r="I1097" s="268">
        <v>1602</v>
      </c>
      <c r="K1097" s="267" t="s">
        <v>405</v>
      </c>
      <c r="L1097" s="267" t="s">
        <v>100</v>
      </c>
      <c r="M1097" s="267" t="s">
        <v>406</v>
      </c>
      <c r="N1097" s="268">
        <v>5</v>
      </c>
    </row>
    <row r="1098" spans="1:14" ht="15" x14ac:dyDescent="0.25">
      <c r="A1098" s="267" t="s">
        <v>76</v>
      </c>
      <c r="B1098" s="267" t="s">
        <v>402</v>
      </c>
      <c r="C1098" s="267" t="s">
        <v>374</v>
      </c>
      <c r="D1098" s="267" t="s">
        <v>399</v>
      </c>
      <c r="E1098" s="268">
        <v>691</v>
      </c>
      <c r="G1098" s="267" t="s">
        <v>90</v>
      </c>
      <c r="H1098" s="268">
        <v>4</v>
      </c>
      <c r="I1098" s="268">
        <v>6288</v>
      </c>
      <c r="K1098" s="267" t="s">
        <v>405</v>
      </c>
      <c r="L1098" s="267" t="s">
        <v>100</v>
      </c>
      <c r="M1098" s="267" t="s">
        <v>403</v>
      </c>
      <c r="N1098" s="268">
        <v>5938</v>
      </c>
    </row>
    <row r="1099" spans="1:14" ht="15" x14ac:dyDescent="0.25">
      <c r="A1099" s="267" t="s">
        <v>76</v>
      </c>
      <c r="B1099" s="267" t="s">
        <v>402</v>
      </c>
      <c r="C1099" s="267" t="s">
        <v>374</v>
      </c>
      <c r="D1099" s="267" t="s">
        <v>400</v>
      </c>
      <c r="E1099" s="268">
        <v>12</v>
      </c>
      <c r="G1099" s="267" t="s">
        <v>90</v>
      </c>
      <c r="H1099" s="268">
        <v>5</v>
      </c>
      <c r="I1099" s="268">
        <v>1291</v>
      </c>
      <c r="K1099" s="267" t="s">
        <v>405</v>
      </c>
      <c r="L1099" s="267" t="s">
        <v>100</v>
      </c>
      <c r="M1099" s="267" t="s">
        <v>405</v>
      </c>
      <c r="N1099" s="268">
        <v>440</v>
      </c>
    </row>
    <row r="1100" spans="1:14" ht="15" x14ac:dyDescent="0.25">
      <c r="A1100" s="267" t="s">
        <v>77</v>
      </c>
      <c r="B1100" s="267" t="s">
        <v>378</v>
      </c>
      <c r="C1100" s="267" t="s">
        <v>373</v>
      </c>
      <c r="D1100" s="267" t="s">
        <v>399</v>
      </c>
      <c r="E1100" s="268">
        <v>2623</v>
      </c>
      <c r="G1100" s="267" t="s">
        <v>90</v>
      </c>
      <c r="H1100" s="268">
        <v>6</v>
      </c>
      <c r="I1100" s="268">
        <v>1304</v>
      </c>
      <c r="K1100" s="267" t="s">
        <v>405</v>
      </c>
      <c r="L1100" s="267" t="s">
        <v>100</v>
      </c>
      <c r="M1100" s="267" t="s">
        <v>380</v>
      </c>
      <c r="N1100" s="268">
        <v>16</v>
      </c>
    </row>
    <row r="1101" spans="1:14" ht="15" x14ac:dyDescent="0.25">
      <c r="A1101" s="267" t="s">
        <v>77</v>
      </c>
      <c r="B1101" s="267" t="s">
        <v>378</v>
      </c>
      <c r="C1101" s="267" t="s">
        <v>373</v>
      </c>
      <c r="D1101" s="267" t="s">
        <v>400</v>
      </c>
      <c r="E1101" s="268">
        <v>4492</v>
      </c>
      <c r="G1101" s="267" t="s">
        <v>90</v>
      </c>
      <c r="H1101" s="268">
        <v>7</v>
      </c>
      <c r="I1101" s="268">
        <v>1143</v>
      </c>
      <c r="K1101" s="267" t="s">
        <v>405</v>
      </c>
      <c r="L1101" s="267" t="s">
        <v>100</v>
      </c>
      <c r="M1101" s="267" t="s">
        <v>381</v>
      </c>
      <c r="N1101" s="268">
        <v>1838</v>
      </c>
    </row>
    <row r="1102" spans="1:14" ht="15" x14ac:dyDescent="0.25">
      <c r="A1102" s="267" t="s">
        <v>77</v>
      </c>
      <c r="B1102" s="267" t="s">
        <v>378</v>
      </c>
      <c r="C1102" s="267" t="s">
        <v>374</v>
      </c>
      <c r="D1102" s="267" t="s">
        <v>399</v>
      </c>
      <c r="E1102" s="268">
        <v>2784</v>
      </c>
      <c r="G1102" s="267" t="s">
        <v>90</v>
      </c>
      <c r="H1102" s="268">
        <v>8</v>
      </c>
      <c r="I1102" s="268">
        <v>884</v>
      </c>
      <c r="K1102" s="267" t="s">
        <v>405</v>
      </c>
      <c r="L1102" s="267" t="s">
        <v>103</v>
      </c>
      <c r="M1102" s="267" t="s">
        <v>378</v>
      </c>
      <c r="N1102" s="268">
        <v>11</v>
      </c>
    </row>
    <row r="1103" spans="1:14" ht="15" x14ac:dyDescent="0.25">
      <c r="A1103" s="267" t="s">
        <v>77</v>
      </c>
      <c r="B1103" s="267" t="s">
        <v>378</v>
      </c>
      <c r="C1103" s="267" t="s">
        <v>374</v>
      </c>
      <c r="D1103" s="267" t="s">
        <v>400</v>
      </c>
      <c r="E1103" s="268">
        <v>4197</v>
      </c>
      <c r="G1103" s="267" t="s">
        <v>90</v>
      </c>
      <c r="H1103" s="268">
        <v>9</v>
      </c>
      <c r="I1103" s="268">
        <v>731</v>
      </c>
      <c r="K1103" s="267" t="s">
        <v>405</v>
      </c>
      <c r="L1103" s="267" t="s">
        <v>103</v>
      </c>
      <c r="M1103" s="267" t="s">
        <v>440</v>
      </c>
      <c r="N1103" s="268">
        <v>963</v>
      </c>
    </row>
    <row r="1104" spans="1:14" ht="15" x14ac:dyDescent="0.25">
      <c r="A1104" s="267" t="s">
        <v>77</v>
      </c>
      <c r="B1104" s="267" t="s">
        <v>379</v>
      </c>
      <c r="C1104" s="267" t="s">
        <v>373</v>
      </c>
      <c r="D1104" s="267" t="s">
        <v>399</v>
      </c>
      <c r="E1104" s="268">
        <v>81</v>
      </c>
      <c r="G1104" s="267" t="s">
        <v>90</v>
      </c>
      <c r="H1104" s="268">
        <v>10</v>
      </c>
      <c r="I1104" s="268">
        <v>635</v>
      </c>
      <c r="K1104" s="267" t="s">
        <v>405</v>
      </c>
      <c r="L1104" s="267" t="s">
        <v>103</v>
      </c>
      <c r="M1104" s="267" t="s">
        <v>441</v>
      </c>
      <c r="N1104" s="268">
        <v>1</v>
      </c>
    </row>
    <row r="1105" spans="1:14" ht="15" x14ac:dyDescent="0.25">
      <c r="A1105" s="267" t="s">
        <v>77</v>
      </c>
      <c r="B1105" s="267" t="s">
        <v>379</v>
      </c>
      <c r="C1105" s="267" t="s">
        <v>373</v>
      </c>
      <c r="D1105" s="267" t="s">
        <v>400</v>
      </c>
      <c r="E1105" s="268">
        <v>271</v>
      </c>
      <c r="G1105" s="267" t="s">
        <v>90</v>
      </c>
      <c r="H1105" s="268">
        <v>11</v>
      </c>
      <c r="I1105" s="268">
        <v>492</v>
      </c>
      <c r="K1105" s="267" t="s">
        <v>405</v>
      </c>
      <c r="L1105" s="267" t="s">
        <v>103</v>
      </c>
      <c r="M1105" s="267" t="s">
        <v>448</v>
      </c>
      <c r="N1105" s="268">
        <v>1</v>
      </c>
    </row>
    <row r="1106" spans="1:14" ht="15" x14ac:dyDescent="0.25">
      <c r="A1106" s="267" t="s">
        <v>77</v>
      </c>
      <c r="B1106" s="267" t="s">
        <v>379</v>
      </c>
      <c r="C1106" s="267" t="s">
        <v>374</v>
      </c>
      <c r="D1106" s="267" t="s">
        <v>399</v>
      </c>
      <c r="E1106" s="268">
        <v>92</v>
      </c>
      <c r="G1106" s="267" t="s">
        <v>90</v>
      </c>
      <c r="H1106" s="268">
        <v>12</v>
      </c>
      <c r="I1106" s="268">
        <v>698</v>
      </c>
      <c r="K1106" s="267" t="s">
        <v>405</v>
      </c>
      <c r="L1106" s="267" t="s">
        <v>103</v>
      </c>
      <c r="M1106" s="267" t="s">
        <v>442</v>
      </c>
      <c r="N1106" s="268">
        <v>7</v>
      </c>
    </row>
    <row r="1107" spans="1:14" ht="15" x14ac:dyDescent="0.25">
      <c r="A1107" s="267" t="s">
        <v>77</v>
      </c>
      <c r="B1107" s="267" t="s">
        <v>379</v>
      </c>
      <c r="C1107" s="267" t="s">
        <v>374</v>
      </c>
      <c r="D1107" s="267" t="s">
        <v>400</v>
      </c>
      <c r="E1107" s="268">
        <v>261</v>
      </c>
      <c r="G1107" s="267" t="s">
        <v>91</v>
      </c>
      <c r="H1107" s="268">
        <v>0</v>
      </c>
      <c r="I1107" s="268">
        <v>117</v>
      </c>
      <c r="K1107" s="267" t="s">
        <v>405</v>
      </c>
      <c r="L1107" s="267" t="s">
        <v>103</v>
      </c>
      <c r="M1107" s="267" t="s">
        <v>379</v>
      </c>
      <c r="N1107" s="268">
        <v>4</v>
      </c>
    </row>
    <row r="1108" spans="1:14" ht="15" x14ac:dyDescent="0.25">
      <c r="A1108" s="267" t="s">
        <v>77</v>
      </c>
      <c r="B1108" s="267" t="s">
        <v>401</v>
      </c>
      <c r="C1108" s="267" t="s">
        <v>373</v>
      </c>
      <c r="D1108" s="267" t="s">
        <v>399</v>
      </c>
      <c r="E1108" s="268">
        <v>179</v>
      </c>
      <c r="G1108" s="267" t="s">
        <v>91</v>
      </c>
      <c r="H1108" s="268">
        <v>1</v>
      </c>
      <c r="I1108" s="268">
        <v>603</v>
      </c>
      <c r="K1108" s="267" t="s">
        <v>405</v>
      </c>
      <c r="L1108" s="267" t="s">
        <v>103</v>
      </c>
      <c r="M1108" s="267" t="s">
        <v>406</v>
      </c>
      <c r="N1108" s="268">
        <v>4</v>
      </c>
    </row>
    <row r="1109" spans="1:14" ht="15" x14ac:dyDescent="0.25">
      <c r="A1109" s="267" t="s">
        <v>77</v>
      </c>
      <c r="B1109" s="267" t="s">
        <v>401</v>
      </c>
      <c r="C1109" s="267" t="s">
        <v>373</v>
      </c>
      <c r="D1109" s="267" t="s">
        <v>400</v>
      </c>
      <c r="E1109" s="268">
        <v>11</v>
      </c>
      <c r="G1109" s="267" t="s">
        <v>91</v>
      </c>
      <c r="H1109" s="268">
        <v>2</v>
      </c>
      <c r="I1109" s="268">
        <v>1558</v>
      </c>
      <c r="K1109" s="267" t="s">
        <v>405</v>
      </c>
      <c r="L1109" s="267" t="s">
        <v>103</v>
      </c>
      <c r="M1109" s="267" t="s">
        <v>403</v>
      </c>
      <c r="N1109" s="268">
        <v>4955</v>
      </c>
    </row>
    <row r="1110" spans="1:14" ht="15" x14ac:dyDescent="0.25">
      <c r="A1110" s="267" t="s">
        <v>77</v>
      </c>
      <c r="B1110" s="267" t="s">
        <v>401</v>
      </c>
      <c r="C1110" s="267" t="s">
        <v>374</v>
      </c>
      <c r="D1110" s="267" t="s">
        <v>399</v>
      </c>
      <c r="E1110" s="268">
        <v>169</v>
      </c>
      <c r="G1110" s="267" t="s">
        <v>91</v>
      </c>
      <c r="H1110" s="268">
        <v>3</v>
      </c>
      <c r="I1110" s="268">
        <v>743</v>
      </c>
      <c r="K1110" s="267" t="s">
        <v>405</v>
      </c>
      <c r="L1110" s="267" t="s">
        <v>103</v>
      </c>
      <c r="M1110" s="267" t="s">
        <v>404</v>
      </c>
      <c r="N1110" s="268">
        <v>17</v>
      </c>
    </row>
    <row r="1111" spans="1:14" ht="15" x14ac:dyDescent="0.25">
      <c r="A1111" s="267" t="s">
        <v>77</v>
      </c>
      <c r="B1111" s="267" t="s">
        <v>401</v>
      </c>
      <c r="C1111" s="267" t="s">
        <v>374</v>
      </c>
      <c r="D1111" s="267" t="s">
        <v>400</v>
      </c>
      <c r="E1111" s="268">
        <v>16</v>
      </c>
      <c r="G1111" s="267" t="s">
        <v>91</v>
      </c>
      <c r="H1111" s="268">
        <v>4</v>
      </c>
      <c r="I1111" s="268">
        <v>2523</v>
      </c>
      <c r="K1111" s="267" t="s">
        <v>405</v>
      </c>
      <c r="L1111" s="267" t="s">
        <v>103</v>
      </c>
      <c r="M1111" s="267" t="s">
        <v>405</v>
      </c>
      <c r="N1111" s="268">
        <v>47</v>
      </c>
    </row>
    <row r="1112" spans="1:14" ht="15" x14ac:dyDescent="0.25">
      <c r="A1112" s="267" t="s">
        <v>77</v>
      </c>
      <c r="B1112" s="267" t="s">
        <v>402</v>
      </c>
      <c r="C1112" s="267" t="s">
        <v>373</v>
      </c>
      <c r="D1112" s="267" t="s">
        <v>399</v>
      </c>
      <c r="E1112" s="268">
        <v>999</v>
      </c>
      <c r="G1112" s="267" t="s">
        <v>91</v>
      </c>
      <c r="H1112" s="268">
        <v>5</v>
      </c>
      <c r="I1112" s="268">
        <v>397</v>
      </c>
      <c r="K1112" s="267" t="s">
        <v>405</v>
      </c>
      <c r="L1112" s="267" t="s">
        <v>103</v>
      </c>
      <c r="M1112" s="267" t="s">
        <v>380</v>
      </c>
      <c r="N1112" s="268">
        <v>13</v>
      </c>
    </row>
    <row r="1113" spans="1:14" ht="15" x14ac:dyDescent="0.25">
      <c r="A1113" s="267" t="s">
        <v>77</v>
      </c>
      <c r="B1113" s="267" t="s">
        <v>402</v>
      </c>
      <c r="C1113" s="267" t="s">
        <v>373</v>
      </c>
      <c r="D1113" s="267" t="s">
        <v>400</v>
      </c>
      <c r="E1113" s="268">
        <v>266</v>
      </c>
      <c r="G1113" s="267" t="s">
        <v>91</v>
      </c>
      <c r="H1113" s="268">
        <v>6</v>
      </c>
      <c r="I1113" s="268">
        <v>324</v>
      </c>
      <c r="K1113" s="267" t="s">
        <v>405</v>
      </c>
      <c r="L1113" s="267" t="s">
        <v>103</v>
      </c>
      <c r="M1113" s="267" t="s">
        <v>381</v>
      </c>
      <c r="N1113" s="268">
        <v>3478</v>
      </c>
    </row>
    <row r="1114" spans="1:14" ht="15" x14ac:dyDescent="0.25">
      <c r="A1114" s="267" t="s">
        <v>77</v>
      </c>
      <c r="B1114" s="267" t="s">
        <v>402</v>
      </c>
      <c r="C1114" s="267" t="s">
        <v>374</v>
      </c>
      <c r="D1114" s="267" t="s">
        <v>399</v>
      </c>
      <c r="E1114" s="268">
        <v>1031</v>
      </c>
      <c r="G1114" s="267" t="s">
        <v>91</v>
      </c>
      <c r="H1114" s="268">
        <v>7</v>
      </c>
      <c r="I1114" s="268">
        <v>275</v>
      </c>
      <c r="K1114" s="267" t="s">
        <v>405</v>
      </c>
      <c r="L1114" s="267" t="s">
        <v>105</v>
      </c>
      <c r="M1114" s="267" t="s">
        <v>378</v>
      </c>
      <c r="N1114" s="268">
        <v>3</v>
      </c>
    </row>
    <row r="1115" spans="1:14" ht="15" x14ac:dyDescent="0.25">
      <c r="A1115" s="267" t="s">
        <v>77</v>
      </c>
      <c r="B1115" s="267" t="s">
        <v>402</v>
      </c>
      <c r="C1115" s="267" t="s">
        <v>374</v>
      </c>
      <c r="D1115" s="267" t="s">
        <v>400</v>
      </c>
      <c r="E1115" s="268">
        <v>215</v>
      </c>
      <c r="G1115" s="267" t="s">
        <v>91</v>
      </c>
      <c r="H1115" s="268">
        <v>8</v>
      </c>
      <c r="I1115" s="268">
        <v>226</v>
      </c>
      <c r="K1115" s="267" t="s">
        <v>405</v>
      </c>
      <c r="L1115" s="267" t="s">
        <v>105</v>
      </c>
      <c r="M1115" s="267" t="s">
        <v>440</v>
      </c>
      <c r="N1115" s="268">
        <v>4261</v>
      </c>
    </row>
    <row r="1116" spans="1:14" ht="15" x14ac:dyDescent="0.25">
      <c r="A1116" s="267" t="s">
        <v>78</v>
      </c>
      <c r="B1116" s="267" t="s">
        <v>378</v>
      </c>
      <c r="C1116" s="267" t="s">
        <v>373</v>
      </c>
      <c r="D1116" s="267" t="s">
        <v>399</v>
      </c>
      <c r="E1116" s="268">
        <v>1095</v>
      </c>
      <c r="G1116" s="267" t="s">
        <v>91</v>
      </c>
      <c r="H1116" s="268">
        <v>9</v>
      </c>
      <c r="I1116" s="268">
        <v>193</v>
      </c>
      <c r="K1116" s="267" t="s">
        <v>405</v>
      </c>
      <c r="L1116" s="267" t="s">
        <v>105</v>
      </c>
      <c r="M1116" s="267" t="s">
        <v>442</v>
      </c>
      <c r="N1116" s="268">
        <v>9</v>
      </c>
    </row>
    <row r="1117" spans="1:14" ht="15" x14ac:dyDescent="0.25">
      <c r="A1117" s="267" t="s">
        <v>78</v>
      </c>
      <c r="B1117" s="267" t="s">
        <v>378</v>
      </c>
      <c r="C1117" s="267" t="s">
        <v>373</v>
      </c>
      <c r="D1117" s="267" t="s">
        <v>400</v>
      </c>
      <c r="E1117" s="268">
        <v>457</v>
      </c>
      <c r="G1117" s="267" t="s">
        <v>91</v>
      </c>
      <c r="H1117" s="268">
        <v>10</v>
      </c>
      <c r="I1117" s="268">
        <v>160</v>
      </c>
      <c r="K1117" s="267" t="s">
        <v>405</v>
      </c>
      <c r="L1117" s="267" t="s">
        <v>105</v>
      </c>
      <c r="M1117" s="267" t="s">
        <v>379</v>
      </c>
      <c r="N1117" s="268">
        <v>2</v>
      </c>
    </row>
    <row r="1118" spans="1:14" ht="15" x14ac:dyDescent="0.25">
      <c r="A1118" s="267" t="s">
        <v>78</v>
      </c>
      <c r="B1118" s="267" t="s">
        <v>378</v>
      </c>
      <c r="C1118" s="267" t="s">
        <v>374</v>
      </c>
      <c r="D1118" s="267" t="s">
        <v>399</v>
      </c>
      <c r="E1118" s="268">
        <v>1294</v>
      </c>
      <c r="G1118" s="267" t="s">
        <v>91</v>
      </c>
      <c r="H1118" s="268">
        <v>11</v>
      </c>
      <c r="I1118" s="268">
        <v>90</v>
      </c>
      <c r="K1118" s="267" t="s">
        <v>405</v>
      </c>
      <c r="L1118" s="267" t="s">
        <v>105</v>
      </c>
      <c r="M1118" s="267" t="s">
        <v>401</v>
      </c>
      <c r="N1118" s="268">
        <v>2</v>
      </c>
    </row>
    <row r="1119" spans="1:14" ht="15" x14ac:dyDescent="0.25">
      <c r="A1119" s="267" t="s">
        <v>78</v>
      </c>
      <c r="B1119" s="267" t="s">
        <v>378</v>
      </c>
      <c r="C1119" s="267" t="s">
        <v>374</v>
      </c>
      <c r="D1119" s="267" t="s">
        <v>400</v>
      </c>
      <c r="E1119" s="268">
        <v>399</v>
      </c>
      <c r="G1119" s="267" t="s">
        <v>91</v>
      </c>
      <c r="H1119" s="268">
        <v>12</v>
      </c>
      <c r="I1119" s="268">
        <v>145</v>
      </c>
      <c r="K1119" s="267" t="s">
        <v>405</v>
      </c>
      <c r="L1119" s="267" t="s">
        <v>105</v>
      </c>
      <c r="M1119" s="267" t="s">
        <v>406</v>
      </c>
      <c r="N1119" s="268">
        <v>10</v>
      </c>
    </row>
    <row r="1120" spans="1:14" ht="15" x14ac:dyDescent="0.25">
      <c r="A1120" s="267" t="s">
        <v>78</v>
      </c>
      <c r="B1120" s="267" t="s">
        <v>379</v>
      </c>
      <c r="C1120" s="267" t="s">
        <v>373</v>
      </c>
      <c r="D1120" s="267" t="s">
        <v>399</v>
      </c>
      <c r="E1120" s="268">
        <v>634</v>
      </c>
      <c r="G1120" s="267" t="s">
        <v>92</v>
      </c>
      <c r="H1120" s="268">
        <v>0</v>
      </c>
      <c r="I1120" s="268">
        <v>32</v>
      </c>
      <c r="K1120" s="267" t="s">
        <v>405</v>
      </c>
      <c r="L1120" s="267" t="s">
        <v>105</v>
      </c>
      <c r="M1120" s="267" t="s">
        <v>403</v>
      </c>
      <c r="N1120" s="268">
        <v>8619</v>
      </c>
    </row>
    <row r="1121" spans="1:14" ht="15" x14ac:dyDescent="0.25">
      <c r="A1121" s="267" t="s">
        <v>78</v>
      </c>
      <c r="B1121" s="267" t="s">
        <v>379</v>
      </c>
      <c r="C1121" s="267" t="s">
        <v>373</v>
      </c>
      <c r="D1121" s="267" t="s">
        <v>400</v>
      </c>
      <c r="E1121" s="268">
        <v>224</v>
      </c>
      <c r="G1121" s="267" t="s">
        <v>92</v>
      </c>
      <c r="H1121" s="268">
        <v>1</v>
      </c>
      <c r="I1121" s="268">
        <v>170</v>
      </c>
      <c r="K1121" s="267" t="s">
        <v>405</v>
      </c>
      <c r="L1121" s="267" t="s">
        <v>105</v>
      </c>
      <c r="M1121" s="267" t="s">
        <v>404</v>
      </c>
      <c r="N1121" s="268">
        <v>1</v>
      </c>
    </row>
    <row r="1122" spans="1:14" ht="15" x14ac:dyDescent="0.25">
      <c r="A1122" s="267" t="s">
        <v>78</v>
      </c>
      <c r="B1122" s="267" t="s">
        <v>379</v>
      </c>
      <c r="C1122" s="267" t="s">
        <v>374</v>
      </c>
      <c r="D1122" s="267" t="s">
        <v>399</v>
      </c>
      <c r="E1122" s="268">
        <v>831</v>
      </c>
      <c r="G1122" s="267" t="s">
        <v>92</v>
      </c>
      <c r="H1122" s="268">
        <v>2</v>
      </c>
      <c r="I1122" s="268">
        <v>623</v>
      </c>
      <c r="K1122" s="267" t="s">
        <v>405</v>
      </c>
      <c r="L1122" s="267" t="s">
        <v>105</v>
      </c>
      <c r="M1122" s="267" t="s">
        <v>405</v>
      </c>
      <c r="N1122" s="268">
        <v>187</v>
      </c>
    </row>
    <row r="1123" spans="1:14" ht="15" x14ac:dyDescent="0.25">
      <c r="A1123" s="267" t="s">
        <v>78</v>
      </c>
      <c r="B1123" s="267" t="s">
        <v>379</v>
      </c>
      <c r="C1123" s="267" t="s">
        <v>374</v>
      </c>
      <c r="D1123" s="267" t="s">
        <v>400</v>
      </c>
      <c r="E1123" s="268">
        <v>199</v>
      </c>
      <c r="G1123" s="267" t="s">
        <v>92</v>
      </c>
      <c r="H1123" s="268">
        <v>3</v>
      </c>
      <c r="I1123" s="268">
        <v>419</v>
      </c>
      <c r="K1123" s="267" t="s">
        <v>405</v>
      </c>
      <c r="L1123" s="267" t="s">
        <v>105</v>
      </c>
      <c r="M1123" s="267" t="s">
        <v>380</v>
      </c>
      <c r="N1123" s="268">
        <v>1</v>
      </c>
    </row>
    <row r="1124" spans="1:14" ht="15" x14ac:dyDescent="0.25">
      <c r="A1124" s="267" t="s">
        <v>78</v>
      </c>
      <c r="B1124" s="267" t="s">
        <v>402</v>
      </c>
      <c r="C1124" s="267" t="s">
        <v>373</v>
      </c>
      <c r="D1124" s="267" t="s">
        <v>399</v>
      </c>
      <c r="E1124" s="268">
        <v>1444</v>
      </c>
      <c r="G1124" s="267" t="s">
        <v>92</v>
      </c>
      <c r="H1124" s="268">
        <v>4</v>
      </c>
      <c r="I1124" s="268">
        <v>1705</v>
      </c>
      <c r="K1124" s="267" t="s">
        <v>405</v>
      </c>
      <c r="L1124" s="267" t="s">
        <v>105</v>
      </c>
      <c r="M1124" s="267" t="s">
        <v>381</v>
      </c>
      <c r="N1124" s="268">
        <v>419</v>
      </c>
    </row>
    <row r="1125" spans="1:14" ht="15" x14ac:dyDescent="0.25">
      <c r="A1125" s="267" t="s">
        <v>78</v>
      </c>
      <c r="B1125" s="267" t="s">
        <v>402</v>
      </c>
      <c r="C1125" s="267" t="s">
        <v>373</v>
      </c>
      <c r="D1125" s="267" t="s">
        <v>400</v>
      </c>
      <c r="E1125" s="268">
        <v>529</v>
      </c>
      <c r="G1125" s="267" t="s">
        <v>92</v>
      </c>
      <c r="H1125" s="268">
        <v>5</v>
      </c>
      <c r="I1125" s="268">
        <v>365</v>
      </c>
      <c r="K1125" s="267" t="s">
        <v>405</v>
      </c>
      <c r="L1125" s="267" t="s">
        <v>109</v>
      </c>
      <c r="M1125" s="267" t="s">
        <v>378</v>
      </c>
      <c r="N1125" s="268">
        <v>19</v>
      </c>
    </row>
    <row r="1126" spans="1:14" ht="15" x14ac:dyDescent="0.25">
      <c r="A1126" s="267" t="s">
        <v>78</v>
      </c>
      <c r="B1126" s="267" t="s">
        <v>402</v>
      </c>
      <c r="C1126" s="267" t="s">
        <v>374</v>
      </c>
      <c r="D1126" s="267" t="s">
        <v>399</v>
      </c>
      <c r="E1126" s="268">
        <v>1499</v>
      </c>
      <c r="G1126" s="267" t="s">
        <v>92</v>
      </c>
      <c r="H1126" s="268">
        <v>6</v>
      </c>
      <c r="I1126" s="268">
        <v>452</v>
      </c>
      <c r="K1126" s="267" t="s">
        <v>405</v>
      </c>
      <c r="L1126" s="267" t="s">
        <v>109</v>
      </c>
      <c r="M1126" s="267" t="s">
        <v>446</v>
      </c>
      <c r="N1126" s="268">
        <v>2</v>
      </c>
    </row>
    <row r="1127" spans="1:14" ht="15" x14ac:dyDescent="0.25">
      <c r="A1127" s="267" t="s">
        <v>78</v>
      </c>
      <c r="B1127" s="267" t="s">
        <v>402</v>
      </c>
      <c r="C1127" s="267" t="s">
        <v>374</v>
      </c>
      <c r="D1127" s="267" t="s">
        <v>400</v>
      </c>
      <c r="E1127" s="268">
        <v>409</v>
      </c>
      <c r="G1127" s="267" t="s">
        <v>92</v>
      </c>
      <c r="H1127" s="268">
        <v>7</v>
      </c>
      <c r="I1127" s="268">
        <v>413</v>
      </c>
      <c r="K1127" s="267" t="s">
        <v>405</v>
      </c>
      <c r="L1127" s="267" t="s">
        <v>109</v>
      </c>
      <c r="M1127" s="267" t="s">
        <v>443</v>
      </c>
      <c r="N1127" s="268">
        <v>2</v>
      </c>
    </row>
    <row r="1128" spans="1:14" ht="15" x14ac:dyDescent="0.25">
      <c r="A1128" s="267" t="s">
        <v>79</v>
      </c>
      <c r="B1128" s="267" t="s">
        <v>378</v>
      </c>
      <c r="C1128" s="267" t="s">
        <v>373</v>
      </c>
      <c r="D1128" s="267" t="s">
        <v>399</v>
      </c>
      <c r="E1128" s="268">
        <v>1</v>
      </c>
      <c r="G1128" s="267" t="s">
        <v>92</v>
      </c>
      <c r="H1128" s="268">
        <v>8</v>
      </c>
      <c r="I1128" s="268">
        <v>266</v>
      </c>
      <c r="K1128" s="267" t="s">
        <v>405</v>
      </c>
      <c r="L1128" s="267" t="s">
        <v>109</v>
      </c>
      <c r="M1128" s="267" t="s">
        <v>440</v>
      </c>
      <c r="N1128" s="268">
        <v>3812</v>
      </c>
    </row>
    <row r="1129" spans="1:14" ht="15" x14ac:dyDescent="0.25">
      <c r="A1129" s="267" t="s">
        <v>79</v>
      </c>
      <c r="B1129" s="267" t="s">
        <v>378</v>
      </c>
      <c r="C1129" s="267" t="s">
        <v>373</v>
      </c>
      <c r="D1129" s="267" t="s">
        <v>399</v>
      </c>
      <c r="E1129" s="268">
        <v>14751</v>
      </c>
      <c r="G1129" s="267" t="s">
        <v>92</v>
      </c>
      <c r="H1129" s="268">
        <v>9</v>
      </c>
      <c r="I1129" s="268">
        <v>209</v>
      </c>
      <c r="K1129" s="267" t="s">
        <v>405</v>
      </c>
      <c r="L1129" s="267" t="s">
        <v>109</v>
      </c>
      <c r="M1129" s="267" t="s">
        <v>445</v>
      </c>
      <c r="N1129" s="268">
        <v>2</v>
      </c>
    </row>
    <row r="1130" spans="1:14" ht="15" x14ac:dyDescent="0.25">
      <c r="A1130" s="267" t="s">
        <v>79</v>
      </c>
      <c r="B1130" s="267" t="s">
        <v>378</v>
      </c>
      <c r="C1130" s="267" t="s">
        <v>373</v>
      </c>
      <c r="D1130" s="267" t="s">
        <v>400</v>
      </c>
      <c r="E1130" s="268">
        <v>6826</v>
      </c>
      <c r="G1130" s="267" t="s">
        <v>92</v>
      </c>
      <c r="H1130" s="268">
        <v>10</v>
      </c>
      <c r="I1130" s="268">
        <v>146</v>
      </c>
      <c r="K1130" s="267" t="s">
        <v>405</v>
      </c>
      <c r="L1130" s="267" t="s">
        <v>109</v>
      </c>
      <c r="M1130" s="267" t="s">
        <v>441</v>
      </c>
      <c r="N1130" s="268">
        <v>2</v>
      </c>
    </row>
    <row r="1131" spans="1:14" ht="15" x14ac:dyDescent="0.25">
      <c r="A1131" s="267" t="s">
        <v>79</v>
      </c>
      <c r="B1131" s="267" t="s">
        <v>378</v>
      </c>
      <c r="C1131" s="267" t="s">
        <v>374</v>
      </c>
      <c r="D1131" s="267" t="s">
        <v>399</v>
      </c>
      <c r="E1131" s="268">
        <v>15379</v>
      </c>
      <c r="G1131" s="267" t="s">
        <v>92</v>
      </c>
      <c r="H1131" s="268">
        <v>11</v>
      </c>
      <c r="I1131" s="268">
        <v>100</v>
      </c>
      <c r="K1131" s="267" t="s">
        <v>405</v>
      </c>
      <c r="L1131" s="267" t="s">
        <v>109</v>
      </c>
      <c r="M1131" s="267" t="s">
        <v>448</v>
      </c>
      <c r="N1131" s="268">
        <v>2</v>
      </c>
    </row>
    <row r="1132" spans="1:14" ht="15" x14ac:dyDescent="0.25">
      <c r="A1132" s="267" t="s">
        <v>79</v>
      </c>
      <c r="B1132" s="267" t="s">
        <v>378</v>
      </c>
      <c r="C1132" s="267" t="s">
        <v>374</v>
      </c>
      <c r="D1132" s="267" t="s">
        <v>400</v>
      </c>
      <c r="E1132" s="268">
        <v>6385</v>
      </c>
      <c r="G1132" s="267" t="s">
        <v>92</v>
      </c>
      <c r="H1132" s="268">
        <v>12</v>
      </c>
      <c r="I1132" s="268">
        <v>157</v>
      </c>
      <c r="K1132" s="267" t="s">
        <v>405</v>
      </c>
      <c r="L1132" s="267" t="s">
        <v>109</v>
      </c>
      <c r="M1132" s="267" t="s">
        <v>442</v>
      </c>
      <c r="N1132" s="268">
        <v>41</v>
      </c>
    </row>
    <row r="1133" spans="1:14" ht="15" x14ac:dyDescent="0.25">
      <c r="A1133" s="267" t="s">
        <v>79</v>
      </c>
      <c r="B1133" s="267" t="s">
        <v>379</v>
      </c>
      <c r="C1133" s="267" t="s">
        <v>373</v>
      </c>
      <c r="D1133" s="267" t="s">
        <v>399</v>
      </c>
      <c r="E1133" s="268">
        <v>294</v>
      </c>
      <c r="G1133" s="267" t="s">
        <v>93</v>
      </c>
      <c r="H1133" s="268">
        <v>0</v>
      </c>
      <c r="I1133" s="268">
        <v>125</v>
      </c>
      <c r="K1133" s="267" t="s">
        <v>405</v>
      </c>
      <c r="L1133" s="267" t="s">
        <v>109</v>
      </c>
      <c r="M1133" s="267" t="s">
        <v>379</v>
      </c>
      <c r="N1133" s="268">
        <v>43</v>
      </c>
    </row>
    <row r="1134" spans="1:14" ht="15" x14ac:dyDescent="0.25">
      <c r="A1134" s="267" t="s">
        <v>79</v>
      </c>
      <c r="B1134" s="267" t="s">
        <v>379</v>
      </c>
      <c r="C1134" s="267" t="s">
        <v>373</v>
      </c>
      <c r="D1134" s="267" t="s">
        <v>400</v>
      </c>
      <c r="E1134" s="268">
        <v>436</v>
      </c>
      <c r="G1134" s="267" t="s">
        <v>93</v>
      </c>
      <c r="H1134" s="268">
        <v>1</v>
      </c>
      <c r="I1134" s="268">
        <v>864</v>
      </c>
      <c r="K1134" s="267" t="s">
        <v>405</v>
      </c>
      <c r="L1134" s="267" t="s">
        <v>109</v>
      </c>
      <c r="M1134" s="267" t="s">
        <v>401</v>
      </c>
      <c r="N1134" s="268">
        <v>1</v>
      </c>
    </row>
    <row r="1135" spans="1:14" ht="15" x14ac:dyDescent="0.25">
      <c r="A1135" s="267" t="s">
        <v>79</v>
      </c>
      <c r="B1135" s="267" t="s">
        <v>379</v>
      </c>
      <c r="C1135" s="267" t="s">
        <v>374</v>
      </c>
      <c r="D1135" s="267" t="s">
        <v>399</v>
      </c>
      <c r="E1135" s="268">
        <v>330</v>
      </c>
      <c r="G1135" s="267" t="s">
        <v>93</v>
      </c>
      <c r="H1135" s="268">
        <v>2</v>
      </c>
      <c r="I1135" s="268">
        <v>2792</v>
      </c>
      <c r="K1135" s="267" t="s">
        <v>405</v>
      </c>
      <c r="L1135" s="267" t="s">
        <v>109</v>
      </c>
      <c r="M1135" s="267" t="s">
        <v>406</v>
      </c>
      <c r="N1135" s="268">
        <v>47</v>
      </c>
    </row>
    <row r="1136" spans="1:14" ht="15" x14ac:dyDescent="0.25">
      <c r="A1136" s="267" t="s">
        <v>79</v>
      </c>
      <c r="B1136" s="267" t="s">
        <v>379</v>
      </c>
      <c r="C1136" s="267" t="s">
        <v>374</v>
      </c>
      <c r="D1136" s="267" t="s">
        <v>400</v>
      </c>
      <c r="E1136" s="268">
        <v>402</v>
      </c>
      <c r="G1136" s="267" t="s">
        <v>93</v>
      </c>
      <c r="H1136" s="268">
        <v>3</v>
      </c>
      <c r="I1136" s="268">
        <v>1185</v>
      </c>
      <c r="K1136" s="267" t="s">
        <v>405</v>
      </c>
      <c r="L1136" s="267" t="s">
        <v>109</v>
      </c>
      <c r="M1136" s="267" t="s">
        <v>403</v>
      </c>
      <c r="N1136" s="268">
        <v>9608</v>
      </c>
    </row>
    <row r="1137" spans="1:14" ht="15" x14ac:dyDescent="0.25">
      <c r="A1137" s="267" t="s">
        <v>79</v>
      </c>
      <c r="B1137" s="267" t="s">
        <v>401</v>
      </c>
      <c r="C1137" s="267" t="s">
        <v>373</v>
      </c>
      <c r="D1137" s="267" t="s">
        <v>399</v>
      </c>
      <c r="E1137" s="268">
        <v>310</v>
      </c>
      <c r="G1137" s="267" t="s">
        <v>93</v>
      </c>
      <c r="H1137" s="268">
        <v>4</v>
      </c>
      <c r="I1137" s="268">
        <v>4752</v>
      </c>
      <c r="K1137" s="267" t="s">
        <v>405</v>
      </c>
      <c r="L1137" s="267" t="s">
        <v>109</v>
      </c>
      <c r="M1137" s="267" t="s">
        <v>404</v>
      </c>
      <c r="N1137" s="268">
        <v>6</v>
      </c>
    </row>
    <row r="1138" spans="1:14" ht="15" x14ac:dyDescent="0.25">
      <c r="A1138" s="267" t="s">
        <v>79</v>
      </c>
      <c r="B1138" s="267" t="s">
        <v>401</v>
      </c>
      <c r="C1138" s="267" t="s">
        <v>373</v>
      </c>
      <c r="D1138" s="267" t="s">
        <v>400</v>
      </c>
      <c r="E1138" s="268">
        <v>6</v>
      </c>
      <c r="G1138" s="267" t="s">
        <v>93</v>
      </c>
      <c r="H1138" s="268">
        <v>5</v>
      </c>
      <c r="I1138" s="268">
        <v>853</v>
      </c>
      <c r="K1138" s="267" t="s">
        <v>405</v>
      </c>
      <c r="L1138" s="267" t="s">
        <v>109</v>
      </c>
      <c r="M1138" s="267" t="s">
        <v>405</v>
      </c>
      <c r="N1138" s="268">
        <v>237</v>
      </c>
    </row>
    <row r="1139" spans="1:14" ht="15" x14ac:dyDescent="0.25">
      <c r="A1139" s="267" t="s">
        <v>79</v>
      </c>
      <c r="B1139" s="267" t="s">
        <v>401</v>
      </c>
      <c r="C1139" s="267" t="s">
        <v>374</v>
      </c>
      <c r="D1139" s="267" t="s">
        <v>399</v>
      </c>
      <c r="E1139" s="268">
        <v>361</v>
      </c>
      <c r="G1139" s="267" t="s">
        <v>93</v>
      </c>
      <c r="H1139" s="268">
        <v>6</v>
      </c>
      <c r="I1139" s="268">
        <v>805</v>
      </c>
      <c r="K1139" s="267" t="s">
        <v>405</v>
      </c>
      <c r="L1139" s="267" t="s">
        <v>109</v>
      </c>
      <c r="M1139" s="267" t="s">
        <v>380</v>
      </c>
      <c r="N1139" s="268">
        <v>6</v>
      </c>
    </row>
    <row r="1140" spans="1:14" ht="15" x14ac:dyDescent="0.25">
      <c r="A1140" s="267" t="s">
        <v>79</v>
      </c>
      <c r="B1140" s="267" t="s">
        <v>401</v>
      </c>
      <c r="C1140" s="267" t="s">
        <v>374</v>
      </c>
      <c r="D1140" s="267" t="s">
        <v>400</v>
      </c>
      <c r="E1140" s="268">
        <v>6</v>
      </c>
      <c r="G1140" s="267" t="s">
        <v>93</v>
      </c>
      <c r="H1140" s="268">
        <v>7</v>
      </c>
      <c r="I1140" s="268">
        <v>660</v>
      </c>
      <c r="K1140" s="267" t="s">
        <v>405</v>
      </c>
      <c r="L1140" s="267" t="s">
        <v>109</v>
      </c>
      <c r="M1140" s="267" t="s">
        <v>381</v>
      </c>
      <c r="N1140" s="268">
        <v>1375</v>
      </c>
    </row>
    <row r="1141" spans="1:14" ht="15" x14ac:dyDescent="0.25">
      <c r="A1141" s="267" t="s">
        <v>79</v>
      </c>
      <c r="B1141" s="267" t="s">
        <v>402</v>
      </c>
      <c r="C1141" s="267" t="s">
        <v>373</v>
      </c>
      <c r="D1141" s="267" t="s">
        <v>399</v>
      </c>
      <c r="E1141" s="268">
        <v>1399</v>
      </c>
      <c r="G1141" s="267" t="s">
        <v>93</v>
      </c>
      <c r="H1141" s="268">
        <v>8</v>
      </c>
      <c r="I1141" s="268">
        <v>540</v>
      </c>
      <c r="K1141" s="267" t="s">
        <v>405</v>
      </c>
      <c r="L1141" s="267" t="s">
        <v>111</v>
      </c>
      <c r="M1141" s="267" t="s">
        <v>378</v>
      </c>
      <c r="N1141" s="268">
        <v>23</v>
      </c>
    </row>
    <row r="1142" spans="1:14" ht="15" x14ac:dyDescent="0.25">
      <c r="A1142" s="267" t="s">
        <v>79</v>
      </c>
      <c r="B1142" s="267" t="s">
        <v>402</v>
      </c>
      <c r="C1142" s="267" t="s">
        <v>373</v>
      </c>
      <c r="D1142" s="267" t="s">
        <v>400</v>
      </c>
      <c r="E1142" s="268">
        <v>226</v>
      </c>
      <c r="G1142" s="267" t="s">
        <v>93</v>
      </c>
      <c r="H1142" s="268">
        <v>9</v>
      </c>
      <c r="I1142" s="268">
        <v>414</v>
      </c>
      <c r="K1142" s="267" t="s">
        <v>405</v>
      </c>
      <c r="L1142" s="267" t="s">
        <v>111</v>
      </c>
      <c r="M1142" s="267" t="s">
        <v>446</v>
      </c>
      <c r="N1142" s="268">
        <v>1</v>
      </c>
    </row>
    <row r="1143" spans="1:14" ht="15" x14ac:dyDescent="0.25">
      <c r="A1143" s="267" t="s">
        <v>79</v>
      </c>
      <c r="B1143" s="267" t="s">
        <v>402</v>
      </c>
      <c r="C1143" s="267" t="s">
        <v>374</v>
      </c>
      <c r="D1143" s="267" t="s">
        <v>399</v>
      </c>
      <c r="E1143" s="268">
        <v>1520</v>
      </c>
      <c r="G1143" s="267" t="s">
        <v>93</v>
      </c>
      <c r="H1143" s="268">
        <v>10</v>
      </c>
      <c r="I1143" s="268">
        <v>298</v>
      </c>
      <c r="K1143" s="267" t="s">
        <v>405</v>
      </c>
      <c r="L1143" s="267" t="s">
        <v>111</v>
      </c>
      <c r="M1143" s="267" t="s">
        <v>443</v>
      </c>
      <c r="N1143" s="268">
        <v>1</v>
      </c>
    </row>
    <row r="1144" spans="1:14" ht="15" x14ac:dyDescent="0.25">
      <c r="A1144" s="267" t="s">
        <v>79</v>
      </c>
      <c r="B1144" s="267" t="s">
        <v>402</v>
      </c>
      <c r="C1144" s="267" t="s">
        <v>374</v>
      </c>
      <c r="D1144" s="267" t="s">
        <v>400</v>
      </c>
      <c r="E1144" s="268">
        <v>205</v>
      </c>
      <c r="G1144" s="267" t="s">
        <v>93</v>
      </c>
      <c r="H1144" s="268">
        <v>11</v>
      </c>
      <c r="I1144" s="268">
        <v>221</v>
      </c>
      <c r="K1144" s="267" t="s">
        <v>405</v>
      </c>
      <c r="L1144" s="267" t="s">
        <v>111</v>
      </c>
      <c r="M1144" s="267" t="s">
        <v>444</v>
      </c>
      <c r="N1144" s="268">
        <v>1</v>
      </c>
    </row>
    <row r="1145" spans="1:14" ht="15" x14ac:dyDescent="0.25">
      <c r="A1145" s="267" t="s">
        <v>80</v>
      </c>
      <c r="B1145" s="267" t="s">
        <v>378</v>
      </c>
      <c r="C1145" s="267" t="s">
        <v>373</v>
      </c>
      <c r="D1145" s="267" t="s">
        <v>400</v>
      </c>
      <c r="E1145" s="268">
        <v>4</v>
      </c>
      <c r="G1145" s="267" t="s">
        <v>93</v>
      </c>
      <c r="H1145" s="268">
        <v>12</v>
      </c>
      <c r="I1145" s="268">
        <v>222</v>
      </c>
      <c r="K1145" s="267" t="s">
        <v>405</v>
      </c>
      <c r="L1145" s="267" t="s">
        <v>111</v>
      </c>
      <c r="M1145" s="267" t="s">
        <v>440</v>
      </c>
      <c r="N1145" s="268">
        <v>1847</v>
      </c>
    </row>
    <row r="1146" spans="1:14" ht="15" x14ac:dyDescent="0.25">
      <c r="A1146" s="267" t="s">
        <v>80</v>
      </c>
      <c r="B1146" s="267" t="s">
        <v>378</v>
      </c>
      <c r="C1146" s="267" t="s">
        <v>374</v>
      </c>
      <c r="D1146" s="267" t="s">
        <v>400</v>
      </c>
      <c r="E1146" s="268">
        <v>1</v>
      </c>
      <c r="G1146" s="267" t="s">
        <v>94</v>
      </c>
      <c r="H1146" s="268">
        <v>0</v>
      </c>
      <c r="I1146" s="268">
        <v>62</v>
      </c>
      <c r="K1146" s="267" t="s">
        <v>405</v>
      </c>
      <c r="L1146" s="267" t="s">
        <v>111</v>
      </c>
      <c r="M1146" s="267" t="s">
        <v>445</v>
      </c>
      <c r="N1146" s="268">
        <v>26</v>
      </c>
    </row>
    <row r="1147" spans="1:14" ht="15" x14ac:dyDescent="0.25">
      <c r="A1147" s="267" t="s">
        <v>80</v>
      </c>
      <c r="B1147" s="267" t="s">
        <v>378</v>
      </c>
      <c r="C1147" s="267" t="s">
        <v>373</v>
      </c>
      <c r="D1147" s="267" t="s">
        <v>399</v>
      </c>
      <c r="E1147" s="268">
        <v>3875</v>
      </c>
      <c r="G1147" s="267" t="s">
        <v>94</v>
      </c>
      <c r="H1147" s="268">
        <v>1</v>
      </c>
      <c r="I1147" s="268">
        <v>323</v>
      </c>
      <c r="K1147" s="267" t="s">
        <v>405</v>
      </c>
      <c r="L1147" s="267" t="s">
        <v>111</v>
      </c>
      <c r="M1147" s="267" t="s">
        <v>441</v>
      </c>
      <c r="N1147" s="268">
        <v>8</v>
      </c>
    </row>
    <row r="1148" spans="1:14" ht="15" x14ac:dyDescent="0.25">
      <c r="A1148" s="267" t="s">
        <v>80</v>
      </c>
      <c r="B1148" s="267" t="s">
        <v>378</v>
      </c>
      <c r="C1148" s="267" t="s">
        <v>373</v>
      </c>
      <c r="D1148" s="267" t="s">
        <v>400</v>
      </c>
      <c r="E1148" s="268">
        <v>6896</v>
      </c>
      <c r="G1148" s="267" t="s">
        <v>94</v>
      </c>
      <c r="H1148" s="268">
        <v>2</v>
      </c>
      <c r="I1148" s="268">
        <v>1020</v>
      </c>
      <c r="K1148" s="267" t="s">
        <v>405</v>
      </c>
      <c r="L1148" s="267" t="s">
        <v>111</v>
      </c>
      <c r="M1148" s="267" t="s">
        <v>448</v>
      </c>
      <c r="N1148" s="268">
        <v>2</v>
      </c>
    </row>
    <row r="1149" spans="1:14" ht="15" x14ac:dyDescent="0.25">
      <c r="A1149" s="267" t="s">
        <v>80</v>
      </c>
      <c r="B1149" s="267" t="s">
        <v>378</v>
      </c>
      <c r="C1149" s="267" t="s">
        <v>374</v>
      </c>
      <c r="D1149" s="267" t="s">
        <v>399</v>
      </c>
      <c r="E1149" s="268">
        <v>4341</v>
      </c>
      <c r="G1149" s="267" t="s">
        <v>94</v>
      </c>
      <c r="H1149" s="268">
        <v>3</v>
      </c>
      <c r="I1149" s="268">
        <v>448</v>
      </c>
      <c r="K1149" s="267" t="s">
        <v>405</v>
      </c>
      <c r="L1149" s="267" t="s">
        <v>111</v>
      </c>
      <c r="M1149" s="267" t="s">
        <v>442</v>
      </c>
      <c r="N1149" s="268">
        <v>36</v>
      </c>
    </row>
    <row r="1150" spans="1:14" ht="15" x14ac:dyDescent="0.25">
      <c r="A1150" s="267" t="s">
        <v>80</v>
      </c>
      <c r="B1150" s="267" t="s">
        <v>378</v>
      </c>
      <c r="C1150" s="267" t="s">
        <v>374</v>
      </c>
      <c r="D1150" s="267" t="s">
        <v>400</v>
      </c>
      <c r="E1150" s="268">
        <v>7095</v>
      </c>
      <c r="G1150" s="267" t="s">
        <v>94</v>
      </c>
      <c r="H1150" s="268">
        <v>4</v>
      </c>
      <c r="I1150" s="268">
        <v>1562</v>
      </c>
      <c r="K1150" s="267" t="s">
        <v>405</v>
      </c>
      <c r="L1150" s="267" t="s">
        <v>111</v>
      </c>
      <c r="M1150" s="267" t="s">
        <v>379</v>
      </c>
      <c r="N1150" s="268">
        <v>4</v>
      </c>
    </row>
    <row r="1151" spans="1:14" ht="15" x14ac:dyDescent="0.25">
      <c r="A1151" s="267" t="s">
        <v>80</v>
      </c>
      <c r="B1151" s="267" t="s">
        <v>379</v>
      </c>
      <c r="C1151" s="267" t="s">
        <v>373</v>
      </c>
      <c r="D1151" s="267" t="s">
        <v>399</v>
      </c>
      <c r="E1151" s="268">
        <v>40</v>
      </c>
      <c r="G1151" s="267" t="s">
        <v>94</v>
      </c>
      <c r="H1151" s="268">
        <v>5</v>
      </c>
      <c r="I1151" s="268">
        <v>250</v>
      </c>
      <c r="K1151" s="267" t="s">
        <v>405</v>
      </c>
      <c r="L1151" s="267" t="s">
        <v>111</v>
      </c>
      <c r="M1151" s="267" t="s">
        <v>451</v>
      </c>
      <c r="N1151" s="268">
        <v>2</v>
      </c>
    </row>
    <row r="1152" spans="1:14" ht="15" x14ac:dyDescent="0.25">
      <c r="A1152" s="267" t="s">
        <v>80</v>
      </c>
      <c r="B1152" s="267" t="s">
        <v>379</v>
      </c>
      <c r="C1152" s="267" t="s">
        <v>373</v>
      </c>
      <c r="D1152" s="267" t="s">
        <v>400</v>
      </c>
      <c r="E1152" s="268">
        <v>216</v>
      </c>
      <c r="G1152" s="267" t="s">
        <v>94</v>
      </c>
      <c r="H1152" s="268">
        <v>6</v>
      </c>
      <c r="I1152" s="268">
        <v>271</v>
      </c>
      <c r="K1152" s="267" t="s">
        <v>405</v>
      </c>
      <c r="L1152" s="267" t="s">
        <v>111</v>
      </c>
      <c r="M1152" s="267" t="s">
        <v>406</v>
      </c>
      <c r="N1152" s="268">
        <v>9</v>
      </c>
    </row>
    <row r="1153" spans="1:14" ht="15" x14ac:dyDescent="0.25">
      <c r="A1153" s="267" t="s">
        <v>80</v>
      </c>
      <c r="B1153" s="267" t="s">
        <v>379</v>
      </c>
      <c r="C1153" s="267" t="s">
        <v>374</v>
      </c>
      <c r="D1153" s="267" t="s">
        <v>399</v>
      </c>
      <c r="E1153" s="268">
        <v>46</v>
      </c>
      <c r="G1153" s="267" t="s">
        <v>94</v>
      </c>
      <c r="H1153" s="268">
        <v>7</v>
      </c>
      <c r="I1153" s="268">
        <v>219</v>
      </c>
      <c r="K1153" s="267" t="s">
        <v>405</v>
      </c>
      <c r="L1153" s="267" t="s">
        <v>111</v>
      </c>
      <c r="M1153" s="267" t="s">
        <v>403</v>
      </c>
      <c r="N1153" s="268">
        <v>19970</v>
      </c>
    </row>
    <row r="1154" spans="1:14" ht="15" x14ac:dyDescent="0.25">
      <c r="A1154" s="267" t="s">
        <v>80</v>
      </c>
      <c r="B1154" s="267" t="s">
        <v>379</v>
      </c>
      <c r="C1154" s="267" t="s">
        <v>374</v>
      </c>
      <c r="D1154" s="267" t="s">
        <v>400</v>
      </c>
      <c r="E1154" s="268">
        <v>208</v>
      </c>
      <c r="G1154" s="267" t="s">
        <v>94</v>
      </c>
      <c r="H1154" s="268">
        <v>8</v>
      </c>
      <c r="I1154" s="268">
        <v>159</v>
      </c>
      <c r="K1154" s="267" t="s">
        <v>405</v>
      </c>
      <c r="L1154" s="267" t="s">
        <v>111</v>
      </c>
      <c r="M1154" s="267" t="s">
        <v>404</v>
      </c>
      <c r="N1154" s="268">
        <v>3</v>
      </c>
    </row>
    <row r="1155" spans="1:14" ht="15" x14ac:dyDescent="0.25">
      <c r="A1155" s="267" t="s">
        <v>80</v>
      </c>
      <c r="B1155" s="267" t="s">
        <v>401</v>
      </c>
      <c r="C1155" s="267" t="s">
        <v>373</v>
      </c>
      <c r="D1155" s="267" t="s">
        <v>399</v>
      </c>
      <c r="E1155" s="268">
        <v>7</v>
      </c>
      <c r="G1155" s="267" t="s">
        <v>94</v>
      </c>
      <c r="H1155" s="268">
        <v>9</v>
      </c>
      <c r="I1155" s="268">
        <v>113</v>
      </c>
      <c r="K1155" s="267" t="s">
        <v>405</v>
      </c>
      <c r="L1155" s="267" t="s">
        <v>111</v>
      </c>
      <c r="M1155" s="267" t="s">
        <v>405</v>
      </c>
      <c r="N1155" s="268">
        <v>493</v>
      </c>
    </row>
    <row r="1156" spans="1:14" ht="15" x14ac:dyDescent="0.25">
      <c r="A1156" s="267" t="s">
        <v>80</v>
      </c>
      <c r="B1156" s="267" t="s">
        <v>401</v>
      </c>
      <c r="C1156" s="267" t="s">
        <v>373</v>
      </c>
      <c r="D1156" s="267" t="s">
        <v>400</v>
      </c>
      <c r="E1156" s="268">
        <v>10</v>
      </c>
      <c r="G1156" s="267" t="s">
        <v>94</v>
      </c>
      <c r="H1156" s="268">
        <v>10</v>
      </c>
      <c r="I1156" s="268">
        <v>101</v>
      </c>
      <c r="K1156" s="267" t="s">
        <v>405</v>
      </c>
      <c r="L1156" s="267" t="s">
        <v>111</v>
      </c>
      <c r="M1156" s="267" t="s">
        <v>380</v>
      </c>
      <c r="N1156" s="268">
        <v>22</v>
      </c>
    </row>
    <row r="1157" spans="1:14" ht="15" x14ac:dyDescent="0.25">
      <c r="A1157" s="267" t="s">
        <v>80</v>
      </c>
      <c r="B1157" s="267" t="s">
        <v>401</v>
      </c>
      <c r="C1157" s="267" t="s">
        <v>374</v>
      </c>
      <c r="D1157" s="267" t="s">
        <v>399</v>
      </c>
      <c r="E1157" s="268">
        <v>3</v>
      </c>
      <c r="G1157" s="267" t="s">
        <v>94</v>
      </c>
      <c r="H1157" s="268">
        <v>11</v>
      </c>
      <c r="I1157" s="268">
        <v>74</v>
      </c>
      <c r="K1157" s="267" t="s">
        <v>405</v>
      </c>
      <c r="L1157" s="267" t="s">
        <v>111</v>
      </c>
      <c r="M1157" s="267" t="s">
        <v>381</v>
      </c>
      <c r="N1157" s="268">
        <v>2662</v>
      </c>
    </row>
    <row r="1158" spans="1:14" ht="15" x14ac:dyDescent="0.25">
      <c r="A1158" s="267" t="s">
        <v>80</v>
      </c>
      <c r="B1158" s="267" t="s">
        <v>401</v>
      </c>
      <c r="C1158" s="267" t="s">
        <v>374</v>
      </c>
      <c r="D1158" s="267" t="s">
        <v>400</v>
      </c>
      <c r="E1158" s="268">
        <v>4</v>
      </c>
      <c r="G1158" s="267" t="s">
        <v>94</v>
      </c>
      <c r="H1158" s="268">
        <v>12</v>
      </c>
      <c r="I1158" s="268">
        <v>98</v>
      </c>
      <c r="K1158" s="267" t="s">
        <v>380</v>
      </c>
      <c r="L1158" s="267" t="s">
        <v>8</v>
      </c>
      <c r="M1158" s="267" t="s">
        <v>403</v>
      </c>
      <c r="N1158" s="268">
        <v>28</v>
      </c>
    </row>
    <row r="1159" spans="1:14" ht="15" x14ac:dyDescent="0.25">
      <c r="A1159" s="267" t="s">
        <v>80</v>
      </c>
      <c r="B1159" s="267" t="s">
        <v>402</v>
      </c>
      <c r="C1159" s="267" t="s">
        <v>373</v>
      </c>
      <c r="D1159" s="267" t="s">
        <v>399</v>
      </c>
      <c r="E1159" s="268">
        <v>125</v>
      </c>
      <c r="G1159" s="267" t="s">
        <v>95</v>
      </c>
      <c r="H1159" s="268">
        <v>0</v>
      </c>
      <c r="I1159" s="268">
        <v>123</v>
      </c>
      <c r="K1159" s="267" t="s">
        <v>380</v>
      </c>
      <c r="L1159" s="267" t="s">
        <v>8</v>
      </c>
      <c r="M1159" s="267" t="s">
        <v>378</v>
      </c>
      <c r="N1159" s="268">
        <v>4</v>
      </c>
    </row>
    <row r="1160" spans="1:14" ht="15" x14ac:dyDescent="0.25">
      <c r="A1160" s="267" t="s">
        <v>80</v>
      </c>
      <c r="B1160" s="267" t="s">
        <v>402</v>
      </c>
      <c r="C1160" s="267" t="s">
        <v>373</v>
      </c>
      <c r="D1160" s="267" t="s">
        <v>400</v>
      </c>
      <c r="E1160" s="268">
        <v>152</v>
      </c>
      <c r="G1160" s="267" t="s">
        <v>95</v>
      </c>
      <c r="H1160" s="268">
        <v>1</v>
      </c>
      <c r="I1160" s="268">
        <v>582</v>
      </c>
      <c r="K1160" s="267" t="s">
        <v>380</v>
      </c>
      <c r="L1160" s="267" t="s">
        <v>8</v>
      </c>
      <c r="M1160" s="267" t="s">
        <v>443</v>
      </c>
      <c r="N1160" s="268">
        <v>2</v>
      </c>
    </row>
    <row r="1161" spans="1:14" ht="15" x14ac:dyDescent="0.25">
      <c r="A1161" s="267" t="s">
        <v>80</v>
      </c>
      <c r="B1161" s="267" t="s">
        <v>402</v>
      </c>
      <c r="C1161" s="267" t="s">
        <v>374</v>
      </c>
      <c r="D1161" s="267" t="s">
        <v>399</v>
      </c>
      <c r="E1161" s="268">
        <v>116</v>
      </c>
      <c r="G1161" s="267" t="s">
        <v>95</v>
      </c>
      <c r="H1161" s="268">
        <v>2</v>
      </c>
      <c r="I1161" s="268">
        <v>1927</v>
      </c>
      <c r="K1161" s="267" t="s">
        <v>380</v>
      </c>
      <c r="L1161" s="267" t="s">
        <v>8</v>
      </c>
      <c r="M1161" s="267" t="s">
        <v>444</v>
      </c>
      <c r="N1161" s="268">
        <v>1</v>
      </c>
    </row>
    <row r="1162" spans="1:14" ht="15" x14ac:dyDescent="0.25">
      <c r="A1162" s="267" t="s">
        <v>80</v>
      </c>
      <c r="B1162" s="267" t="s">
        <v>402</v>
      </c>
      <c r="C1162" s="267" t="s">
        <v>374</v>
      </c>
      <c r="D1162" s="267" t="s">
        <v>400</v>
      </c>
      <c r="E1162" s="268">
        <v>135</v>
      </c>
      <c r="G1162" s="267" t="s">
        <v>95</v>
      </c>
      <c r="H1162" s="268">
        <v>3</v>
      </c>
      <c r="I1162" s="268">
        <v>897</v>
      </c>
      <c r="K1162" s="267" t="s">
        <v>380</v>
      </c>
      <c r="L1162" s="267" t="s">
        <v>8</v>
      </c>
      <c r="M1162" s="267" t="s">
        <v>440</v>
      </c>
      <c r="N1162" s="268">
        <v>419</v>
      </c>
    </row>
    <row r="1163" spans="1:14" ht="15" x14ac:dyDescent="0.25">
      <c r="A1163" s="267" t="s">
        <v>81</v>
      </c>
      <c r="B1163" s="267" t="s">
        <v>378</v>
      </c>
      <c r="C1163" s="267" t="s">
        <v>373</v>
      </c>
      <c r="D1163" s="267" t="s">
        <v>399</v>
      </c>
      <c r="E1163" s="268">
        <v>380</v>
      </c>
      <c r="G1163" s="267" t="s">
        <v>95</v>
      </c>
      <c r="H1163" s="268">
        <v>4</v>
      </c>
      <c r="I1163" s="268">
        <v>3180</v>
      </c>
      <c r="K1163" s="267" t="s">
        <v>380</v>
      </c>
      <c r="L1163" s="267" t="s">
        <v>8</v>
      </c>
      <c r="M1163" s="267" t="s">
        <v>442</v>
      </c>
      <c r="N1163" s="268">
        <v>28</v>
      </c>
    </row>
    <row r="1164" spans="1:14" ht="15" x14ac:dyDescent="0.25">
      <c r="A1164" s="267" t="s">
        <v>81</v>
      </c>
      <c r="B1164" s="267" t="s">
        <v>378</v>
      </c>
      <c r="C1164" s="267" t="s">
        <v>373</v>
      </c>
      <c r="D1164" s="267" t="s">
        <v>400</v>
      </c>
      <c r="E1164" s="268">
        <v>193</v>
      </c>
      <c r="G1164" s="267" t="s">
        <v>95</v>
      </c>
      <c r="H1164" s="268">
        <v>5</v>
      </c>
      <c r="I1164" s="268">
        <v>571</v>
      </c>
      <c r="K1164" s="267" t="s">
        <v>380</v>
      </c>
      <c r="L1164" s="267" t="s">
        <v>8</v>
      </c>
      <c r="M1164" s="267" t="s">
        <v>379</v>
      </c>
      <c r="N1164" s="268">
        <v>5</v>
      </c>
    </row>
    <row r="1165" spans="1:14" ht="15" x14ac:dyDescent="0.25">
      <c r="A1165" s="267" t="s">
        <v>81</v>
      </c>
      <c r="B1165" s="267" t="s">
        <v>378</v>
      </c>
      <c r="C1165" s="267" t="s">
        <v>374</v>
      </c>
      <c r="D1165" s="267" t="s">
        <v>399</v>
      </c>
      <c r="E1165" s="268">
        <v>366</v>
      </c>
      <c r="G1165" s="267" t="s">
        <v>95</v>
      </c>
      <c r="H1165" s="268">
        <v>6</v>
      </c>
      <c r="I1165" s="268">
        <v>611</v>
      </c>
      <c r="K1165" s="267" t="s">
        <v>380</v>
      </c>
      <c r="L1165" s="267" t="s">
        <v>8</v>
      </c>
      <c r="M1165" s="267" t="s">
        <v>406</v>
      </c>
      <c r="N1165" s="268">
        <v>23</v>
      </c>
    </row>
    <row r="1166" spans="1:14" ht="15" x14ac:dyDescent="0.25">
      <c r="A1166" s="267" t="s">
        <v>81</v>
      </c>
      <c r="B1166" s="267" t="s">
        <v>378</v>
      </c>
      <c r="C1166" s="267" t="s">
        <v>374</v>
      </c>
      <c r="D1166" s="267" t="s">
        <v>400</v>
      </c>
      <c r="E1166" s="268">
        <v>178</v>
      </c>
      <c r="G1166" s="267" t="s">
        <v>95</v>
      </c>
      <c r="H1166" s="268">
        <v>7</v>
      </c>
      <c r="I1166" s="268">
        <v>523</v>
      </c>
      <c r="K1166" s="267" t="s">
        <v>380</v>
      </c>
      <c r="L1166" s="267" t="s">
        <v>8</v>
      </c>
      <c r="M1166" s="267" t="s">
        <v>403</v>
      </c>
      <c r="N1166" s="268">
        <v>10058</v>
      </c>
    </row>
    <row r="1167" spans="1:14" ht="15" x14ac:dyDescent="0.25">
      <c r="A1167" s="267" t="s">
        <v>81</v>
      </c>
      <c r="B1167" s="267" t="s">
        <v>379</v>
      </c>
      <c r="C1167" s="267" t="s">
        <v>373</v>
      </c>
      <c r="D1167" s="267" t="s">
        <v>399</v>
      </c>
      <c r="E1167" s="268">
        <v>252</v>
      </c>
      <c r="G1167" s="267" t="s">
        <v>95</v>
      </c>
      <c r="H1167" s="268">
        <v>8</v>
      </c>
      <c r="I1167" s="268">
        <v>428</v>
      </c>
      <c r="K1167" s="267" t="s">
        <v>380</v>
      </c>
      <c r="L1167" s="267" t="s">
        <v>8</v>
      </c>
      <c r="M1167" s="267" t="s">
        <v>404</v>
      </c>
      <c r="N1167" s="268">
        <v>1</v>
      </c>
    </row>
    <row r="1168" spans="1:14" ht="15" x14ac:dyDescent="0.25">
      <c r="A1168" s="267" t="s">
        <v>81</v>
      </c>
      <c r="B1168" s="267" t="s">
        <v>379</v>
      </c>
      <c r="C1168" s="267" t="s">
        <v>373</v>
      </c>
      <c r="D1168" s="267" t="s">
        <v>400</v>
      </c>
      <c r="E1168" s="268">
        <v>97</v>
      </c>
      <c r="G1168" s="267" t="s">
        <v>95</v>
      </c>
      <c r="H1168" s="268">
        <v>9</v>
      </c>
      <c r="I1168" s="268">
        <v>330</v>
      </c>
      <c r="K1168" s="267" t="s">
        <v>380</v>
      </c>
      <c r="L1168" s="267" t="s">
        <v>8</v>
      </c>
      <c r="M1168" s="267" t="s">
        <v>405</v>
      </c>
      <c r="N1168" s="268">
        <v>123</v>
      </c>
    </row>
    <row r="1169" spans="1:14" ht="15" x14ac:dyDescent="0.25">
      <c r="A1169" s="267" t="s">
        <v>81</v>
      </c>
      <c r="B1169" s="267" t="s">
        <v>379</v>
      </c>
      <c r="C1169" s="267" t="s">
        <v>374</v>
      </c>
      <c r="D1169" s="267" t="s">
        <v>399</v>
      </c>
      <c r="E1169" s="268">
        <v>266</v>
      </c>
      <c r="G1169" s="267" t="s">
        <v>95</v>
      </c>
      <c r="H1169" s="268">
        <v>10</v>
      </c>
      <c r="I1169" s="268">
        <v>278</v>
      </c>
      <c r="K1169" s="267" t="s">
        <v>380</v>
      </c>
      <c r="L1169" s="267" t="s">
        <v>8</v>
      </c>
      <c r="M1169" s="267" t="s">
        <v>381</v>
      </c>
      <c r="N1169" s="268">
        <v>65</v>
      </c>
    </row>
    <row r="1170" spans="1:14" ht="15" x14ac:dyDescent="0.25">
      <c r="A1170" s="267" t="s">
        <v>81</v>
      </c>
      <c r="B1170" s="267" t="s">
        <v>379</v>
      </c>
      <c r="C1170" s="267" t="s">
        <v>374</v>
      </c>
      <c r="D1170" s="267" t="s">
        <v>400</v>
      </c>
      <c r="E1170" s="268">
        <v>95</v>
      </c>
      <c r="G1170" s="267" t="s">
        <v>95</v>
      </c>
      <c r="H1170" s="268">
        <v>11</v>
      </c>
      <c r="I1170" s="268">
        <v>215</v>
      </c>
      <c r="K1170" s="267" t="s">
        <v>380</v>
      </c>
      <c r="L1170" s="267" t="s">
        <v>10</v>
      </c>
      <c r="M1170" s="267" t="s">
        <v>378</v>
      </c>
      <c r="N1170" s="268">
        <v>103</v>
      </c>
    </row>
    <row r="1171" spans="1:14" ht="15" x14ac:dyDescent="0.25">
      <c r="A1171" s="267" t="s">
        <v>81</v>
      </c>
      <c r="B1171" s="267" t="s">
        <v>401</v>
      </c>
      <c r="C1171" s="267" t="s">
        <v>373</v>
      </c>
      <c r="D1171" s="267" t="s">
        <v>400</v>
      </c>
      <c r="E1171" s="268">
        <v>2</v>
      </c>
      <c r="G1171" s="267" t="s">
        <v>95</v>
      </c>
      <c r="H1171" s="268">
        <v>12</v>
      </c>
      <c r="I1171" s="268">
        <v>288</v>
      </c>
      <c r="K1171" s="267" t="s">
        <v>380</v>
      </c>
      <c r="L1171" s="267" t="s">
        <v>10</v>
      </c>
      <c r="M1171" s="267" t="s">
        <v>446</v>
      </c>
      <c r="N1171" s="268">
        <v>4</v>
      </c>
    </row>
    <row r="1172" spans="1:14" ht="15" x14ac:dyDescent="0.25">
      <c r="A1172" s="267" t="s">
        <v>81</v>
      </c>
      <c r="B1172" s="267" t="s">
        <v>401</v>
      </c>
      <c r="C1172" s="267" t="s">
        <v>374</v>
      </c>
      <c r="D1172" s="267" t="s">
        <v>400</v>
      </c>
      <c r="E1172" s="268">
        <v>1</v>
      </c>
      <c r="G1172" s="267" t="s">
        <v>96</v>
      </c>
      <c r="H1172" s="268">
        <v>0</v>
      </c>
      <c r="I1172" s="268">
        <v>79</v>
      </c>
      <c r="K1172" s="267" t="s">
        <v>380</v>
      </c>
      <c r="L1172" s="267" t="s">
        <v>10</v>
      </c>
      <c r="M1172" s="267" t="s">
        <v>447</v>
      </c>
      <c r="N1172" s="268">
        <v>26</v>
      </c>
    </row>
    <row r="1173" spans="1:14" ht="15" x14ac:dyDescent="0.25">
      <c r="A1173" s="267" t="s">
        <v>81</v>
      </c>
      <c r="B1173" s="267" t="s">
        <v>402</v>
      </c>
      <c r="C1173" s="267" t="s">
        <v>373</v>
      </c>
      <c r="D1173" s="267" t="s">
        <v>399</v>
      </c>
      <c r="E1173" s="268">
        <v>31</v>
      </c>
      <c r="G1173" s="267" t="s">
        <v>96</v>
      </c>
      <c r="H1173" s="268">
        <v>1</v>
      </c>
      <c r="I1173" s="268">
        <v>307</v>
      </c>
      <c r="K1173" s="267" t="s">
        <v>380</v>
      </c>
      <c r="L1173" s="267" t="s">
        <v>10</v>
      </c>
      <c r="M1173" s="267" t="s">
        <v>443</v>
      </c>
      <c r="N1173" s="268">
        <v>14</v>
      </c>
    </row>
    <row r="1174" spans="1:14" ht="15" x14ac:dyDescent="0.25">
      <c r="A1174" s="267" t="s">
        <v>81</v>
      </c>
      <c r="B1174" s="267" t="s">
        <v>402</v>
      </c>
      <c r="C1174" s="267" t="s">
        <v>373</v>
      </c>
      <c r="D1174" s="267" t="s">
        <v>400</v>
      </c>
      <c r="E1174" s="268">
        <v>11</v>
      </c>
      <c r="G1174" s="267" t="s">
        <v>96</v>
      </c>
      <c r="H1174" s="268">
        <v>2</v>
      </c>
      <c r="I1174" s="268">
        <v>1009</v>
      </c>
      <c r="K1174" s="267" t="s">
        <v>380</v>
      </c>
      <c r="L1174" s="267" t="s">
        <v>10</v>
      </c>
      <c r="M1174" s="267" t="s">
        <v>444</v>
      </c>
      <c r="N1174" s="268">
        <v>1</v>
      </c>
    </row>
    <row r="1175" spans="1:14" ht="15" x14ac:dyDescent="0.25">
      <c r="A1175" s="267" t="s">
        <v>81</v>
      </c>
      <c r="B1175" s="267" t="s">
        <v>402</v>
      </c>
      <c r="C1175" s="267" t="s">
        <v>374</v>
      </c>
      <c r="D1175" s="267" t="s">
        <v>399</v>
      </c>
      <c r="E1175" s="268">
        <v>23</v>
      </c>
      <c r="G1175" s="267" t="s">
        <v>96</v>
      </c>
      <c r="H1175" s="268">
        <v>3</v>
      </c>
      <c r="I1175" s="268">
        <v>490</v>
      </c>
      <c r="K1175" s="267" t="s">
        <v>380</v>
      </c>
      <c r="L1175" s="267" t="s">
        <v>10</v>
      </c>
      <c r="M1175" s="267" t="s">
        <v>440</v>
      </c>
      <c r="N1175" s="268">
        <v>2598</v>
      </c>
    </row>
    <row r="1176" spans="1:14" ht="15" x14ac:dyDescent="0.25">
      <c r="A1176" s="267" t="s">
        <v>81</v>
      </c>
      <c r="B1176" s="267" t="s">
        <v>402</v>
      </c>
      <c r="C1176" s="267" t="s">
        <v>374</v>
      </c>
      <c r="D1176" s="267" t="s">
        <v>400</v>
      </c>
      <c r="E1176" s="268">
        <v>10</v>
      </c>
      <c r="G1176" s="267" t="s">
        <v>96</v>
      </c>
      <c r="H1176" s="268">
        <v>4</v>
      </c>
      <c r="I1176" s="268">
        <v>1658</v>
      </c>
      <c r="K1176" s="267" t="s">
        <v>380</v>
      </c>
      <c r="L1176" s="267" t="s">
        <v>10</v>
      </c>
      <c r="M1176" s="267" t="s">
        <v>445</v>
      </c>
      <c r="N1176" s="268">
        <v>12</v>
      </c>
    </row>
    <row r="1177" spans="1:14" ht="15" x14ac:dyDescent="0.25">
      <c r="A1177" s="267" t="s">
        <v>82</v>
      </c>
      <c r="B1177" s="267" t="s">
        <v>378</v>
      </c>
      <c r="C1177" s="267" t="s">
        <v>373</v>
      </c>
      <c r="D1177" s="267" t="s">
        <v>399</v>
      </c>
      <c r="E1177" s="268">
        <v>1560</v>
      </c>
      <c r="G1177" s="267" t="s">
        <v>96</v>
      </c>
      <c r="H1177" s="268">
        <v>5</v>
      </c>
      <c r="I1177" s="268">
        <v>251</v>
      </c>
      <c r="K1177" s="267" t="s">
        <v>380</v>
      </c>
      <c r="L1177" s="267" t="s">
        <v>10</v>
      </c>
      <c r="M1177" s="267" t="s">
        <v>441</v>
      </c>
      <c r="N1177" s="268">
        <v>124</v>
      </c>
    </row>
    <row r="1178" spans="1:14" ht="15" x14ac:dyDescent="0.25">
      <c r="A1178" s="267" t="s">
        <v>82</v>
      </c>
      <c r="B1178" s="267" t="s">
        <v>378</v>
      </c>
      <c r="C1178" s="267" t="s">
        <v>373</v>
      </c>
      <c r="D1178" s="267" t="s">
        <v>400</v>
      </c>
      <c r="E1178" s="268">
        <v>891</v>
      </c>
      <c r="G1178" s="267" t="s">
        <v>96</v>
      </c>
      <c r="H1178" s="268">
        <v>6</v>
      </c>
      <c r="I1178" s="268">
        <v>255</v>
      </c>
      <c r="K1178" s="267" t="s">
        <v>380</v>
      </c>
      <c r="L1178" s="267" t="s">
        <v>10</v>
      </c>
      <c r="M1178" s="267" t="s">
        <v>448</v>
      </c>
      <c r="N1178" s="268">
        <v>10</v>
      </c>
    </row>
    <row r="1179" spans="1:14" ht="15" x14ac:dyDescent="0.25">
      <c r="A1179" s="267" t="s">
        <v>82</v>
      </c>
      <c r="B1179" s="267" t="s">
        <v>378</v>
      </c>
      <c r="C1179" s="267" t="s">
        <v>374</v>
      </c>
      <c r="D1179" s="267" t="s">
        <v>399</v>
      </c>
      <c r="E1179" s="268">
        <v>1538</v>
      </c>
      <c r="G1179" s="267" t="s">
        <v>96</v>
      </c>
      <c r="H1179" s="268">
        <v>7</v>
      </c>
      <c r="I1179" s="268">
        <v>242</v>
      </c>
      <c r="K1179" s="267" t="s">
        <v>380</v>
      </c>
      <c r="L1179" s="267" t="s">
        <v>10</v>
      </c>
      <c r="M1179" s="267" t="s">
        <v>442</v>
      </c>
      <c r="N1179" s="268">
        <v>35</v>
      </c>
    </row>
    <row r="1180" spans="1:14" ht="15" x14ac:dyDescent="0.25">
      <c r="A1180" s="267" t="s">
        <v>82</v>
      </c>
      <c r="B1180" s="267" t="s">
        <v>378</v>
      </c>
      <c r="C1180" s="267" t="s">
        <v>374</v>
      </c>
      <c r="D1180" s="267" t="s">
        <v>400</v>
      </c>
      <c r="E1180" s="268">
        <v>736</v>
      </c>
      <c r="G1180" s="267" t="s">
        <v>96</v>
      </c>
      <c r="H1180" s="268">
        <v>8</v>
      </c>
      <c r="I1180" s="268">
        <v>198</v>
      </c>
      <c r="K1180" s="267" t="s">
        <v>380</v>
      </c>
      <c r="L1180" s="267" t="s">
        <v>10</v>
      </c>
      <c r="M1180" s="267" t="s">
        <v>379</v>
      </c>
      <c r="N1180" s="268">
        <v>23</v>
      </c>
    </row>
    <row r="1181" spans="1:14" ht="15" x14ac:dyDescent="0.25">
      <c r="A1181" s="267" t="s">
        <v>82</v>
      </c>
      <c r="B1181" s="267" t="s">
        <v>379</v>
      </c>
      <c r="C1181" s="267" t="s">
        <v>373</v>
      </c>
      <c r="D1181" s="267" t="s">
        <v>399</v>
      </c>
      <c r="E1181" s="268">
        <v>1099</v>
      </c>
      <c r="G1181" s="267" t="s">
        <v>96</v>
      </c>
      <c r="H1181" s="268">
        <v>9</v>
      </c>
      <c r="I1181" s="268">
        <v>182</v>
      </c>
      <c r="K1181" s="267" t="s">
        <v>380</v>
      </c>
      <c r="L1181" s="267" t="s">
        <v>10</v>
      </c>
      <c r="M1181" s="267" t="s">
        <v>449</v>
      </c>
      <c r="N1181" s="268">
        <v>3</v>
      </c>
    </row>
    <row r="1182" spans="1:14" ht="15" x14ac:dyDescent="0.25">
      <c r="A1182" s="267" t="s">
        <v>82</v>
      </c>
      <c r="B1182" s="267" t="s">
        <v>379</v>
      </c>
      <c r="C1182" s="267" t="s">
        <v>373</v>
      </c>
      <c r="D1182" s="267" t="s">
        <v>400</v>
      </c>
      <c r="E1182" s="268">
        <v>1366</v>
      </c>
      <c r="G1182" s="267" t="s">
        <v>96</v>
      </c>
      <c r="H1182" s="268">
        <v>10</v>
      </c>
      <c r="I1182" s="268">
        <v>139</v>
      </c>
      <c r="K1182" s="267" t="s">
        <v>380</v>
      </c>
      <c r="L1182" s="267" t="s">
        <v>10</v>
      </c>
      <c r="M1182" s="267" t="s">
        <v>451</v>
      </c>
      <c r="N1182" s="268">
        <v>2</v>
      </c>
    </row>
    <row r="1183" spans="1:14" ht="15" x14ac:dyDescent="0.25">
      <c r="A1183" s="267" t="s">
        <v>82</v>
      </c>
      <c r="B1183" s="267" t="s">
        <v>379</v>
      </c>
      <c r="C1183" s="267" t="s">
        <v>374</v>
      </c>
      <c r="D1183" s="267" t="s">
        <v>399</v>
      </c>
      <c r="E1183" s="268">
        <v>1128</v>
      </c>
      <c r="G1183" s="267" t="s">
        <v>96</v>
      </c>
      <c r="H1183" s="268">
        <v>11</v>
      </c>
      <c r="I1183" s="268">
        <v>118</v>
      </c>
      <c r="K1183" s="267" t="s">
        <v>380</v>
      </c>
      <c r="L1183" s="267" t="s">
        <v>10</v>
      </c>
      <c r="M1183" s="267" t="s">
        <v>401</v>
      </c>
      <c r="N1183" s="268">
        <v>13</v>
      </c>
    </row>
    <row r="1184" spans="1:14" ht="15" x14ac:dyDescent="0.25">
      <c r="A1184" s="267" t="s">
        <v>82</v>
      </c>
      <c r="B1184" s="267" t="s">
        <v>379</v>
      </c>
      <c r="C1184" s="267" t="s">
        <v>374</v>
      </c>
      <c r="D1184" s="267" t="s">
        <v>400</v>
      </c>
      <c r="E1184" s="268">
        <v>1178</v>
      </c>
      <c r="G1184" s="267" t="s">
        <v>96</v>
      </c>
      <c r="H1184" s="268">
        <v>12</v>
      </c>
      <c r="I1184" s="268">
        <v>131</v>
      </c>
      <c r="K1184" s="267" t="s">
        <v>380</v>
      </c>
      <c r="L1184" s="267" t="s">
        <v>10</v>
      </c>
      <c r="M1184" s="267" t="s">
        <v>406</v>
      </c>
      <c r="N1184" s="268">
        <v>49</v>
      </c>
    </row>
    <row r="1185" spans="1:14" ht="15" x14ac:dyDescent="0.25">
      <c r="A1185" s="267" t="s">
        <v>82</v>
      </c>
      <c r="B1185" s="267" t="s">
        <v>401</v>
      </c>
      <c r="C1185" s="267" t="s">
        <v>373</v>
      </c>
      <c r="D1185" s="267" t="s">
        <v>399</v>
      </c>
      <c r="E1185" s="268">
        <v>13</v>
      </c>
      <c r="G1185" s="267" t="s">
        <v>97</v>
      </c>
      <c r="H1185" s="268">
        <v>0</v>
      </c>
      <c r="I1185" s="268">
        <v>78</v>
      </c>
      <c r="K1185" s="267" t="s">
        <v>380</v>
      </c>
      <c r="L1185" s="267" t="s">
        <v>10</v>
      </c>
      <c r="M1185" s="267" t="s">
        <v>403</v>
      </c>
      <c r="N1185" s="268">
        <v>25513</v>
      </c>
    </row>
    <row r="1186" spans="1:14" ht="15" x14ac:dyDescent="0.25">
      <c r="A1186" s="267" t="s">
        <v>82</v>
      </c>
      <c r="B1186" s="267" t="s">
        <v>401</v>
      </c>
      <c r="C1186" s="267" t="s">
        <v>373</v>
      </c>
      <c r="D1186" s="267" t="s">
        <v>400</v>
      </c>
      <c r="E1186" s="268">
        <v>15</v>
      </c>
      <c r="G1186" s="267" t="s">
        <v>97</v>
      </c>
      <c r="H1186" s="268">
        <v>1</v>
      </c>
      <c r="I1186" s="268">
        <v>327</v>
      </c>
      <c r="K1186" s="267" t="s">
        <v>380</v>
      </c>
      <c r="L1186" s="267" t="s">
        <v>10</v>
      </c>
      <c r="M1186" s="267" t="s">
        <v>404</v>
      </c>
      <c r="N1186" s="268">
        <v>3</v>
      </c>
    </row>
    <row r="1187" spans="1:14" ht="15" x14ac:dyDescent="0.25">
      <c r="A1187" s="267" t="s">
        <v>82</v>
      </c>
      <c r="B1187" s="267" t="s">
        <v>401</v>
      </c>
      <c r="C1187" s="267" t="s">
        <v>374</v>
      </c>
      <c r="D1187" s="267" t="s">
        <v>399</v>
      </c>
      <c r="E1187" s="268">
        <v>22</v>
      </c>
      <c r="G1187" s="267" t="s">
        <v>97</v>
      </c>
      <c r="H1187" s="268">
        <v>2</v>
      </c>
      <c r="I1187" s="268">
        <v>1193</v>
      </c>
      <c r="K1187" s="267" t="s">
        <v>380</v>
      </c>
      <c r="L1187" s="267" t="s">
        <v>10</v>
      </c>
      <c r="M1187" s="267" t="s">
        <v>405</v>
      </c>
      <c r="N1187" s="268">
        <v>232</v>
      </c>
    </row>
    <row r="1188" spans="1:14" ht="15" x14ac:dyDescent="0.25">
      <c r="A1188" s="267" t="s">
        <v>82</v>
      </c>
      <c r="B1188" s="267" t="s">
        <v>401</v>
      </c>
      <c r="C1188" s="267" t="s">
        <v>374</v>
      </c>
      <c r="D1188" s="267" t="s">
        <v>400</v>
      </c>
      <c r="E1188" s="268">
        <v>17</v>
      </c>
      <c r="G1188" s="267" t="s">
        <v>97</v>
      </c>
      <c r="H1188" s="268">
        <v>3</v>
      </c>
      <c r="I1188" s="268">
        <v>529</v>
      </c>
      <c r="K1188" s="267" t="s">
        <v>380</v>
      </c>
      <c r="L1188" s="267" t="s">
        <v>10</v>
      </c>
      <c r="M1188" s="267" t="s">
        <v>380</v>
      </c>
      <c r="N1188" s="268">
        <v>22</v>
      </c>
    </row>
    <row r="1189" spans="1:14" ht="15" x14ac:dyDescent="0.25">
      <c r="A1189" s="267" t="s">
        <v>82</v>
      </c>
      <c r="B1189" s="267" t="s">
        <v>402</v>
      </c>
      <c r="C1189" s="267" t="s">
        <v>373</v>
      </c>
      <c r="D1189" s="267" t="s">
        <v>399</v>
      </c>
      <c r="E1189" s="268">
        <v>466</v>
      </c>
      <c r="G1189" s="267" t="s">
        <v>97</v>
      </c>
      <c r="H1189" s="268">
        <v>4</v>
      </c>
      <c r="I1189" s="268">
        <v>2325</v>
      </c>
      <c r="K1189" s="267" t="s">
        <v>380</v>
      </c>
      <c r="L1189" s="267" t="s">
        <v>10</v>
      </c>
      <c r="M1189" s="267" t="s">
        <v>381</v>
      </c>
      <c r="N1189" s="268">
        <v>773</v>
      </c>
    </row>
    <row r="1190" spans="1:14" ht="15" x14ac:dyDescent="0.25">
      <c r="A1190" s="267" t="s">
        <v>82</v>
      </c>
      <c r="B1190" s="267" t="s">
        <v>402</v>
      </c>
      <c r="C1190" s="267" t="s">
        <v>373</v>
      </c>
      <c r="D1190" s="267" t="s">
        <v>400</v>
      </c>
      <c r="E1190" s="268">
        <v>502</v>
      </c>
      <c r="G1190" s="267" t="s">
        <v>97</v>
      </c>
      <c r="H1190" s="268">
        <v>5</v>
      </c>
      <c r="I1190" s="268">
        <v>388</v>
      </c>
      <c r="K1190" s="267" t="s">
        <v>380</v>
      </c>
      <c r="L1190" s="267" t="s">
        <v>12</v>
      </c>
      <c r="M1190" s="267" t="s">
        <v>378</v>
      </c>
      <c r="N1190" s="268">
        <v>5</v>
      </c>
    </row>
    <row r="1191" spans="1:14" ht="15" x14ac:dyDescent="0.25">
      <c r="A1191" s="267" t="s">
        <v>82</v>
      </c>
      <c r="B1191" s="267" t="s">
        <v>402</v>
      </c>
      <c r="C1191" s="267" t="s">
        <v>374</v>
      </c>
      <c r="D1191" s="267" t="s">
        <v>399</v>
      </c>
      <c r="E1191" s="268">
        <v>410</v>
      </c>
      <c r="G1191" s="267" t="s">
        <v>97</v>
      </c>
      <c r="H1191" s="268">
        <v>6</v>
      </c>
      <c r="I1191" s="268">
        <v>358</v>
      </c>
      <c r="K1191" s="267" t="s">
        <v>380</v>
      </c>
      <c r="L1191" s="267" t="s">
        <v>12</v>
      </c>
      <c r="M1191" s="267" t="s">
        <v>440</v>
      </c>
      <c r="N1191" s="268">
        <v>936</v>
      </c>
    </row>
    <row r="1192" spans="1:14" ht="15" x14ac:dyDescent="0.25">
      <c r="A1192" s="267" t="s">
        <v>82</v>
      </c>
      <c r="B1192" s="267" t="s">
        <v>402</v>
      </c>
      <c r="C1192" s="267" t="s">
        <v>374</v>
      </c>
      <c r="D1192" s="267" t="s">
        <v>400</v>
      </c>
      <c r="E1192" s="268">
        <v>387</v>
      </c>
      <c r="G1192" s="267" t="s">
        <v>97</v>
      </c>
      <c r="H1192" s="268">
        <v>7</v>
      </c>
      <c r="I1192" s="268">
        <v>343</v>
      </c>
      <c r="K1192" s="267" t="s">
        <v>380</v>
      </c>
      <c r="L1192" s="267" t="s">
        <v>12</v>
      </c>
      <c r="M1192" s="267" t="s">
        <v>441</v>
      </c>
      <c r="N1192" s="268">
        <v>1</v>
      </c>
    </row>
    <row r="1193" spans="1:14" ht="15" x14ac:dyDescent="0.25">
      <c r="A1193" s="267" t="s">
        <v>83</v>
      </c>
      <c r="B1193" s="267" t="s">
        <v>378</v>
      </c>
      <c r="C1193" s="267" t="s">
        <v>373</v>
      </c>
      <c r="D1193" s="267" t="s">
        <v>399</v>
      </c>
      <c r="E1193" s="268">
        <v>1464</v>
      </c>
      <c r="G1193" s="267" t="s">
        <v>97</v>
      </c>
      <c r="H1193" s="268">
        <v>8</v>
      </c>
      <c r="I1193" s="268">
        <v>259</v>
      </c>
      <c r="K1193" s="267" t="s">
        <v>380</v>
      </c>
      <c r="L1193" s="267" t="s">
        <v>12</v>
      </c>
      <c r="M1193" s="267" t="s">
        <v>442</v>
      </c>
      <c r="N1193" s="268">
        <v>1</v>
      </c>
    </row>
    <row r="1194" spans="1:14" ht="15" x14ac:dyDescent="0.25">
      <c r="A1194" s="267" t="s">
        <v>83</v>
      </c>
      <c r="B1194" s="267" t="s">
        <v>378</v>
      </c>
      <c r="C1194" s="267" t="s">
        <v>373</v>
      </c>
      <c r="D1194" s="267" t="s">
        <v>400</v>
      </c>
      <c r="E1194" s="268">
        <v>546</v>
      </c>
      <c r="G1194" s="267" t="s">
        <v>97</v>
      </c>
      <c r="H1194" s="268">
        <v>9</v>
      </c>
      <c r="I1194" s="268">
        <v>208</v>
      </c>
      <c r="K1194" s="267" t="s">
        <v>380</v>
      </c>
      <c r="L1194" s="267" t="s">
        <v>12</v>
      </c>
      <c r="M1194" s="267" t="s">
        <v>406</v>
      </c>
      <c r="N1194" s="268">
        <v>47</v>
      </c>
    </row>
    <row r="1195" spans="1:14" ht="15" x14ac:dyDescent="0.25">
      <c r="A1195" s="267" t="s">
        <v>83</v>
      </c>
      <c r="B1195" s="267" t="s">
        <v>378</v>
      </c>
      <c r="C1195" s="267" t="s">
        <v>374</v>
      </c>
      <c r="D1195" s="267" t="s">
        <v>399</v>
      </c>
      <c r="E1195" s="268">
        <v>1730</v>
      </c>
      <c r="G1195" s="267" t="s">
        <v>97</v>
      </c>
      <c r="H1195" s="268">
        <v>10</v>
      </c>
      <c r="I1195" s="268">
        <v>150</v>
      </c>
      <c r="K1195" s="267" t="s">
        <v>380</v>
      </c>
      <c r="L1195" s="267" t="s">
        <v>12</v>
      </c>
      <c r="M1195" s="267" t="s">
        <v>403</v>
      </c>
      <c r="N1195" s="268">
        <v>2225</v>
      </c>
    </row>
    <row r="1196" spans="1:14" ht="15" x14ac:dyDescent="0.25">
      <c r="A1196" s="267" t="s">
        <v>83</v>
      </c>
      <c r="B1196" s="267" t="s">
        <v>378</v>
      </c>
      <c r="C1196" s="267" t="s">
        <v>374</v>
      </c>
      <c r="D1196" s="267" t="s">
        <v>400</v>
      </c>
      <c r="E1196" s="268">
        <v>565</v>
      </c>
      <c r="G1196" s="267" t="s">
        <v>97</v>
      </c>
      <c r="H1196" s="268">
        <v>11</v>
      </c>
      <c r="I1196" s="268">
        <v>105</v>
      </c>
      <c r="K1196" s="267" t="s">
        <v>380</v>
      </c>
      <c r="L1196" s="267" t="s">
        <v>12</v>
      </c>
      <c r="M1196" s="267" t="s">
        <v>404</v>
      </c>
      <c r="N1196" s="268">
        <v>1</v>
      </c>
    </row>
    <row r="1197" spans="1:14" ht="15" x14ac:dyDescent="0.25">
      <c r="A1197" s="267" t="s">
        <v>83</v>
      </c>
      <c r="B1197" s="267" t="s">
        <v>379</v>
      </c>
      <c r="C1197" s="267" t="s">
        <v>373</v>
      </c>
      <c r="D1197" s="267" t="s">
        <v>399</v>
      </c>
      <c r="E1197" s="268">
        <v>13</v>
      </c>
      <c r="G1197" s="267" t="s">
        <v>97</v>
      </c>
      <c r="H1197" s="268">
        <v>12</v>
      </c>
      <c r="I1197" s="268">
        <v>174</v>
      </c>
      <c r="K1197" s="267" t="s">
        <v>380</v>
      </c>
      <c r="L1197" s="267" t="s">
        <v>12</v>
      </c>
      <c r="M1197" s="267" t="s">
        <v>405</v>
      </c>
      <c r="N1197" s="268">
        <v>72</v>
      </c>
    </row>
    <row r="1198" spans="1:14" ht="15" x14ac:dyDescent="0.25">
      <c r="A1198" s="267" t="s">
        <v>83</v>
      </c>
      <c r="B1198" s="267" t="s">
        <v>379</v>
      </c>
      <c r="C1198" s="267" t="s">
        <v>373</v>
      </c>
      <c r="D1198" s="267" t="s">
        <v>400</v>
      </c>
      <c r="E1198" s="268">
        <v>37</v>
      </c>
      <c r="G1198" s="267" t="s">
        <v>98</v>
      </c>
      <c r="H1198" s="268">
        <v>0</v>
      </c>
      <c r="I1198" s="268">
        <v>24</v>
      </c>
      <c r="K1198" s="267" t="s">
        <v>380</v>
      </c>
      <c r="L1198" s="267" t="s">
        <v>12</v>
      </c>
      <c r="M1198" s="267" t="s">
        <v>380</v>
      </c>
      <c r="N1198" s="268">
        <v>1</v>
      </c>
    </row>
    <row r="1199" spans="1:14" ht="15" x14ac:dyDescent="0.25">
      <c r="A1199" s="267" t="s">
        <v>83</v>
      </c>
      <c r="B1199" s="267" t="s">
        <v>379</v>
      </c>
      <c r="C1199" s="267" t="s">
        <v>374</v>
      </c>
      <c r="D1199" s="267" t="s">
        <v>399</v>
      </c>
      <c r="E1199" s="268">
        <v>15</v>
      </c>
      <c r="G1199" s="267" t="s">
        <v>98</v>
      </c>
      <c r="H1199" s="268">
        <v>1</v>
      </c>
      <c r="I1199" s="268">
        <v>149</v>
      </c>
      <c r="K1199" s="267" t="s">
        <v>380</v>
      </c>
      <c r="L1199" s="267" t="s">
        <v>12</v>
      </c>
      <c r="M1199" s="267" t="s">
        <v>381</v>
      </c>
      <c r="N1199" s="268">
        <v>29</v>
      </c>
    </row>
    <row r="1200" spans="1:14" ht="15" x14ac:dyDescent="0.25">
      <c r="A1200" s="267" t="s">
        <v>83</v>
      </c>
      <c r="B1200" s="267" t="s">
        <v>379</v>
      </c>
      <c r="C1200" s="267" t="s">
        <v>374</v>
      </c>
      <c r="D1200" s="267" t="s">
        <v>400</v>
      </c>
      <c r="E1200" s="268">
        <v>29</v>
      </c>
      <c r="G1200" s="267" t="s">
        <v>98</v>
      </c>
      <c r="H1200" s="268">
        <v>2</v>
      </c>
      <c r="I1200" s="268">
        <v>513</v>
      </c>
      <c r="K1200" s="267" t="s">
        <v>380</v>
      </c>
      <c r="L1200" s="267" t="s">
        <v>25</v>
      </c>
      <c r="M1200" s="267" t="s">
        <v>378</v>
      </c>
      <c r="N1200" s="268">
        <v>5</v>
      </c>
    </row>
    <row r="1201" spans="1:14" ht="15" x14ac:dyDescent="0.25">
      <c r="A1201" s="267" t="s">
        <v>83</v>
      </c>
      <c r="B1201" s="267" t="s">
        <v>401</v>
      </c>
      <c r="C1201" s="267" t="s">
        <v>374</v>
      </c>
      <c r="D1201" s="267" t="s">
        <v>399</v>
      </c>
      <c r="E1201" s="268">
        <v>1</v>
      </c>
      <c r="G1201" s="267" t="s">
        <v>98</v>
      </c>
      <c r="H1201" s="268">
        <v>3</v>
      </c>
      <c r="I1201" s="268">
        <v>204</v>
      </c>
      <c r="K1201" s="267" t="s">
        <v>380</v>
      </c>
      <c r="L1201" s="267" t="s">
        <v>25</v>
      </c>
      <c r="M1201" s="267" t="s">
        <v>446</v>
      </c>
      <c r="N1201" s="268">
        <v>1</v>
      </c>
    </row>
    <row r="1202" spans="1:14" ht="15" x14ac:dyDescent="0.25">
      <c r="A1202" s="267" t="s">
        <v>83</v>
      </c>
      <c r="B1202" s="267" t="s">
        <v>402</v>
      </c>
      <c r="C1202" s="267" t="s">
        <v>373</v>
      </c>
      <c r="D1202" s="267" t="s">
        <v>399</v>
      </c>
      <c r="E1202" s="268">
        <v>784</v>
      </c>
      <c r="G1202" s="267" t="s">
        <v>98</v>
      </c>
      <c r="H1202" s="268">
        <v>4</v>
      </c>
      <c r="I1202" s="268">
        <v>757</v>
      </c>
      <c r="K1202" s="267" t="s">
        <v>380</v>
      </c>
      <c r="L1202" s="267" t="s">
        <v>25</v>
      </c>
      <c r="M1202" s="267" t="s">
        <v>443</v>
      </c>
      <c r="N1202" s="268">
        <v>2</v>
      </c>
    </row>
    <row r="1203" spans="1:14" ht="15" x14ac:dyDescent="0.25">
      <c r="A1203" s="267" t="s">
        <v>83</v>
      </c>
      <c r="B1203" s="267" t="s">
        <v>402</v>
      </c>
      <c r="C1203" s="267" t="s">
        <v>373</v>
      </c>
      <c r="D1203" s="267" t="s">
        <v>400</v>
      </c>
      <c r="E1203" s="268">
        <v>270</v>
      </c>
      <c r="G1203" s="267" t="s">
        <v>98</v>
      </c>
      <c r="H1203" s="268">
        <v>5</v>
      </c>
      <c r="I1203" s="268">
        <v>95</v>
      </c>
      <c r="K1203" s="267" t="s">
        <v>380</v>
      </c>
      <c r="L1203" s="267" t="s">
        <v>25</v>
      </c>
      <c r="M1203" s="267" t="s">
        <v>440</v>
      </c>
      <c r="N1203" s="268">
        <v>799</v>
      </c>
    </row>
    <row r="1204" spans="1:14" ht="15" x14ac:dyDescent="0.25">
      <c r="A1204" s="267" t="s">
        <v>83</v>
      </c>
      <c r="B1204" s="267" t="s">
        <v>402</v>
      </c>
      <c r="C1204" s="267" t="s">
        <v>374</v>
      </c>
      <c r="D1204" s="267" t="s">
        <v>399</v>
      </c>
      <c r="E1204" s="268">
        <v>887</v>
      </c>
      <c r="G1204" s="267" t="s">
        <v>98</v>
      </c>
      <c r="H1204" s="268">
        <v>6</v>
      </c>
      <c r="I1204" s="268">
        <v>102</v>
      </c>
      <c r="K1204" s="267" t="s">
        <v>380</v>
      </c>
      <c r="L1204" s="267" t="s">
        <v>25</v>
      </c>
      <c r="M1204" s="267" t="s">
        <v>445</v>
      </c>
      <c r="N1204" s="268">
        <v>2</v>
      </c>
    </row>
    <row r="1205" spans="1:14" ht="15" x14ac:dyDescent="0.25">
      <c r="A1205" s="267" t="s">
        <v>83</v>
      </c>
      <c r="B1205" s="267" t="s">
        <v>402</v>
      </c>
      <c r="C1205" s="267" t="s">
        <v>374</v>
      </c>
      <c r="D1205" s="267" t="s">
        <v>400</v>
      </c>
      <c r="E1205" s="268">
        <v>299</v>
      </c>
      <c r="G1205" s="267" t="s">
        <v>98</v>
      </c>
      <c r="H1205" s="268">
        <v>7</v>
      </c>
      <c r="I1205" s="268">
        <v>69</v>
      </c>
      <c r="K1205" s="267" t="s">
        <v>380</v>
      </c>
      <c r="L1205" s="267" t="s">
        <v>25</v>
      </c>
      <c r="M1205" s="267" t="s">
        <v>441</v>
      </c>
      <c r="N1205" s="268">
        <v>1</v>
      </c>
    </row>
    <row r="1206" spans="1:14" ht="15" x14ac:dyDescent="0.25">
      <c r="A1206" s="267" t="s">
        <v>84</v>
      </c>
      <c r="B1206" s="267" t="s">
        <v>378</v>
      </c>
      <c r="C1206" s="267" t="s">
        <v>373</v>
      </c>
      <c r="D1206" s="267" t="s">
        <v>399</v>
      </c>
      <c r="E1206" s="268">
        <v>844</v>
      </c>
      <c r="G1206" s="267" t="s">
        <v>98</v>
      </c>
      <c r="H1206" s="268">
        <v>8</v>
      </c>
      <c r="I1206" s="268">
        <v>71</v>
      </c>
      <c r="K1206" s="267" t="s">
        <v>380</v>
      </c>
      <c r="L1206" s="267" t="s">
        <v>25</v>
      </c>
      <c r="M1206" s="267" t="s">
        <v>448</v>
      </c>
      <c r="N1206" s="268">
        <v>2</v>
      </c>
    </row>
    <row r="1207" spans="1:14" ht="15" x14ac:dyDescent="0.25">
      <c r="A1207" s="267" t="s">
        <v>84</v>
      </c>
      <c r="B1207" s="267" t="s">
        <v>378</v>
      </c>
      <c r="C1207" s="267" t="s">
        <v>373</v>
      </c>
      <c r="D1207" s="267" t="s">
        <v>400</v>
      </c>
      <c r="E1207" s="268">
        <v>648</v>
      </c>
      <c r="G1207" s="267" t="s">
        <v>98</v>
      </c>
      <c r="H1207" s="268">
        <v>9</v>
      </c>
      <c r="I1207" s="268">
        <v>46</v>
      </c>
      <c r="K1207" s="267" t="s">
        <v>380</v>
      </c>
      <c r="L1207" s="267" t="s">
        <v>25</v>
      </c>
      <c r="M1207" s="267" t="s">
        <v>442</v>
      </c>
      <c r="N1207" s="268">
        <v>5</v>
      </c>
    </row>
    <row r="1208" spans="1:14" ht="15" x14ac:dyDescent="0.25">
      <c r="A1208" s="267" t="s">
        <v>84</v>
      </c>
      <c r="B1208" s="267" t="s">
        <v>378</v>
      </c>
      <c r="C1208" s="267" t="s">
        <v>374</v>
      </c>
      <c r="D1208" s="267" t="s">
        <v>399</v>
      </c>
      <c r="E1208" s="268">
        <v>823</v>
      </c>
      <c r="G1208" s="267" t="s">
        <v>98</v>
      </c>
      <c r="H1208" s="268">
        <v>10</v>
      </c>
      <c r="I1208" s="268">
        <v>33</v>
      </c>
      <c r="K1208" s="267" t="s">
        <v>380</v>
      </c>
      <c r="L1208" s="267" t="s">
        <v>25</v>
      </c>
      <c r="M1208" s="267" t="s">
        <v>379</v>
      </c>
      <c r="N1208" s="268">
        <v>6</v>
      </c>
    </row>
    <row r="1209" spans="1:14" ht="15" x14ac:dyDescent="0.25">
      <c r="A1209" s="267" t="s">
        <v>84</v>
      </c>
      <c r="B1209" s="267" t="s">
        <v>378</v>
      </c>
      <c r="C1209" s="267" t="s">
        <v>374</v>
      </c>
      <c r="D1209" s="267" t="s">
        <v>400</v>
      </c>
      <c r="E1209" s="268">
        <v>606</v>
      </c>
      <c r="G1209" s="267" t="s">
        <v>98</v>
      </c>
      <c r="H1209" s="268">
        <v>11</v>
      </c>
      <c r="I1209" s="268">
        <v>20</v>
      </c>
      <c r="K1209" s="267" t="s">
        <v>380</v>
      </c>
      <c r="L1209" s="267" t="s">
        <v>25</v>
      </c>
      <c r="M1209" s="267" t="s">
        <v>406</v>
      </c>
      <c r="N1209" s="268">
        <v>47</v>
      </c>
    </row>
    <row r="1210" spans="1:14" ht="15" x14ac:dyDescent="0.25">
      <c r="A1210" s="267" t="s">
        <v>84</v>
      </c>
      <c r="B1210" s="267" t="s">
        <v>379</v>
      </c>
      <c r="C1210" s="267" t="s">
        <v>373</v>
      </c>
      <c r="D1210" s="267" t="s">
        <v>399</v>
      </c>
      <c r="E1210" s="268">
        <v>933</v>
      </c>
      <c r="G1210" s="267" t="s">
        <v>98</v>
      </c>
      <c r="H1210" s="268">
        <v>12</v>
      </c>
      <c r="I1210" s="268">
        <v>29</v>
      </c>
      <c r="K1210" s="267" t="s">
        <v>380</v>
      </c>
      <c r="L1210" s="267" t="s">
        <v>25</v>
      </c>
      <c r="M1210" s="267" t="s">
        <v>403</v>
      </c>
      <c r="N1210" s="268">
        <v>5793</v>
      </c>
    </row>
    <row r="1211" spans="1:14" ht="15" x14ac:dyDescent="0.25">
      <c r="A1211" s="267" t="s">
        <v>84</v>
      </c>
      <c r="B1211" s="267" t="s">
        <v>379</v>
      </c>
      <c r="C1211" s="267" t="s">
        <v>373</v>
      </c>
      <c r="D1211" s="267" t="s">
        <v>400</v>
      </c>
      <c r="E1211" s="268">
        <v>459</v>
      </c>
      <c r="G1211" s="267" t="s">
        <v>99</v>
      </c>
      <c r="H1211" s="268">
        <v>0</v>
      </c>
      <c r="I1211" s="268">
        <v>232</v>
      </c>
      <c r="K1211" s="267" t="s">
        <v>380</v>
      </c>
      <c r="L1211" s="267" t="s">
        <v>25</v>
      </c>
      <c r="M1211" s="267" t="s">
        <v>404</v>
      </c>
      <c r="N1211" s="268">
        <v>7</v>
      </c>
    </row>
    <row r="1212" spans="1:14" ht="15" x14ac:dyDescent="0.25">
      <c r="A1212" s="267" t="s">
        <v>84</v>
      </c>
      <c r="B1212" s="267" t="s">
        <v>379</v>
      </c>
      <c r="C1212" s="267" t="s">
        <v>374</v>
      </c>
      <c r="D1212" s="267" t="s">
        <v>399</v>
      </c>
      <c r="E1212" s="268">
        <v>1001</v>
      </c>
      <c r="G1212" s="267" t="s">
        <v>99</v>
      </c>
      <c r="H1212" s="268">
        <v>1</v>
      </c>
      <c r="I1212" s="268">
        <v>1824</v>
      </c>
      <c r="K1212" s="267" t="s">
        <v>380</v>
      </c>
      <c r="L1212" s="267" t="s">
        <v>25</v>
      </c>
      <c r="M1212" s="267" t="s">
        <v>405</v>
      </c>
      <c r="N1212" s="268">
        <v>296</v>
      </c>
    </row>
    <row r="1213" spans="1:14" ht="15" x14ac:dyDescent="0.25">
      <c r="A1213" s="267" t="s">
        <v>84</v>
      </c>
      <c r="B1213" s="267" t="s">
        <v>379</v>
      </c>
      <c r="C1213" s="267" t="s">
        <v>374</v>
      </c>
      <c r="D1213" s="267" t="s">
        <v>400</v>
      </c>
      <c r="E1213" s="268">
        <v>431</v>
      </c>
      <c r="G1213" s="267" t="s">
        <v>99</v>
      </c>
      <c r="H1213" s="268">
        <v>2</v>
      </c>
      <c r="I1213" s="268">
        <v>5509</v>
      </c>
      <c r="K1213" s="267" t="s">
        <v>380</v>
      </c>
      <c r="L1213" s="267" t="s">
        <v>25</v>
      </c>
      <c r="M1213" s="267" t="s">
        <v>381</v>
      </c>
      <c r="N1213" s="268">
        <v>238</v>
      </c>
    </row>
    <row r="1214" spans="1:14" ht="15" x14ac:dyDescent="0.25">
      <c r="A1214" s="267" t="s">
        <v>84</v>
      </c>
      <c r="B1214" s="267" t="s">
        <v>401</v>
      </c>
      <c r="C1214" s="267" t="s">
        <v>373</v>
      </c>
      <c r="D1214" s="267" t="s">
        <v>399</v>
      </c>
      <c r="E1214" s="268">
        <v>4</v>
      </c>
      <c r="G1214" s="267" t="s">
        <v>99</v>
      </c>
      <c r="H1214" s="268">
        <v>3</v>
      </c>
      <c r="I1214" s="268">
        <v>1950</v>
      </c>
      <c r="K1214" s="267" t="s">
        <v>380</v>
      </c>
      <c r="L1214" s="267" t="s">
        <v>26</v>
      </c>
      <c r="M1214" s="267" t="s">
        <v>378</v>
      </c>
      <c r="N1214" s="268">
        <v>75</v>
      </c>
    </row>
    <row r="1215" spans="1:14" ht="15" x14ac:dyDescent="0.25">
      <c r="A1215" s="267" t="s">
        <v>84</v>
      </c>
      <c r="B1215" s="267" t="s">
        <v>401</v>
      </c>
      <c r="C1215" s="267" t="s">
        <v>373</v>
      </c>
      <c r="D1215" s="267" t="s">
        <v>400</v>
      </c>
      <c r="E1215" s="268">
        <v>1</v>
      </c>
      <c r="G1215" s="267" t="s">
        <v>99</v>
      </c>
      <c r="H1215" s="268">
        <v>4</v>
      </c>
      <c r="I1215" s="268">
        <v>7444</v>
      </c>
      <c r="K1215" s="267" t="s">
        <v>380</v>
      </c>
      <c r="L1215" s="267" t="s">
        <v>26</v>
      </c>
      <c r="M1215" s="267" t="s">
        <v>443</v>
      </c>
      <c r="N1215" s="268">
        <v>29</v>
      </c>
    </row>
    <row r="1216" spans="1:14" ht="15" x14ac:dyDescent="0.25">
      <c r="A1216" s="267" t="s">
        <v>84</v>
      </c>
      <c r="B1216" s="267" t="s">
        <v>401</v>
      </c>
      <c r="C1216" s="267" t="s">
        <v>374</v>
      </c>
      <c r="D1216" s="267" t="s">
        <v>399</v>
      </c>
      <c r="E1216" s="268">
        <v>5</v>
      </c>
      <c r="G1216" s="267" t="s">
        <v>99</v>
      </c>
      <c r="H1216" s="268">
        <v>5</v>
      </c>
      <c r="I1216" s="268">
        <v>842</v>
      </c>
      <c r="K1216" s="267" t="s">
        <v>380</v>
      </c>
      <c r="L1216" s="267" t="s">
        <v>26</v>
      </c>
      <c r="M1216" s="267" t="s">
        <v>444</v>
      </c>
      <c r="N1216" s="268">
        <v>1</v>
      </c>
    </row>
    <row r="1217" spans="1:14" ht="15" x14ac:dyDescent="0.25">
      <c r="A1217" s="267" t="s">
        <v>84</v>
      </c>
      <c r="B1217" s="267" t="s">
        <v>402</v>
      </c>
      <c r="C1217" s="267" t="s">
        <v>373</v>
      </c>
      <c r="D1217" s="267" t="s">
        <v>399</v>
      </c>
      <c r="E1217" s="268">
        <v>110</v>
      </c>
      <c r="G1217" s="267" t="s">
        <v>99</v>
      </c>
      <c r="H1217" s="268">
        <v>6</v>
      </c>
      <c r="I1217" s="268">
        <v>713</v>
      </c>
      <c r="K1217" s="267" t="s">
        <v>380</v>
      </c>
      <c r="L1217" s="267" t="s">
        <v>26</v>
      </c>
      <c r="M1217" s="267" t="s">
        <v>440</v>
      </c>
      <c r="N1217" s="268">
        <v>104</v>
      </c>
    </row>
    <row r="1218" spans="1:14" ht="15" x14ac:dyDescent="0.25">
      <c r="A1218" s="267" t="s">
        <v>84</v>
      </c>
      <c r="B1218" s="267" t="s">
        <v>402</v>
      </c>
      <c r="C1218" s="267" t="s">
        <v>373</v>
      </c>
      <c r="D1218" s="267" t="s">
        <v>400</v>
      </c>
      <c r="E1218" s="268">
        <v>45</v>
      </c>
      <c r="G1218" s="267" t="s">
        <v>99</v>
      </c>
      <c r="H1218" s="268">
        <v>7</v>
      </c>
      <c r="I1218" s="268">
        <v>613</v>
      </c>
      <c r="K1218" s="267" t="s">
        <v>380</v>
      </c>
      <c r="L1218" s="267" t="s">
        <v>26</v>
      </c>
      <c r="M1218" s="267" t="s">
        <v>445</v>
      </c>
      <c r="N1218" s="268">
        <v>4</v>
      </c>
    </row>
    <row r="1219" spans="1:14" ht="15" x14ac:dyDescent="0.25">
      <c r="A1219" s="267" t="s">
        <v>84</v>
      </c>
      <c r="B1219" s="267" t="s">
        <v>402</v>
      </c>
      <c r="C1219" s="267" t="s">
        <v>374</v>
      </c>
      <c r="D1219" s="267" t="s">
        <v>399</v>
      </c>
      <c r="E1219" s="268">
        <v>141</v>
      </c>
      <c r="G1219" s="267" t="s">
        <v>99</v>
      </c>
      <c r="H1219" s="268">
        <v>8</v>
      </c>
      <c r="I1219" s="268">
        <v>499</v>
      </c>
      <c r="K1219" s="267" t="s">
        <v>380</v>
      </c>
      <c r="L1219" s="267" t="s">
        <v>26</v>
      </c>
      <c r="M1219" s="267" t="s">
        <v>441</v>
      </c>
      <c r="N1219" s="268">
        <v>14</v>
      </c>
    </row>
    <row r="1220" spans="1:14" ht="15" x14ac:dyDescent="0.25">
      <c r="A1220" s="267" t="s">
        <v>84</v>
      </c>
      <c r="B1220" s="267" t="s">
        <v>402</v>
      </c>
      <c r="C1220" s="267" t="s">
        <v>374</v>
      </c>
      <c r="D1220" s="267" t="s">
        <v>400</v>
      </c>
      <c r="E1220" s="268">
        <v>53</v>
      </c>
      <c r="G1220" s="267" t="s">
        <v>99</v>
      </c>
      <c r="H1220" s="268">
        <v>9</v>
      </c>
      <c r="I1220" s="268">
        <v>351</v>
      </c>
      <c r="K1220" s="267" t="s">
        <v>380</v>
      </c>
      <c r="L1220" s="267" t="s">
        <v>26</v>
      </c>
      <c r="M1220" s="267" t="s">
        <v>442</v>
      </c>
      <c r="N1220" s="268">
        <v>4</v>
      </c>
    </row>
    <row r="1221" spans="1:14" ht="15" x14ac:dyDescent="0.25">
      <c r="A1221" s="267" t="s">
        <v>85</v>
      </c>
      <c r="B1221" s="267" t="s">
        <v>378</v>
      </c>
      <c r="C1221" s="267" t="s">
        <v>373</v>
      </c>
      <c r="D1221" s="267" t="s">
        <v>399</v>
      </c>
      <c r="E1221" s="268">
        <v>1193</v>
      </c>
      <c r="G1221" s="267" t="s">
        <v>99</v>
      </c>
      <c r="H1221" s="268">
        <v>10</v>
      </c>
      <c r="I1221" s="268">
        <v>287</v>
      </c>
      <c r="K1221" s="267" t="s">
        <v>380</v>
      </c>
      <c r="L1221" s="267" t="s">
        <v>26</v>
      </c>
      <c r="M1221" s="267" t="s">
        <v>379</v>
      </c>
      <c r="N1221" s="268">
        <v>5</v>
      </c>
    </row>
    <row r="1222" spans="1:14" ht="15" x14ac:dyDescent="0.25">
      <c r="A1222" s="267" t="s">
        <v>85</v>
      </c>
      <c r="B1222" s="267" t="s">
        <v>378</v>
      </c>
      <c r="C1222" s="267" t="s">
        <v>373</v>
      </c>
      <c r="D1222" s="267" t="s">
        <v>400</v>
      </c>
      <c r="E1222" s="268">
        <v>10967</v>
      </c>
      <c r="G1222" s="267" t="s">
        <v>99</v>
      </c>
      <c r="H1222" s="268">
        <v>11</v>
      </c>
      <c r="I1222" s="268">
        <v>266</v>
      </c>
      <c r="K1222" s="267" t="s">
        <v>380</v>
      </c>
      <c r="L1222" s="267" t="s">
        <v>26</v>
      </c>
      <c r="M1222" s="267" t="s">
        <v>406</v>
      </c>
      <c r="N1222" s="268">
        <v>11</v>
      </c>
    </row>
    <row r="1223" spans="1:14" ht="15" x14ac:dyDescent="0.25">
      <c r="A1223" s="267" t="s">
        <v>85</v>
      </c>
      <c r="B1223" s="267" t="s">
        <v>378</v>
      </c>
      <c r="C1223" s="267" t="s">
        <v>374</v>
      </c>
      <c r="D1223" s="267" t="s">
        <v>399</v>
      </c>
      <c r="E1223" s="268">
        <v>1144</v>
      </c>
      <c r="G1223" s="267" t="s">
        <v>99</v>
      </c>
      <c r="H1223" s="268">
        <v>12</v>
      </c>
      <c r="I1223" s="268">
        <v>310</v>
      </c>
      <c r="K1223" s="267" t="s">
        <v>380</v>
      </c>
      <c r="L1223" s="267" t="s">
        <v>26</v>
      </c>
      <c r="M1223" s="267" t="s">
        <v>403</v>
      </c>
      <c r="N1223" s="268">
        <v>10549</v>
      </c>
    </row>
    <row r="1224" spans="1:14" ht="15" x14ac:dyDescent="0.25">
      <c r="A1224" s="267" t="s">
        <v>85</v>
      </c>
      <c r="B1224" s="267" t="s">
        <v>378</v>
      </c>
      <c r="C1224" s="267" t="s">
        <v>374</v>
      </c>
      <c r="D1224" s="267" t="s">
        <v>400</v>
      </c>
      <c r="E1224" s="268">
        <v>10182</v>
      </c>
      <c r="G1224" s="267" t="s">
        <v>100</v>
      </c>
      <c r="H1224" s="268">
        <v>0</v>
      </c>
      <c r="I1224" s="268">
        <v>117</v>
      </c>
      <c r="K1224" s="267" t="s">
        <v>380</v>
      </c>
      <c r="L1224" s="267" t="s">
        <v>26</v>
      </c>
      <c r="M1224" s="267" t="s">
        <v>404</v>
      </c>
      <c r="N1224" s="268">
        <v>3</v>
      </c>
    </row>
    <row r="1225" spans="1:14" ht="15" x14ac:dyDescent="0.25">
      <c r="A1225" s="267" t="s">
        <v>85</v>
      </c>
      <c r="B1225" s="267" t="s">
        <v>379</v>
      </c>
      <c r="C1225" s="267" t="s">
        <v>373</v>
      </c>
      <c r="D1225" s="267" t="s">
        <v>399</v>
      </c>
      <c r="E1225" s="268">
        <v>166</v>
      </c>
      <c r="G1225" s="267" t="s">
        <v>100</v>
      </c>
      <c r="H1225" s="268">
        <v>1</v>
      </c>
      <c r="I1225" s="268">
        <v>630</v>
      </c>
      <c r="K1225" s="267" t="s">
        <v>380</v>
      </c>
      <c r="L1225" s="267" t="s">
        <v>26</v>
      </c>
      <c r="M1225" s="267" t="s">
        <v>405</v>
      </c>
      <c r="N1225" s="268">
        <v>451</v>
      </c>
    </row>
    <row r="1226" spans="1:14" ht="15" x14ac:dyDescent="0.25">
      <c r="A1226" s="267" t="s">
        <v>85</v>
      </c>
      <c r="B1226" s="267" t="s">
        <v>379</v>
      </c>
      <c r="C1226" s="267" t="s">
        <v>373</v>
      </c>
      <c r="D1226" s="267" t="s">
        <v>400</v>
      </c>
      <c r="E1226" s="268">
        <v>1704</v>
      </c>
      <c r="G1226" s="267" t="s">
        <v>100</v>
      </c>
      <c r="H1226" s="268">
        <v>2</v>
      </c>
      <c r="I1226" s="268">
        <v>2027</v>
      </c>
      <c r="K1226" s="267" t="s">
        <v>380</v>
      </c>
      <c r="L1226" s="267" t="s">
        <v>26</v>
      </c>
      <c r="M1226" s="267" t="s">
        <v>380</v>
      </c>
      <c r="N1226" s="268">
        <v>6</v>
      </c>
    </row>
    <row r="1227" spans="1:14" ht="15" x14ac:dyDescent="0.25">
      <c r="A1227" s="267" t="s">
        <v>85</v>
      </c>
      <c r="B1227" s="267" t="s">
        <v>379</v>
      </c>
      <c r="C1227" s="267" t="s">
        <v>374</v>
      </c>
      <c r="D1227" s="267" t="s">
        <v>399</v>
      </c>
      <c r="E1227" s="268">
        <v>181</v>
      </c>
      <c r="G1227" s="267" t="s">
        <v>100</v>
      </c>
      <c r="H1227" s="268">
        <v>3</v>
      </c>
      <c r="I1227" s="268">
        <v>871</v>
      </c>
      <c r="K1227" s="267" t="s">
        <v>380</v>
      </c>
      <c r="L1227" s="267" t="s">
        <v>26</v>
      </c>
      <c r="M1227" s="267" t="s">
        <v>381</v>
      </c>
      <c r="N1227" s="268">
        <v>3169</v>
      </c>
    </row>
    <row r="1228" spans="1:14" ht="15" x14ac:dyDescent="0.25">
      <c r="A1228" s="267" t="s">
        <v>85</v>
      </c>
      <c r="B1228" s="267" t="s">
        <v>379</v>
      </c>
      <c r="C1228" s="267" t="s">
        <v>374</v>
      </c>
      <c r="D1228" s="267" t="s">
        <v>400</v>
      </c>
      <c r="E1228" s="268">
        <v>1463</v>
      </c>
      <c r="G1228" s="267" t="s">
        <v>100</v>
      </c>
      <c r="H1228" s="268">
        <v>4</v>
      </c>
      <c r="I1228" s="268">
        <v>3522</v>
      </c>
      <c r="K1228" s="267" t="s">
        <v>380</v>
      </c>
      <c r="L1228" s="267" t="s">
        <v>27</v>
      </c>
      <c r="M1228" s="267" t="s">
        <v>403</v>
      </c>
      <c r="N1228" s="268">
        <v>3</v>
      </c>
    </row>
    <row r="1229" spans="1:14" ht="15" x14ac:dyDescent="0.25">
      <c r="A1229" s="267" t="s">
        <v>85</v>
      </c>
      <c r="B1229" s="267" t="s">
        <v>401</v>
      </c>
      <c r="C1229" s="267" t="s">
        <v>373</v>
      </c>
      <c r="D1229" s="267" t="s">
        <v>399</v>
      </c>
      <c r="E1229" s="268">
        <v>3</v>
      </c>
      <c r="G1229" s="267" t="s">
        <v>100</v>
      </c>
      <c r="H1229" s="268">
        <v>5</v>
      </c>
      <c r="I1229" s="268">
        <v>536</v>
      </c>
      <c r="K1229" s="267" t="s">
        <v>380</v>
      </c>
      <c r="L1229" s="267" t="s">
        <v>27</v>
      </c>
      <c r="M1229" s="267" t="s">
        <v>378</v>
      </c>
      <c r="N1229" s="268">
        <v>60</v>
      </c>
    </row>
    <row r="1230" spans="1:14" ht="15" x14ac:dyDescent="0.25">
      <c r="A1230" s="267" t="s">
        <v>85</v>
      </c>
      <c r="B1230" s="267" t="s">
        <v>401</v>
      </c>
      <c r="C1230" s="267" t="s">
        <v>373</v>
      </c>
      <c r="D1230" s="267" t="s">
        <v>400</v>
      </c>
      <c r="E1230" s="268">
        <v>27</v>
      </c>
      <c r="G1230" s="267" t="s">
        <v>100</v>
      </c>
      <c r="H1230" s="268">
        <v>6</v>
      </c>
      <c r="I1230" s="268">
        <v>504</v>
      </c>
      <c r="K1230" s="267" t="s">
        <v>380</v>
      </c>
      <c r="L1230" s="267" t="s">
        <v>27</v>
      </c>
      <c r="M1230" s="267" t="s">
        <v>446</v>
      </c>
      <c r="N1230" s="268">
        <v>2</v>
      </c>
    </row>
    <row r="1231" spans="1:14" ht="15" x14ac:dyDescent="0.25">
      <c r="A1231" s="267" t="s">
        <v>85</v>
      </c>
      <c r="B1231" s="267" t="s">
        <v>401</v>
      </c>
      <c r="C1231" s="267" t="s">
        <v>374</v>
      </c>
      <c r="D1231" s="267" t="s">
        <v>399</v>
      </c>
      <c r="E1231" s="268">
        <v>6</v>
      </c>
      <c r="G1231" s="267" t="s">
        <v>100</v>
      </c>
      <c r="H1231" s="268">
        <v>7</v>
      </c>
      <c r="I1231" s="268">
        <v>394</v>
      </c>
      <c r="K1231" s="267" t="s">
        <v>380</v>
      </c>
      <c r="L1231" s="267" t="s">
        <v>27</v>
      </c>
      <c r="M1231" s="267" t="s">
        <v>443</v>
      </c>
      <c r="N1231" s="268">
        <v>3</v>
      </c>
    </row>
    <row r="1232" spans="1:14" ht="15" x14ac:dyDescent="0.25">
      <c r="A1232" s="267" t="s">
        <v>85</v>
      </c>
      <c r="B1232" s="267" t="s">
        <v>401</v>
      </c>
      <c r="C1232" s="267" t="s">
        <v>374</v>
      </c>
      <c r="D1232" s="267" t="s">
        <v>400</v>
      </c>
      <c r="E1232" s="268">
        <v>18</v>
      </c>
      <c r="G1232" s="267" t="s">
        <v>100</v>
      </c>
      <c r="H1232" s="268">
        <v>8</v>
      </c>
      <c r="I1232" s="268">
        <v>354</v>
      </c>
      <c r="K1232" s="267" t="s">
        <v>380</v>
      </c>
      <c r="L1232" s="267" t="s">
        <v>27</v>
      </c>
      <c r="M1232" s="267" t="s">
        <v>440</v>
      </c>
      <c r="N1232" s="268">
        <v>1751</v>
      </c>
    </row>
    <row r="1233" spans="1:14" ht="15" x14ac:dyDescent="0.25">
      <c r="A1233" s="267" t="s">
        <v>85</v>
      </c>
      <c r="B1233" s="267" t="s">
        <v>402</v>
      </c>
      <c r="C1233" s="267" t="s">
        <v>373</v>
      </c>
      <c r="D1233" s="267" t="s">
        <v>399</v>
      </c>
      <c r="E1233" s="268">
        <v>78</v>
      </c>
      <c r="G1233" s="267" t="s">
        <v>100</v>
      </c>
      <c r="H1233" s="268">
        <v>9</v>
      </c>
      <c r="I1233" s="268">
        <v>257</v>
      </c>
      <c r="K1233" s="267" t="s">
        <v>380</v>
      </c>
      <c r="L1233" s="267" t="s">
        <v>27</v>
      </c>
      <c r="M1233" s="267" t="s">
        <v>445</v>
      </c>
      <c r="N1233" s="268">
        <v>8</v>
      </c>
    </row>
    <row r="1234" spans="1:14" ht="15" x14ac:dyDescent="0.25">
      <c r="A1234" s="267" t="s">
        <v>85</v>
      </c>
      <c r="B1234" s="267" t="s">
        <v>402</v>
      </c>
      <c r="C1234" s="267" t="s">
        <v>373</v>
      </c>
      <c r="D1234" s="267" t="s">
        <v>400</v>
      </c>
      <c r="E1234" s="268">
        <v>423</v>
      </c>
      <c r="G1234" s="267" t="s">
        <v>100</v>
      </c>
      <c r="H1234" s="268">
        <v>10</v>
      </c>
      <c r="I1234" s="268">
        <v>206</v>
      </c>
      <c r="K1234" s="267" t="s">
        <v>380</v>
      </c>
      <c r="L1234" s="267" t="s">
        <v>27</v>
      </c>
      <c r="M1234" s="267" t="s">
        <v>441</v>
      </c>
      <c r="N1234" s="268">
        <v>107</v>
      </c>
    </row>
    <row r="1235" spans="1:14" ht="15" x14ac:dyDescent="0.25">
      <c r="A1235" s="267" t="s">
        <v>85</v>
      </c>
      <c r="B1235" s="267" t="s">
        <v>402</v>
      </c>
      <c r="C1235" s="267" t="s">
        <v>374</v>
      </c>
      <c r="D1235" s="267" t="s">
        <v>399</v>
      </c>
      <c r="E1235" s="268">
        <v>82</v>
      </c>
      <c r="G1235" s="267" t="s">
        <v>100</v>
      </c>
      <c r="H1235" s="268">
        <v>11</v>
      </c>
      <c r="I1235" s="268">
        <v>188</v>
      </c>
      <c r="K1235" s="267" t="s">
        <v>380</v>
      </c>
      <c r="L1235" s="267" t="s">
        <v>27</v>
      </c>
      <c r="M1235" s="267" t="s">
        <v>448</v>
      </c>
      <c r="N1235" s="268">
        <v>22</v>
      </c>
    </row>
    <row r="1236" spans="1:14" ht="15" x14ac:dyDescent="0.25">
      <c r="A1236" s="267" t="s">
        <v>85</v>
      </c>
      <c r="B1236" s="267" t="s">
        <v>402</v>
      </c>
      <c r="C1236" s="267" t="s">
        <v>374</v>
      </c>
      <c r="D1236" s="267" t="s">
        <v>400</v>
      </c>
      <c r="E1236" s="268">
        <v>312</v>
      </c>
      <c r="G1236" s="267" t="s">
        <v>100</v>
      </c>
      <c r="H1236" s="268">
        <v>12</v>
      </c>
      <c r="I1236" s="268">
        <v>202</v>
      </c>
      <c r="K1236" s="267" t="s">
        <v>380</v>
      </c>
      <c r="L1236" s="267" t="s">
        <v>27</v>
      </c>
      <c r="M1236" s="267" t="s">
        <v>442</v>
      </c>
      <c r="N1236" s="268">
        <v>89</v>
      </c>
    </row>
    <row r="1237" spans="1:14" ht="15" x14ac:dyDescent="0.25">
      <c r="A1237" s="267" t="s">
        <v>86</v>
      </c>
      <c r="B1237" s="267" t="s">
        <v>378</v>
      </c>
      <c r="C1237" s="267" t="s">
        <v>373</v>
      </c>
      <c r="D1237" s="267" t="s">
        <v>399</v>
      </c>
      <c r="E1237" s="268">
        <v>1206</v>
      </c>
      <c r="G1237" s="267" t="s">
        <v>101</v>
      </c>
      <c r="H1237" s="268">
        <v>0</v>
      </c>
      <c r="I1237" s="268">
        <v>121</v>
      </c>
      <c r="K1237" s="267" t="s">
        <v>380</v>
      </c>
      <c r="L1237" s="267" t="s">
        <v>27</v>
      </c>
      <c r="M1237" s="267" t="s">
        <v>379</v>
      </c>
      <c r="N1237" s="268">
        <v>10</v>
      </c>
    </row>
    <row r="1238" spans="1:14" ht="15" x14ac:dyDescent="0.25">
      <c r="A1238" s="267" t="s">
        <v>86</v>
      </c>
      <c r="B1238" s="267" t="s">
        <v>378</v>
      </c>
      <c r="C1238" s="267" t="s">
        <v>373</v>
      </c>
      <c r="D1238" s="267" t="s">
        <v>400</v>
      </c>
      <c r="E1238" s="268">
        <v>1809</v>
      </c>
      <c r="G1238" s="267" t="s">
        <v>101</v>
      </c>
      <c r="H1238" s="268">
        <v>1</v>
      </c>
      <c r="I1238" s="268">
        <v>523</v>
      </c>
      <c r="K1238" s="267" t="s">
        <v>380</v>
      </c>
      <c r="L1238" s="267" t="s">
        <v>27</v>
      </c>
      <c r="M1238" s="267" t="s">
        <v>451</v>
      </c>
      <c r="N1238" s="268">
        <v>1</v>
      </c>
    </row>
    <row r="1239" spans="1:14" ht="15" x14ac:dyDescent="0.25">
      <c r="A1239" s="267" t="s">
        <v>86</v>
      </c>
      <c r="B1239" s="267" t="s">
        <v>378</v>
      </c>
      <c r="C1239" s="267" t="s">
        <v>374</v>
      </c>
      <c r="D1239" s="267" t="s">
        <v>399</v>
      </c>
      <c r="E1239" s="268">
        <v>1164</v>
      </c>
      <c r="G1239" s="267" t="s">
        <v>101</v>
      </c>
      <c r="H1239" s="268">
        <v>2</v>
      </c>
      <c r="I1239" s="268">
        <v>1973</v>
      </c>
      <c r="K1239" s="267" t="s">
        <v>380</v>
      </c>
      <c r="L1239" s="267" t="s">
        <v>27</v>
      </c>
      <c r="M1239" s="267" t="s">
        <v>401</v>
      </c>
      <c r="N1239" s="268">
        <v>8</v>
      </c>
    </row>
    <row r="1240" spans="1:14" ht="15" x14ac:dyDescent="0.25">
      <c r="A1240" s="267" t="s">
        <v>86</v>
      </c>
      <c r="B1240" s="267" t="s">
        <v>378</v>
      </c>
      <c r="C1240" s="267" t="s">
        <v>374</v>
      </c>
      <c r="D1240" s="267" t="s">
        <v>400</v>
      </c>
      <c r="E1240" s="268">
        <v>1601</v>
      </c>
      <c r="G1240" s="267" t="s">
        <v>101</v>
      </c>
      <c r="H1240" s="268">
        <v>3</v>
      </c>
      <c r="I1240" s="268">
        <v>919</v>
      </c>
      <c r="K1240" s="267" t="s">
        <v>380</v>
      </c>
      <c r="L1240" s="267" t="s">
        <v>27</v>
      </c>
      <c r="M1240" s="267" t="s">
        <v>406</v>
      </c>
      <c r="N1240" s="268">
        <v>6</v>
      </c>
    </row>
    <row r="1241" spans="1:14" ht="15" x14ac:dyDescent="0.25">
      <c r="A1241" s="267" t="s">
        <v>86</v>
      </c>
      <c r="B1241" s="267" t="s">
        <v>379</v>
      </c>
      <c r="C1241" s="267" t="s">
        <v>373</v>
      </c>
      <c r="D1241" s="267" t="s">
        <v>399</v>
      </c>
      <c r="E1241" s="268">
        <v>412</v>
      </c>
      <c r="G1241" s="267" t="s">
        <v>101</v>
      </c>
      <c r="H1241" s="268">
        <v>4</v>
      </c>
      <c r="I1241" s="268">
        <v>3492</v>
      </c>
      <c r="K1241" s="267" t="s">
        <v>380</v>
      </c>
      <c r="L1241" s="267" t="s">
        <v>27</v>
      </c>
      <c r="M1241" s="267" t="s">
        <v>403</v>
      </c>
      <c r="N1241" s="268">
        <v>16836</v>
      </c>
    </row>
    <row r="1242" spans="1:14" ht="15" x14ac:dyDescent="0.25">
      <c r="A1242" s="267" t="s">
        <v>86</v>
      </c>
      <c r="B1242" s="267" t="s">
        <v>379</v>
      </c>
      <c r="C1242" s="267" t="s">
        <v>373</v>
      </c>
      <c r="D1242" s="267" t="s">
        <v>400</v>
      </c>
      <c r="E1242" s="268">
        <v>689</v>
      </c>
      <c r="G1242" s="267" t="s">
        <v>101</v>
      </c>
      <c r="H1242" s="268">
        <v>5</v>
      </c>
      <c r="I1242" s="268">
        <v>617</v>
      </c>
      <c r="K1242" s="267" t="s">
        <v>380</v>
      </c>
      <c r="L1242" s="267" t="s">
        <v>27</v>
      </c>
      <c r="M1242" s="267" t="s">
        <v>404</v>
      </c>
      <c r="N1242" s="268">
        <v>5</v>
      </c>
    </row>
    <row r="1243" spans="1:14" ht="15" x14ac:dyDescent="0.25">
      <c r="A1243" s="267" t="s">
        <v>86</v>
      </c>
      <c r="B1243" s="267" t="s">
        <v>379</v>
      </c>
      <c r="C1243" s="267" t="s">
        <v>374</v>
      </c>
      <c r="D1243" s="267" t="s">
        <v>399</v>
      </c>
      <c r="E1243" s="268">
        <v>374</v>
      </c>
      <c r="G1243" s="267" t="s">
        <v>101</v>
      </c>
      <c r="H1243" s="268">
        <v>6</v>
      </c>
      <c r="I1243" s="268">
        <v>511</v>
      </c>
      <c r="K1243" s="267" t="s">
        <v>380</v>
      </c>
      <c r="L1243" s="267" t="s">
        <v>27</v>
      </c>
      <c r="M1243" s="267" t="s">
        <v>405</v>
      </c>
      <c r="N1243" s="268">
        <v>427</v>
      </c>
    </row>
    <row r="1244" spans="1:14" ht="15" x14ac:dyDescent="0.25">
      <c r="A1244" s="267" t="s">
        <v>86</v>
      </c>
      <c r="B1244" s="267" t="s">
        <v>379</v>
      </c>
      <c r="C1244" s="267" t="s">
        <v>374</v>
      </c>
      <c r="D1244" s="267" t="s">
        <v>400</v>
      </c>
      <c r="E1244" s="268">
        <v>588</v>
      </c>
      <c r="G1244" s="267" t="s">
        <v>101</v>
      </c>
      <c r="H1244" s="268">
        <v>7</v>
      </c>
      <c r="I1244" s="268">
        <v>389</v>
      </c>
      <c r="K1244" s="267" t="s">
        <v>380</v>
      </c>
      <c r="L1244" s="267" t="s">
        <v>27</v>
      </c>
      <c r="M1244" s="267" t="s">
        <v>380</v>
      </c>
      <c r="N1244" s="268">
        <v>29</v>
      </c>
    </row>
    <row r="1245" spans="1:14" ht="15" x14ac:dyDescent="0.25">
      <c r="A1245" s="267" t="s">
        <v>86</v>
      </c>
      <c r="B1245" s="267" t="s">
        <v>401</v>
      </c>
      <c r="C1245" s="267" t="s">
        <v>373</v>
      </c>
      <c r="D1245" s="267" t="s">
        <v>399</v>
      </c>
      <c r="E1245" s="268">
        <v>12</v>
      </c>
      <c r="G1245" s="267" t="s">
        <v>101</v>
      </c>
      <c r="H1245" s="268">
        <v>8</v>
      </c>
      <c r="I1245" s="268">
        <v>314</v>
      </c>
      <c r="K1245" s="267" t="s">
        <v>380</v>
      </c>
      <c r="L1245" s="267" t="s">
        <v>27</v>
      </c>
      <c r="M1245" s="267" t="s">
        <v>381</v>
      </c>
      <c r="N1245" s="268">
        <v>863</v>
      </c>
    </row>
    <row r="1246" spans="1:14" ht="15" x14ac:dyDescent="0.25">
      <c r="A1246" s="267" t="s">
        <v>86</v>
      </c>
      <c r="B1246" s="267" t="s">
        <v>401</v>
      </c>
      <c r="C1246" s="267" t="s">
        <v>373</v>
      </c>
      <c r="D1246" s="267" t="s">
        <v>400</v>
      </c>
      <c r="E1246" s="268">
        <v>5</v>
      </c>
      <c r="G1246" s="267" t="s">
        <v>101</v>
      </c>
      <c r="H1246" s="268">
        <v>9</v>
      </c>
      <c r="I1246" s="268">
        <v>263</v>
      </c>
      <c r="K1246" s="267" t="s">
        <v>380</v>
      </c>
      <c r="L1246" s="267" t="s">
        <v>36</v>
      </c>
      <c r="M1246" s="267" t="s">
        <v>443</v>
      </c>
      <c r="N1246" s="268">
        <v>6</v>
      </c>
    </row>
    <row r="1247" spans="1:14" ht="15" x14ac:dyDescent="0.25">
      <c r="A1247" s="267" t="s">
        <v>86</v>
      </c>
      <c r="B1247" s="267" t="s">
        <v>401</v>
      </c>
      <c r="C1247" s="267" t="s">
        <v>374</v>
      </c>
      <c r="D1247" s="267" t="s">
        <v>399</v>
      </c>
      <c r="E1247" s="268">
        <v>8</v>
      </c>
      <c r="G1247" s="267" t="s">
        <v>101</v>
      </c>
      <c r="H1247" s="268">
        <v>10</v>
      </c>
      <c r="I1247" s="268">
        <v>215</v>
      </c>
      <c r="K1247" s="267" t="s">
        <v>380</v>
      </c>
      <c r="L1247" s="267" t="s">
        <v>36</v>
      </c>
      <c r="M1247" s="267" t="s">
        <v>440</v>
      </c>
      <c r="N1247" s="268">
        <v>7</v>
      </c>
    </row>
    <row r="1248" spans="1:14" ht="15" x14ac:dyDescent="0.25">
      <c r="A1248" s="267" t="s">
        <v>86</v>
      </c>
      <c r="B1248" s="267" t="s">
        <v>401</v>
      </c>
      <c r="C1248" s="267" t="s">
        <v>374</v>
      </c>
      <c r="D1248" s="267" t="s">
        <v>400</v>
      </c>
      <c r="E1248" s="268">
        <v>8</v>
      </c>
      <c r="G1248" s="267" t="s">
        <v>101</v>
      </c>
      <c r="H1248" s="268">
        <v>11</v>
      </c>
      <c r="I1248" s="268">
        <v>131</v>
      </c>
      <c r="K1248" s="267" t="s">
        <v>380</v>
      </c>
      <c r="L1248" s="267" t="s">
        <v>36</v>
      </c>
      <c r="M1248" s="267" t="s">
        <v>445</v>
      </c>
      <c r="N1248" s="268">
        <v>10</v>
      </c>
    </row>
    <row r="1249" spans="1:14" ht="15" x14ac:dyDescent="0.25">
      <c r="A1249" s="267" t="s">
        <v>86</v>
      </c>
      <c r="B1249" s="267" t="s">
        <v>402</v>
      </c>
      <c r="C1249" s="267" t="s">
        <v>373</v>
      </c>
      <c r="D1249" s="267" t="s">
        <v>399</v>
      </c>
      <c r="E1249" s="268">
        <v>30</v>
      </c>
      <c r="G1249" s="267" t="s">
        <v>101</v>
      </c>
      <c r="H1249" s="268">
        <v>12</v>
      </c>
      <c r="I1249" s="268">
        <v>131</v>
      </c>
      <c r="K1249" s="267" t="s">
        <v>380</v>
      </c>
      <c r="L1249" s="267" t="s">
        <v>36</v>
      </c>
      <c r="M1249" s="267" t="s">
        <v>442</v>
      </c>
      <c r="N1249" s="268">
        <v>1</v>
      </c>
    </row>
    <row r="1250" spans="1:14" ht="15" x14ac:dyDescent="0.25">
      <c r="A1250" s="267" t="s">
        <v>86</v>
      </c>
      <c r="B1250" s="267" t="s">
        <v>402</v>
      </c>
      <c r="C1250" s="267" t="s">
        <v>373</v>
      </c>
      <c r="D1250" s="267" t="s">
        <v>400</v>
      </c>
      <c r="E1250" s="268">
        <v>90</v>
      </c>
      <c r="G1250" s="267" t="s">
        <v>102</v>
      </c>
      <c r="H1250" s="268">
        <v>0</v>
      </c>
      <c r="I1250" s="268">
        <v>267</v>
      </c>
      <c r="K1250" s="267" t="s">
        <v>380</v>
      </c>
      <c r="L1250" s="267" t="s">
        <v>36</v>
      </c>
      <c r="M1250" s="267" t="s">
        <v>379</v>
      </c>
      <c r="N1250" s="268">
        <v>2</v>
      </c>
    </row>
    <row r="1251" spans="1:14" ht="15" x14ac:dyDescent="0.25">
      <c r="A1251" s="267" t="s">
        <v>86</v>
      </c>
      <c r="B1251" s="267" t="s">
        <v>402</v>
      </c>
      <c r="C1251" s="267" t="s">
        <v>374</v>
      </c>
      <c r="D1251" s="267" t="s">
        <v>399</v>
      </c>
      <c r="E1251" s="268">
        <v>34</v>
      </c>
      <c r="G1251" s="267" t="s">
        <v>102</v>
      </c>
      <c r="H1251" s="268">
        <v>1</v>
      </c>
      <c r="I1251" s="268">
        <v>2439</v>
      </c>
      <c r="K1251" s="267" t="s">
        <v>380</v>
      </c>
      <c r="L1251" s="267" t="s">
        <v>36</v>
      </c>
      <c r="M1251" s="267" t="s">
        <v>406</v>
      </c>
      <c r="N1251" s="268">
        <v>5</v>
      </c>
    </row>
    <row r="1252" spans="1:14" ht="15" x14ac:dyDescent="0.25">
      <c r="A1252" s="267" t="s">
        <v>86</v>
      </c>
      <c r="B1252" s="267" t="s">
        <v>402</v>
      </c>
      <c r="C1252" s="267" t="s">
        <v>374</v>
      </c>
      <c r="D1252" s="267" t="s">
        <v>400</v>
      </c>
      <c r="E1252" s="268">
        <v>79</v>
      </c>
      <c r="G1252" s="267" t="s">
        <v>102</v>
      </c>
      <c r="H1252" s="268">
        <v>2</v>
      </c>
      <c r="I1252" s="268">
        <v>7661</v>
      </c>
      <c r="K1252" s="267" t="s">
        <v>380</v>
      </c>
      <c r="L1252" s="267" t="s">
        <v>36</v>
      </c>
      <c r="M1252" s="267" t="s">
        <v>403</v>
      </c>
      <c r="N1252" s="268">
        <v>3543</v>
      </c>
    </row>
    <row r="1253" spans="1:14" ht="15" x14ac:dyDescent="0.25">
      <c r="A1253" s="267" t="s">
        <v>87</v>
      </c>
      <c r="B1253" s="267" t="s">
        <v>378</v>
      </c>
      <c r="C1253" s="267" t="s">
        <v>373</v>
      </c>
      <c r="D1253" s="267" t="s">
        <v>399</v>
      </c>
      <c r="E1253" s="268">
        <v>1855</v>
      </c>
      <c r="G1253" s="267" t="s">
        <v>102</v>
      </c>
      <c r="H1253" s="268">
        <v>3</v>
      </c>
      <c r="I1253" s="268">
        <v>2696</v>
      </c>
      <c r="K1253" s="267" t="s">
        <v>380</v>
      </c>
      <c r="L1253" s="267" t="s">
        <v>36</v>
      </c>
      <c r="M1253" s="267" t="s">
        <v>405</v>
      </c>
      <c r="N1253" s="268">
        <v>39</v>
      </c>
    </row>
    <row r="1254" spans="1:14" ht="15" x14ac:dyDescent="0.25">
      <c r="A1254" s="267" t="s">
        <v>87</v>
      </c>
      <c r="B1254" s="267" t="s">
        <v>378</v>
      </c>
      <c r="C1254" s="267" t="s">
        <v>373</v>
      </c>
      <c r="D1254" s="267" t="s">
        <v>400</v>
      </c>
      <c r="E1254" s="268">
        <v>1400</v>
      </c>
      <c r="G1254" s="267" t="s">
        <v>102</v>
      </c>
      <c r="H1254" s="268">
        <v>4</v>
      </c>
      <c r="I1254" s="268">
        <v>10828</v>
      </c>
      <c r="K1254" s="267" t="s">
        <v>380</v>
      </c>
      <c r="L1254" s="267" t="s">
        <v>36</v>
      </c>
      <c r="M1254" s="267" t="s">
        <v>381</v>
      </c>
      <c r="N1254" s="268">
        <v>51</v>
      </c>
    </row>
    <row r="1255" spans="1:14" ht="15" x14ac:dyDescent="0.25">
      <c r="A1255" s="267" t="s">
        <v>87</v>
      </c>
      <c r="B1255" s="267" t="s">
        <v>378</v>
      </c>
      <c r="C1255" s="267" t="s">
        <v>374</v>
      </c>
      <c r="D1255" s="267" t="s">
        <v>399</v>
      </c>
      <c r="E1255" s="268">
        <v>1538</v>
      </c>
      <c r="G1255" s="267" t="s">
        <v>102</v>
      </c>
      <c r="H1255" s="268">
        <v>5</v>
      </c>
      <c r="I1255" s="268">
        <v>1454</v>
      </c>
      <c r="K1255" s="267" t="s">
        <v>380</v>
      </c>
      <c r="L1255" s="267" t="s">
        <v>45</v>
      </c>
      <c r="M1255" s="267" t="s">
        <v>378</v>
      </c>
      <c r="N1255" s="268">
        <v>12</v>
      </c>
    </row>
    <row r="1256" spans="1:14" ht="15" x14ac:dyDescent="0.25">
      <c r="A1256" s="267" t="s">
        <v>87</v>
      </c>
      <c r="B1256" s="267" t="s">
        <v>378</v>
      </c>
      <c r="C1256" s="267" t="s">
        <v>374</v>
      </c>
      <c r="D1256" s="267" t="s">
        <v>400</v>
      </c>
      <c r="E1256" s="268">
        <v>1328</v>
      </c>
      <c r="G1256" s="267" t="s">
        <v>102</v>
      </c>
      <c r="H1256" s="268">
        <v>6</v>
      </c>
      <c r="I1256" s="268">
        <v>1188</v>
      </c>
      <c r="K1256" s="267" t="s">
        <v>380</v>
      </c>
      <c r="L1256" s="267" t="s">
        <v>45</v>
      </c>
      <c r="M1256" s="267" t="s">
        <v>443</v>
      </c>
      <c r="N1256" s="268">
        <v>180</v>
      </c>
    </row>
    <row r="1257" spans="1:14" ht="15" x14ac:dyDescent="0.25">
      <c r="A1257" s="267" t="s">
        <v>87</v>
      </c>
      <c r="B1257" s="267" t="s">
        <v>379</v>
      </c>
      <c r="C1257" s="267" t="s">
        <v>373</v>
      </c>
      <c r="D1257" s="267" t="s">
        <v>399</v>
      </c>
      <c r="E1257" s="268">
        <v>602</v>
      </c>
      <c r="G1257" s="267" t="s">
        <v>102</v>
      </c>
      <c r="H1257" s="268">
        <v>7</v>
      </c>
      <c r="I1257" s="268">
        <v>927</v>
      </c>
      <c r="K1257" s="267" t="s">
        <v>380</v>
      </c>
      <c r="L1257" s="267" t="s">
        <v>45</v>
      </c>
      <c r="M1257" s="267" t="s">
        <v>444</v>
      </c>
      <c r="N1257" s="268">
        <v>1</v>
      </c>
    </row>
    <row r="1258" spans="1:14" ht="15" x14ac:dyDescent="0.25">
      <c r="A1258" s="267" t="s">
        <v>87</v>
      </c>
      <c r="B1258" s="267" t="s">
        <v>379</v>
      </c>
      <c r="C1258" s="267" t="s">
        <v>373</v>
      </c>
      <c r="D1258" s="267" t="s">
        <v>400</v>
      </c>
      <c r="E1258" s="268">
        <v>499</v>
      </c>
      <c r="G1258" s="267" t="s">
        <v>102</v>
      </c>
      <c r="H1258" s="268">
        <v>8</v>
      </c>
      <c r="I1258" s="268">
        <v>807</v>
      </c>
      <c r="K1258" s="267" t="s">
        <v>380</v>
      </c>
      <c r="L1258" s="267" t="s">
        <v>45</v>
      </c>
      <c r="M1258" s="267" t="s">
        <v>440</v>
      </c>
      <c r="N1258" s="268">
        <v>96</v>
      </c>
    </row>
    <row r="1259" spans="1:14" ht="15" x14ac:dyDescent="0.25">
      <c r="A1259" s="267" t="s">
        <v>87</v>
      </c>
      <c r="B1259" s="267" t="s">
        <v>379</v>
      </c>
      <c r="C1259" s="267" t="s">
        <v>374</v>
      </c>
      <c r="D1259" s="267" t="s">
        <v>399</v>
      </c>
      <c r="E1259" s="268">
        <v>519</v>
      </c>
      <c r="G1259" s="267" t="s">
        <v>102</v>
      </c>
      <c r="H1259" s="268">
        <v>9</v>
      </c>
      <c r="I1259" s="268">
        <v>596</v>
      </c>
      <c r="K1259" s="267" t="s">
        <v>380</v>
      </c>
      <c r="L1259" s="267" t="s">
        <v>45</v>
      </c>
      <c r="M1259" s="267" t="s">
        <v>445</v>
      </c>
      <c r="N1259" s="268">
        <v>16</v>
      </c>
    </row>
    <row r="1260" spans="1:14" ht="15" x14ac:dyDescent="0.25">
      <c r="A1260" s="267" t="s">
        <v>87</v>
      </c>
      <c r="B1260" s="267" t="s">
        <v>379</v>
      </c>
      <c r="C1260" s="267" t="s">
        <v>374</v>
      </c>
      <c r="D1260" s="267" t="s">
        <v>400</v>
      </c>
      <c r="E1260" s="268">
        <v>450</v>
      </c>
      <c r="G1260" s="267" t="s">
        <v>102</v>
      </c>
      <c r="H1260" s="268">
        <v>10</v>
      </c>
      <c r="I1260" s="268">
        <v>431</v>
      </c>
      <c r="K1260" s="267" t="s">
        <v>380</v>
      </c>
      <c r="L1260" s="267" t="s">
        <v>45</v>
      </c>
      <c r="M1260" s="267" t="s">
        <v>441</v>
      </c>
      <c r="N1260" s="268">
        <v>18</v>
      </c>
    </row>
    <row r="1261" spans="1:14" ht="15" x14ac:dyDescent="0.25">
      <c r="A1261" s="267" t="s">
        <v>87</v>
      </c>
      <c r="B1261" s="267" t="s">
        <v>401</v>
      </c>
      <c r="C1261" s="267" t="s">
        <v>373</v>
      </c>
      <c r="D1261" s="267" t="s">
        <v>399</v>
      </c>
      <c r="E1261" s="268">
        <v>1</v>
      </c>
      <c r="G1261" s="267" t="s">
        <v>102</v>
      </c>
      <c r="H1261" s="268">
        <v>11</v>
      </c>
      <c r="I1261" s="268">
        <v>383</v>
      </c>
      <c r="K1261" s="267" t="s">
        <v>380</v>
      </c>
      <c r="L1261" s="267" t="s">
        <v>45</v>
      </c>
      <c r="M1261" s="267" t="s">
        <v>448</v>
      </c>
      <c r="N1261" s="268">
        <v>1</v>
      </c>
    </row>
    <row r="1262" spans="1:14" ht="15" x14ac:dyDescent="0.25">
      <c r="A1262" s="267" t="s">
        <v>87</v>
      </c>
      <c r="B1262" s="267" t="s">
        <v>401</v>
      </c>
      <c r="C1262" s="267" t="s">
        <v>374</v>
      </c>
      <c r="D1262" s="267" t="s">
        <v>399</v>
      </c>
      <c r="E1262" s="268">
        <v>1</v>
      </c>
      <c r="G1262" s="267" t="s">
        <v>102</v>
      </c>
      <c r="H1262" s="268">
        <v>12</v>
      </c>
      <c r="I1262" s="268">
        <v>453</v>
      </c>
      <c r="K1262" s="267" t="s">
        <v>380</v>
      </c>
      <c r="L1262" s="267" t="s">
        <v>45</v>
      </c>
      <c r="M1262" s="267" t="s">
        <v>442</v>
      </c>
      <c r="N1262" s="268">
        <v>1</v>
      </c>
    </row>
    <row r="1263" spans="1:14" ht="15" x14ac:dyDescent="0.25">
      <c r="A1263" s="267" t="s">
        <v>87</v>
      </c>
      <c r="B1263" s="267" t="s">
        <v>401</v>
      </c>
      <c r="C1263" s="267" t="s">
        <v>374</v>
      </c>
      <c r="D1263" s="267" t="s">
        <v>400</v>
      </c>
      <c r="E1263" s="268">
        <v>2</v>
      </c>
      <c r="G1263" s="267" t="s">
        <v>103</v>
      </c>
      <c r="H1263" s="268">
        <v>0</v>
      </c>
      <c r="I1263" s="268">
        <v>122</v>
      </c>
      <c r="K1263" s="267" t="s">
        <v>380</v>
      </c>
      <c r="L1263" s="267" t="s">
        <v>45</v>
      </c>
      <c r="M1263" s="267" t="s">
        <v>379</v>
      </c>
      <c r="N1263" s="268">
        <v>1</v>
      </c>
    </row>
    <row r="1264" spans="1:14" ht="15" x14ac:dyDescent="0.25">
      <c r="A1264" s="267" t="s">
        <v>87</v>
      </c>
      <c r="B1264" s="267" t="s">
        <v>402</v>
      </c>
      <c r="C1264" s="267" t="s">
        <v>373</v>
      </c>
      <c r="D1264" s="267" t="s">
        <v>399</v>
      </c>
      <c r="E1264" s="268">
        <v>399</v>
      </c>
      <c r="G1264" s="267" t="s">
        <v>103</v>
      </c>
      <c r="H1264" s="268">
        <v>1</v>
      </c>
      <c r="I1264" s="268">
        <v>445</v>
      </c>
      <c r="K1264" s="267" t="s">
        <v>380</v>
      </c>
      <c r="L1264" s="267" t="s">
        <v>45</v>
      </c>
      <c r="M1264" s="267" t="s">
        <v>401</v>
      </c>
      <c r="N1264" s="268">
        <v>2</v>
      </c>
    </row>
    <row r="1265" spans="1:14" ht="15" x14ac:dyDescent="0.25">
      <c r="A1265" s="267" t="s">
        <v>87</v>
      </c>
      <c r="B1265" s="267" t="s">
        <v>402</v>
      </c>
      <c r="C1265" s="267" t="s">
        <v>373</v>
      </c>
      <c r="D1265" s="267" t="s">
        <v>400</v>
      </c>
      <c r="E1265" s="268">
        <v>124</v>
      </c>
      <c r="G1265" s="267" t="s">
        <v>103</v>
      </c>
      <c r="H1265" s="268">
        <v>2</v>
      </c>
      <c r="I1265" s="268">
        <v>1693</v>
      </c>
      <c r="K1265" s="267" t="s">
        <v>380</v>
      </c>
      <c r="L1265" s="267" t="s">
        <v>45</v>
      </c>
      <c r="M1265" s="267" t="s">
        <v>406</v>
      </c>
      <c r="N1265" s="268">
        <v>24</v>
      </c>
    </row>
    <row r="1266" spans="1:14" ht="15" x14ac:dyDescent="0.25">
      <c r="A1266" s="267" t="s">
        <v>87</v>
      </c>
      <c r="B1266" s="267" t="s">
        <v>402</v>
      </c>
      <c r="C1266" s="267" t="s">
        <v>374</v>
      </c>
      <c r="D1266" s="267" t="s">
        <v>399</v>
      </c>
      <c r="E1266" s="268">
        <v>335</v>
      </c>
      <c r="G1266" s="267" t="s">
        <v>103</v>
      </c>
      <c r="H1266" s="268">
        <v>3</v>
      </c>
      <c r="I1266" s="268">
        <v>859</v>
      </c>
      <c r="K1266" s="267" t="s">
        <v>380</v>
      </c>
      <c r="L1266" s="267" t="s">
        <v>45</v>
      </c>
      <c r="M1266" s="267" t="s">
        <v>403</v>
      </c>
      <c r="N1266" s="268">
        <v>13473</v>
      </c>
    </row>
    <row r="1267" spans="1:14" ht="15" x14ac:dyDescent="0.25">
      <c r="A1267" s="267" t="s">
        <v>87</v>
      </c>
      <c r="B1267" s="267" t="s">
        <v>402</v>
      </c>
      <c r="C1267" s="267" t="s">
        <v>374</v>
      </c>
      <c r="D1267" s="267" t="s">
        <v>400</v>
      </c>
      <c r="E1267" s="268">
        <v>109</v>
      </c>
      <c r="G1267" s="267" t="s">
        <v>103</v>
      </c>
      <c r="H1267" s="268">
        <v>4</v>
      </c>
      <c r="I1267" s="268">
        <v>3368</v>
      </c>
      <c r="K1267" s="267" t="s">
        <v>380</v>
      </c>
      <c r="L1267" s="267" t="s">
        <v>45</v>
      </c>
      <c r="M1267" s="267" t="s">
        <v>405</v>
      </c>
      <c r="N1267" s="268">
        <v>208</v>
      </c>
    </row>
    <row r="1268" spans="1:14" ht="15" x14ac:dyDescent="0.25">
      <c r="A1268" s="267" t="s">
        <v>88</v>
      </c>
      <c r="B1268" s="267" t="s">
        <v>378</v>
      </c>
      <c r="C1268" s="267" t="s">
        <v>373</v>
      </c>
      <c r="D1268" s="267" t="s">
        <v>399</v>
      </c>
      <c r="E1268" s="268">
        <v>2613</v>
      </c>
      <c r="G1268" s="267" t="s">
        <v>103</v>
      </c>
      <c r="H1268" s="268">
        <v>5</v>
      </c>
      <c r="I1268" s="268">
        <v>546</v>
      </c>
      <c r="K1268" s="267" t="s">
        <v>380</v>
      </c>
      <c r="L1268" s="267" t="s">
        <v>45</v>
      </c>
      <c r="M1268" s="267" t="s">
        <v>380</v>
      </c>
      <c r="N1268" s="268">
        <v>12</v>
      </c>
    </row>
    <row r="1269" spans="1:14" ht="15" x14ac:dyDescent="0.25">
      <c r="A1269" s="267" t="s">
        <v>88</v>
      </c>
      <c r="B1269" s="267" t="s">
        <v>378</v>
      </c>
      <c r="C1269" s="267" t="s">
        <v>373</v>
      </c>
      <c r="D1269" s="267" t="s">
        <v>400</v>
      </c>
      <c r="E1269" s="268">
        <v>4804</v>
      </c>
      <c r="G1269" s="267" t="s">
        <v>103</v>
      </c>
      <c r="H1269" s="268">
        <v>6</v>
      </c>
      <c r="I1269" s="268">
        <v>521</v>
      </c>
      <c r="K1269" s="267" t="s">
        <v>380</v>
      </c>
      <c r="L1269" s="267" t="s">
        <v>45</v>
      </c>
      <c r="M1269" s="267" t="s">
        <v>381</v>
      </c>
      <c r="N1269" s="268">
        <v>239</v>
      </c>
    </row>
    <row r="1270" spans="1:14" ht="15" x14ac:dyDescent="0.25">
      <c r="A1270" s="267" t="s">
        <v>88</v>
      </c>
      <c r="B1270" s="267" t="s">
        <v>378</v>
      </c>
      <c r="C1270" s="267" t="s">
        <v>374</v>
      </c>
      <c r="D1270" s="267" t="s">
        <v>399</v>
      </c>
      <c r="E1270" s="268">
        <v>2796</v>
      </c>
      <c r="G1270" s="267" t="s">
        <v>103</v>
      </c>
      <c r="H1270" s="268">
        <v>7</v>
      </c>
      <c r="I1270" s="268">
        <v>466</v>
      </c>
      <c r="K1270" s="267" t="s">
        <v>380</v>
      </c>
      <c r="L1270" s="267" t="s">
        <v>53</v>
      </c>
      <c r="M1270" s="267" t="s">
        <v>378</v>
      </c>
      <c r="N1270" s="268">
        <v>29</v>
      </c>
    </row>
    <row r="1271" spans="1:14" ht="15" x14ac:dyDescent="0.25">
      <c r="A1271" s="267" t="s">
        <v>88</v>
      </c>
      <c r="B1271" s="267" t="s">
        <v>378</v>
      </c>
      <c r="C1271" s="267" t="s">
        <v>374</v>
      </c>
      <c r="D1271" s="267" t="s">
        <v>400</v>
      </c>
      <c r="E1271" s="268">
        <v>4185</v>
      </c>
      <c r="G1271" s="267" t="s">
        <v>103</v>
      </c>
      <c r="H1271" s="268">
        <v>8</v>
      </c>
      <c r="I1271" s="268">
        <v>397</v>
      </c>
      <c r="K1271" s="267" t="s">
        <v>380</v>
      </c>
      <c r="L1271" s="267" t="s">
        <v>53</v>
      </c>
      <c r="M1271" s="267" t="s">
        <v>443</v>
      </c>
      <c r="N1271" s="268">
        <v>20</v>
      </c>
    </row>
    <row r="1272" spans="1:14" ht="15" x14ac:dyDescent="0.25">
      <c r="A1272" s="267" t="s">
        <v>88</v>
      </c>
      <c r="B1272" s="267" t="s">
        <v>379</v>
      </c>
      <c r="C1272" s="267" t="s">
        <v>373</v>
      </c>
      <c r="D1272" s="267" t="s">
        <v>399</v>
      </c>
      <c r="E1272" s="268">
        <v>266</v>
      </c>
      <c r="G1272" s="267" t="s">
        <v>103</v>
      </c>
      <c r="H1272" s="268">
        <v>9</v>
      </c>
      <c r="I1272" s="268">
        <v>282</v>
      </c>
      <c r="K1272" s="267" t="s">
        <v>380</v>
      </c>
      <c r="L1272" s="267" t="s">
        <v>53</v>
      </c>
      <c r="M1272" s="267" t="s">
        <v>440</v>
      </c>
      <c r="N1272" s="268">
        <v>488</v>
      </c>
    </row>
    <row r="1273" spans="1:14" ht="15" x14ac:dyDescent="0.25">
      <c r="A1273" s="267" t="s">
        <v>88</v>
      </c>
      <c r="B1273" s="267" t="s">
        <v>379</v>
      </c>
      <c r="C1273" s="267" t="s">
        <v>373</v>
      </c>
      <c r="D1273" s="267" t="s">
        <v>400</v>
      </c>
      <c r="E1273" s="268">
        <v>896</v>
      </c>
      <c r="G1273" s="267" t="s">
        <v>103</v>
      </c>
      <c r="H1273" s="268">
        <v>10</v>
      </c>
      <c r="I1273" s="268">
        <v>292</v>
      </c>
      <c r="K1273" s="267" t="s">
        <v>380</v>
      </c>
      <c r="L1273" s="267" t="s">
        <v>53</v>
      </c>
      <c r="M1273" s="267" t="s">
        <v>445</v>
      </c>
      <c r="N1273" s="268">
        <v>9</v>
      </c>
    </row>
    <row r="1274" spans="1:14" ht="15" x14ac:dyDescent="0.25">
      <c r="A1274" s="267" t="s">
        <v>88</v>
      </c>
      <c r="B1274" s="267" t="s">
        <v>379</v>
      </c>
      <c r="C1274" s="267" t="s">
        <v>374</v>
      </c>
      <c r="D1274" s="267" t="s">
        <v>399</v>
      </c>
      <c r="E1274" s="268">
        <v>278</v>
      </c>
      <c r="G1274" s="267" t="s">
        <v>103</v>
      </c>
      <c r="H1274" s="268">
        <v>11</v>
      </c>
      <c r="I1274" s="268">
        <v>194</v>
      </c>
      <c r="K1274" s="267" t="s">
        <v>380</v>
      </c>
      <c r="L1274" s="267" t="s">
        <v>53</v>
      </c>
      <c r="M1274" s="267" t="s">
        <v>448</v>
      </c>
      <c r="N1274" s="268">
        <v>5</v>
      </c>
    </row>
    <row r="1275" spans="1:14" ht="15" x14ac:dyDescent="0.25">
      <c r="A1275" s="267" t="s">
        <v>88</v>
      </c>
      <c r="B1275" s="267" t="s">
        <v>379</v>
      </c>
      <c r="C1275" s="267" t="s">
        <v>374</v>
      </c>
      <c r="D1275" s="267" t="s">
        <v>400</v>
      </c>
      <c r="E1275" s="268">
        <v>751</v>
      </c>
      <c r="G1275" s="267" t="s">
        <v>103</v>
      </c>
      <c r="H1275" s="268">
        <v>12</v>
      </c>
      <c r="I1275" s="268">
        <v>316</v>
      </c>
      <c r="K1275" s="267" t="s">
        <v>380</v>
      </c>
      <c r="L1275" s="267" t="s">
        <v>53</v>
      </c>
      <c r="M1275" s="267" t="s">
        <v>442</v>
      </c>
      <c r="N1275" s="268">
        <v>3</v>
      </c>
    </row>
    <row r="1276" spans="1:14" ht="15" x14ac:dyDescent="0.25">
      <c r="A1276" s="267" t="s">
        <v>88</v>
      </c>
      <c r="B1276" s="267" t="s">
        <v>401</v>
      </c>
      <c r="C1276" s="267" t="s">
        <v>373</v>
      </c>
      <c r="D1276" s="267" t="s">
        <v>399</v>
      </c>
      <c r="E1276" s="268">
        <v>3</v>
      </c>
      <c r="G1276" s="267" t="s">
        <v>104</v>
      </c>
      <c r="H1276" s="268">
        <v>0</v>
      </c>
      <c r="I1276" s="268">
        <v>137</v>
      </c>
      <c r="K1276" s="267" t="s">
        <v>380</v>
      </c>
      <c r="L1276" s="267" t="s">
        <v>53</v>
      </c>
      <c r="M1276" s="267" t="s">
        <v>379</v>
      </c>
      <c r="N1276" s="268">
        <v>1</v>
      </c>
    </row>
    <row r="1277" spans="1:14" ht="15" x14ac:dyDescent="0.25">
      <c r="A1277" s="267" t="s">
        <v>88</v>
      </c>
      <c r="B1277" s="267" t="s">
        <v>401</v>
      </c>
      <c r="C1277" s="267" t="s">
        <v>373</v>
      </c>
      <c r="D1277" s="267" t="s">
        <v>400</v>
      </c>
      <c r="E1277" s="268">
        <v>6</v>
      </c>
      <c r="G1277" s="267" t="s">
        <v>104</v>
      </c>
      <c r="H1277" s="268">
        <v>1</v>
      </c>
      <c r="I1277" s="268">
        <v>814</v>
      </c>
      <c r="K1277" s="267" t="s">
        <v>380</v>
      </c>
      <c r="L1277" s="267" t="s">
        <v>53</v>
      </c>
      <c r="M1277" s="267" t="s">
        <v>406</v>
      </c>
      <c r="N1277" s="268">
        <v>5</v>
      </c>
    </row>
    <row r="1278" spans="1:14" ht="15" x14ac:dyDescent="0.25">
      <c r="A1278" s="267" t="s">
        <v>88</v>
      </c>
      <c r="B1278" s="267" t="s">
        <v>401</v>
      </c>
      <c r="C1278" s="267" t="s">
        <v>374</v>
      </c>
      <c r="D1278" s="267" t="s">
        <v>399</v>
      </c>
      <c r="E1278" s="268">
        <v>3</v>
      </c>
      <c r="G1278" s="267" t="s">
        <v>104</v>
      </c>
      <c r="H1278" s="268">
        <v>2</v>
      </c>
      <c r="I1278" s="268">
        <v>2715</v>
      </c>
      <c r="K1278" s="267" t="s">
        <v>380</v>
      </c>
      <c r="L1278" s="267" t="s">
        <v>53</v>
      </c>
      <c r="M1278" s="267" t="s">
        <v>403</v>
      </c>
      <c r="N1278" s="268">
        <v>7948</v>
      </c>
    </row>
    <row r="1279" spans="1:14" ht="15" x14ac:dyDescent="0.25">
      <c r="A1279" s="267" t="s">
        <v>88</v>
      </c>
      <c r="B1279" s="267" t="s">
        <v>401</v>
      </c>
      <c r="C1279" s="267" t="s">
        <v>374</v>
      </c>
      <c r="D1279" s="267" t="s">
        <v>400</v>
      </c>
      <c r="E1279" s="268">
        <v>6</v>
      </c>
      <c r="G1279" s="267" t="s">
        <v>104</v>
      </c>
      <c r="H1279" s="268">
        <v>3</v>
      </c>
      <c r="I1279" s="268">
        <v>1212</v>
      </c>
      <c r="K1279" s="267" t="s">
        <v>380</v>
      </c>
      <c r="L1279" s="267" t="s">
        <v>53</v>
      </c>
      <c r="M1279" s="267" t="s">
        <v>404</v>
      </c>
      <c r="N1279" s="268">
        <v>1</v>
      </c>
    </row>
    <row r="1280" spans="1:14" ht="15" x14ac:dyDescent="0.25">
      <c r="A1280" s="267" t="s">
        <v>88</v>
      </c>
      <c r="B1280" s="267" t="s">
        <v>402</v>
      </c>
      <c r="C1280" s="267" t="s">
        <v>373</v>
      </c>
      <c r="D1280" s="267" t="s">
        <v>399</v>
      </c>
      <c r="E1280" s="268">
        <v>299</v>
      </c>
      <c r="G1280" s="267" t="s">
        <v>104</v>
      </c>
      <c r="H1280" s="268">
        <v>4</v>
      </c>
      <c r="I1280" s="268">
        <v>4719</v>
      </c>
      <c r="K1280" s="267" t="s">
        <v>380</v>
      </c>
      <c r="L1280" s="267" t="s">
        <v>53</v>
      </c>
      <c r="M1280" s="267" t="s">
        <v>405</v>
      </c>
      <c r="N1280" s="268">
        <v>87</v>
      </c>
    </row>
    <row r="1281" spans="1:14" ht="15" x14ac:dyDescent="0.25">
      <c r="A1281" s="267" t="s">
        <v>88</v>
      </c>
      <c r="B1281" s="267" t="s">
        <v>402</v>
      </c>
      <c r="C1281" s="267" t="s">
        <v>373</v>
      </c>
      <c r="D1281" s="267" t="s">
        <v>400</v>
      </c>
      <c r="E1281" s="268">
        <v>507</v>
      </c>
      <c r="G1281" s="267" t="s">
        <v>104</v>
      </c>
      <c r="H1281" s="268">
        <v>5</v>
      </c>
      <c r="I1281" s="268">
        <v>759</v>
      </c>
      <c r="K1281" s="267" t="s">
        <v>380</v>
      </c>
      <c r="L1281" s="267" t="s">
        <v>53</v>
      </c>
      <c r="M1281" s="267" t="s">
        <v>380</v>
      </c>
      <c r="N1281" s="268">
        <v>14</v>
      </c>
    </row>
    <row r="1282" spans="1:14" ht="15" x14ac:dyDescent="0.25">
      <c r="A1282" s="267" t="s">
        <v>88</v>
      </c>
      <c r="B1282" s="267" t="s">
        <v>402</v>
      </c>
      <c r="C1282" s="267" t="s">
        <v>374</v>
      </c>
      <c r="D1282" s="267" t="s">
        <v>399</v>
      </c>
      <c r="E1282" s="268">
        <v>295</v>
      </c>
      <c r="G1282" s="267" t="s">
        <v>104</v>
      </c>
      <c r="H1282" s="268">
        <v>6</v>
      </c>
      <c r="I1282" s="268">
        <v>704</v>
      </c>
      <c r="K1282" s="267" t="s">
        <v>380</v>
      </c>
      <c r="L1282" s="267" t="s">
        <v>53</v>
      </c>
      <c r="M1282" s="267" t="s">
        <v>381</v>
      </c>
      <c r="N1282" s="268">
        <v>118</v>
      </c>
    </row>
    <row r="1283" spans="1:14" ht="15" x14ac:dyDescent="0.25">
      <c r="A1283" s="267" t="s">
        <v>88</v>
      </c>
      <c r="B1283" s="267" t="s">
        <v>402</v>
      </c>
      <c r="C1283" s="267" t="s">
        <v>374</v>
      </c>
      <c r="D1283" s="267" t="s">
        <v>400</v>
      </c>
      <c r="E1283" s="268">
        <v>372</v>
      </c>
      <c r="G1283" s="267" t="s">
        <v>104</v>
      </c>
      <c r="H1283" s="268">
        <v>7</v>
      </c>
      <c r="I1283" s="268">
        <v>639</v>
      </c>
      <c r="K1283" s="267" t="s">
        <v>380</v>
      </c>
      <c r="L1283" s="267" t="s">
        <v>63</v>
      </c>
      <c r="M1283" s="267" t="s">
        <v>403</v>
      </c>
      <c r="N1283" s="268">
        <v>6</v>
      </c>
    </row>
    <row r="1284" spans="1:14" ht="15" x14ac:dyDescent="0.25">
      <c r="A1284" s="267" t="s">
        <v>89</v>
      </c>
      <c r="B1284" s="267" t="s">
        <v>378</v>
      </c>
      <c r="C1284" s="267" t="s">
        <v>373</v>
      </c>
      <c r="D1284" s="267" t="s">
        <v>399</v>
      </c>
      <c r="E1284" s="268">
        <v>426</v>
      </c>
      <c r="G1284" s="267" t="s">
        <v>104</v>
      </c>
      <c r="H1284" s="268">
        <v>8</v>
      </c>
      <c r="I1284" s="268">
        <v>540</v>
      </c>
      <c r="K1284" s="267" t="s">
        <v>380</v>
      </c>
      <c r="L1284" s="267" t="s">
        <v>63</v>
      </c>
      <c r="M1284" s="267" t="s">
        <v>443</v>
      </c>
      <c r="N1284" s="268">
        <v>4</v>
      </c>
    </row>
    <row r="1285" spans="1:14" ht="15" x14ac:dyDescent="0.25">
      <c r="A1285" s="267" t="s">
        <v>89</v>
      </c>
      <c r="B1285" s="267" t="s">
        <v>378</v>
      </c>
      <c r="C1285" s="267" t="s">
        <v>373</v>
      </c>
      <c r="D1285" s="267" t="s">
        <v>400</v>
      </c>
      <c r="E1285" s="268">
        <v>304</v>
      </c>
      <c r="G1285" s="267" t="s">
        <v>104</v>
      </c>
      <c r="H1285" s="268">
        <v>9</v>
      </c>
      <c r="I1285" s="268">
        <v>439</v>
      </c>
      <c r="K1285" s="267" t="s">
        <v>380</v>
      </c>
      <c r="L1285" s="267" t="s">
        <v>63</v>
      </c>
      <c r="M1285" s="267" t="s">
        <v>440</v>
      </c>
      <c r="N1285" s="268">
        <v>693</v>
      </c>
    </row>
    <row r="1286" spans="1:14" ht="15" x14ac:dyDescent="0.25">
      <c r="A1286" s="267" t="s">
        <v>89</v>
      </c>
      <c r="B1286" s="267" t="s">
        <v>378</v>
      </c>
      <c r="C1286" s="267" t="s">
        <v>374</v>
      </c>
      <c r="D1286" s="267" t="s">
        <v>399</v>
      </c>
      <c r="E1286" s="268">
        <v>407</v>
      </c>
      <c r="G1286" s="267" t="s">
        <v>104</v>
      </c>
      <c r="H1286" s="268">
        <v>10</v>
      </c>
      <c r="I1286" s="268">
        <v>359</v>
      </c>
      <c r="K1286" s="267" t="s">
        <v>380</v>
      </c>
      <c r="L1286" s="267" t="s">
        <v>63</v>
      </c>
      <c r="M1286" s="267" t="s">
        <v>441</v>
      </c>
      <c r="N1286" s="268">
        <v>1</v>
      </c>
    </row>
    <row r="1287" spans="1:14" ht="15" x14ac:dyDescent="0.25">
      <c r="A1287" s="267" t="s">
        <v>89</v>
      </c>
      <c r="B1287" s="267" t="s">
        <v>378</v>
      </c>
      <c r="C1287" s="267" t="s">
        <v>374</v>
      </c>
      <c r="D1287" s="267" t="s">
        <v>400</v>
      </c>
      <c r="E1287" s="268">
        <v>259</v>
      </c>
      <c r="G1287" s="267" t="s">
        <v>104</v>
      </c>
      <c r="H1287" s="268">
        <v>11</v>
      </c>
      <c r="I1287" s="268">
        <v>228</v>
      </c>
      <c r="K1287" s="267" t="s">
        <v>380</v>
      </c>
      <c r="L1287" s="267" t="s">
        <v>63</v>
      </c>
      <c r="M1287" s="267" t="s">
        <v>442</v>
      </c>
      <c r="N1287" s="268">
        <v>3</v>
      </c>
    </row>
    <row r="1288" spans="1:14" ht="15" x14ac:dyDescent="0.25">
      <c r="A1288" s="267" t="s">
        <v>89</v>
      </c>
      <c r="B1288" s="267" t="s">
        <v>379</v>
      </c>
      <c r="C1288" s="267" t="s">
        <v>373</v>
      </c>
      <c r="D1288" s="267" t="s">
        <v>399</v>
      </c>
      <c r="E1288" s="268">
        <v>614</v>
      </c>
      <c r="G1288" s="267" t="s">
        <v>104</v>
      </c>
      <c r="H1288" s="268">
        <v>12</v>
      </c>
      <c r="I1288" s="268">
        <v>302</v>
      </c>
      <c r="K1288" s="267" t="s">
        <v>380</v>
      </c>
      <c r="L1288" s="267" t="s">
        <v>63</v>
      </c>
      <c r="M1288" s="267" t="s">
        <v>449</v>
      </c>
      <c r="N1288" s="268">
        <v>1</v>
      </c>
    </row>
    <row r="1289" spans="1:14" ht="15" x14ac:dyDescent="0.25">
      <c r="A1289" s="267" t="s">
        <v>89</v>
      </c>
      <c r="B1289" s="267" t="s">
        <v>379</v>
      </c>
      <c r="C1289" s="267" t="s">
        <v>373</v>
      </c>
      <c r="D1289" s="267" t="s">
        <v>400</v>
      </c>
      <c r="E1289" s="268">
        <v>416</v>
      </c>
      <c r="G1289" s="267" t="s">
        <v>105</v>
      </c>
      <c r="H1289" s="268">
        <v>0</v>
      </c>
      <c r="I1289" s="268">
        <v>154</v>
      </c>
      <c r="K1289" s="267" t="s">
        <v>380</v>
      </c>
      <c r="L1289" s="267" t="s">
        <v>63</v>
      </c>
      <c r="M1289" s="267" t="s">
        <v>406</v>
      </c>
      <c r="N1289" s="268">
        <v>8</v>
      </c>
    </row>
    <row r="1290" spans="1:14" ht="15" x14ac:dyDescent="0.25">
      <c r="A1290" s="267" t="s">
        <v>89</v>
      </c>
      <c r="B1290" s="267" t="s">
        <v>379</v>
      </c>
      <c r="C1290" s="267" t="s">
        <v>374</v>
      </c>
      <c r="D1290" s="267" t="s">
        <v>399</v>
      </c>
      <c r="E1290" s="268">
        <v>524</v>
      </c>
      <c r="G1290" s="267" t="s">
        <v>105</v>
      </c>
      <c r="H1290" s="268">
        <v>1</v>
      </c>
      <c r="I1290" s="268">
        <v>650</v>
      </c>
      <c r="K1290" s="267" t="s">
        <v>380</v>
      </c>
      <c r="L1290" s="267" t="s">
        <v>63</v>
      </c>
      <c r="M1290" s="267" t="s">
        <v>403</v>
      </c>
      <c r="N1290" s="268">
        <v>2246</v>
      </c>
    </row>
    <row r="1291" spans="1:14" ht="15" x14ac:dyDescent="0.25">
      <c r="A1291" s="267" t="s">
        <v>89</v>
      </c>
      <c r="B1291" s="267" t="s">
        <v>379</v>
      </c>
      <c r="C1291" s="267" t="s">
        <v>374</v>
      </c>
      <c r="D1291" s="267" t="s">
        <v>400</v>
      </c>
      <c r="E1291" s="268">
        <v>396</v>
      </c>
      <c r="G1291" s="267" t="s">
        <v>105</v>
      </c>
      <c r="H1291" s="268">
        <v>2</v>
      </c>
      <c r="I1291" s="268">
        <v>2348</v>
      </c>
      <c r="K1291" s="267" t="s">
        <v>380</v>
      </c>
      <c r="L1291" s="267" t="s">
        <v>63</v>
      </c>
      <c r="M1291" s="267" t="s">
        <v>405</v>
      </c>
      <c r="N1291" s="268">
        <v>37</v>
      </c>
    </row>
    <row r="1292" spans="1:14" ht="15" x14ac:dyDescent="0.25">
      <c r="A1292" s="267" t="s">
        <v>89</v>
      </c>
      <c r="B1292" s="267" t="s">
        <v>401</v>
      </c>
      <c r="C1292" s="267" t="s">
        <v>373</v>
      </c>
      <c r="D1292" s="267" t="s">
        <v>399</v>
      </c>
      <c r="E1292" s="268">
        <v>69</v>
      </c>
      <c r="G1292" s="267" t="s">
        <v>105</v>
      </c>
      <c r="H1292" s="268">
        <v>3</v>
      </c>
      <c r="I1292" s="268">
        <v>1314</v>
      </c>
      <c r="K1292" s="267" t="s">
        <v>380</v>
      </c>
      <c r="L1292" s="267" t="s">
        <v>63</v>
      </c>
      <c r="M1292" s="267" t="s">
        <v>380</v>
      </c>
      <c r="N1292" s="268">
        <v>1</v>
      </c>
    </row>
    <row r="1293" spans="1:14" ht="15" x14ac:dyDescent="0.25">
      <c r="A1293" s="267" t="s">
        <v>89</v>
      </c>
      <c r="B1293" s="267" t="s">
        <v>401</v>
      </c>
      <c r="C1293" s="267" t="s">
        <v>373</v>
      </c>
      <c r="D1293" s="267" t="s">
        <v>400</v>
      </c>
      <c r="E1293" s="268">
        <v>120</v>
      </c>
      <c r="G1293" s="267" t="s">
        <v>105</v>
      </c>
      <c r="H1293" s="268">
        <v>4</v>
      </c>
      <c r="I1293" s="268">
        <v>5030</v>
      </c>
      <c r="K1293" s="267" t="s">
        <v>380</v>
      </c>
      <c r="L1293" s="267" t="s">
        <v>63</v>
      </c>
      <c r="M1293" s="267" t="s">
        <v>381</v>
      </c>
      <c r="N1293" s="268">
        <v>83</v>
      </c>
    </row>
    <row r="1294" spans="1:14" ht="15" x14ac:dyDescent="0.25">
      <c r="A1294" s="267" t="s">
        <v>89</v>
      </c>
      <c r="B1294" s="267" t="s">
        <v>401</v>
      </c>
      <c r="C1294" s="267" t="s">
        <v>374</v>
      </c>
      <c r="D1294" s="267" t="s">
        <v>399</v>
      </c>
      <c r="E1294" s="268">
        <v>60</v>
      </c>
      <c r="G1294" s="267" t="s">
        <v>105</v>
      </c>
      <c r="H1294" s="268">
        <v>5</v>
      </c>
      <c r="I1294" s="268">
        <v>852</v>
      </c>
      <c r="K1294" s="267" t="s">
        <v>380</v>
      </c>
      <c r="L1294" s="267" t="s">
        <v>66</v>
      </c>
      <c r="M1294" s="267" t="s">
        <v>378</v>
      </c>
      <c r="N1294" s="268">
        <v>32</v>
      </c>
    </row>
    <row r="1295" spans="1:14" ht="15" x14ac:dyDescent="0.25">
      <c r="A1295" s="267" t="s">
        <v>89</v>
      </c>
      <c r="B1295" s="267" t="s">
        <v>401</v>
      </c>
      <c r="C1295" s="267" t="s">
        <v>374</v>
      </c>
      <c r="D1295" s="267" t="s">
        <v>400</v>
      </c>
      <c r="E1295" s="268">
        <v>88</v>
      </c>
      <c r="G1295" s="267" t="s">
        <v>105</v>
      </c>
      <c r="H1295" s="268">
        <v>6</v>
      </c>
      <c r="I1295" s="268">
        <v>708</v>
      </c>
      <c r="K1295" s="267" t="s">
        <v>380</v>
      </c>
      <c r="L1295" s="267" t="s">
        <v>66</v>
      </c>
      <c r="M1295" s="267" t="s">
        <v>446</v>
      </c>
      <c r="N1295" s="268">
        <v>1</v>
      </c>
    </row>
    <row r="1296" spans="1:14" ht="15" x14ac:dyDescent="0.25">
      <c r="A1296" s="267" t="s">
        <v>89</v>
      </c>
      <c r="B1296" s="267" t="s">
        <v>402</v>
      </c>
      <c r="C1296" s="267" t="s">
        <v>373</v>
      </c>
      <c r="D1296" s="267" t="s">
        <v>399</v>
      </c>
      <c r="E1296" s="268">
        <v>141</v>
      </c>
      <c r="G1296" s="267" t="s">
        <v>105</v>
      </c>
      <c r="H1296" s="268">
        <v>7</v>
      </c>
      <c r="I1296" s="268">
        <v>616</v>
      </c>
      <c r="K1296" s="267" t="s">
        <v>380</v>
      </c>
      <c r="L1296" s="267" t="s">
        <v>66</v>
      </c>
      <c r="M1296" s="267" t="s">
        <v>443</v>
      </c>
      <c r="N1296" s="268">
        <v>147</v>
      </c>
    </row>
    <row r="1297" spans="1:14" ht="15" x14ac:dyDescent="0.25">
      <c r="A1297" s="267" t="s">
        <v>89</v>
      </c>
      <c r="B1297" s="267" t="s">
        <v>402</v>
      </c>
      <c r="C1297" s="267" t="s">
        <v>373</v>
      </c>
      <c r="D1297" s="267" t="s">
        <v>400</v>
      </c>
      <c r="E1297" s="268">
        <v>94</v>
      </c>
      <c r="G1297" s="267" t="s">
        <v>105</v>
      </c>
      <c r="H1297" s="268">
        <v>8</v>
      </c>
      <c r="I1297" s="268">
        <v>545</v>
      </c>
      <c r="K1297" s="267" t="s">
        <v>380</v>
      </c>
      <c r="L1297" s="267" t="s">
        <v>66</v>
      </c>
      <c r="M1297" s="267" t="s">
        <v>440</v>
      </c>
      <c r="N1297" s="268">
        <v>851</v>
      </c>
    </row>
    <row r="1298" spans="1:14" ht="15" x14ac:dyDescent="0.25">
      <c r="A1298" s="267" t="s">
        <v>89</v>
      </c>
      <c r="B1298" s="267" t="s">
        <v>402</v>
      </c>
      <c r="C1298" s="267" t="s">
        <v>374</v>
      </c>
      <c r="D1298" s="267" t="s">
        <v>399</v>
      </c>
      <c r="E1298" s="268">
        <v>108</v>
      </c>
      <c r="G1298" s="267" t="s">
        <v>105</v>
      </c>
      <c r="H1298" s="268">
        <v>9</v>
      </c>
      <c r="I1298" s="268">
        <v>430</v>
      </c>
      <c r="K1298" s="267" t="s">
        <v>380</v>
      </c>
      <c r="L1298" s="267" t="s">
        <v>66</v>
      </c>
      <c r="M1298" s="267" t="s">
        <v>445</v>
      </c>
      <c r="N1298" s="268">
        <v>11</v>
      </c>
    </row>
    <row r="1299" spans="1:14" ht="15" x14ac:dyDescent="0.25">
      <c r="A1299" s="267" t="s">
        <v>89</v>
      </c>
      <c r="B1299" s="267" t="s">
        <v>402</v>
      </c>
      <c r="C1299" s="267" t="s">
        <v>374</v>
      </c>
      <c r="D1299" s="267" t="s">
        <v>400</v>
      </c>
      <c r="E1299" s="268">
        <v>74</v>
      </c>
      <c r="G1299" s="267" t="s">
        <v>105</v>
      </c>
      <c r="H1299" s="268">
        <v>10</v>
      </c>
      <c r="I1299" s="268">
        <v>369</v>
      </c>
      <c r="K1299" s="267" t="s">
        <v>380</v>
      </c>
      <c r="L1299" s="267" t="s">
        <v>66</v>
      </c>
      <c r="M1299" s="267" t="s">
        <v>441</v>
      </c>
      <c r="N1299" s="268">
        <v>1502</v>
      </c>
    </row>
    <row r="1300" spans="1:14" ht="15" x14ac:dyDescent="0.25">
      <c r="A1300" s="267" t="s">
        <v>90</v>
      </c>
      <c r="B1300" s="267" t="s">
        <v>378</v>
      </c>
      <c r="C1300" s="267" t="s">
        <v>373</v>
      </c>
      <c r="D1300" s="267" t="s">
        <v>399</v>
      </c>
      <c r="E1300" s="268">
        <v>997</v>
      </c>
      <c r="G1300" s="267" t="s">
        <v>105</v>
      </c>
      <c r="H1300" s="268">
        <v>11</v>
      </c>
      <c r="I1300" s="268">
        <v>236</v>
      </c>
      <c r="K1300" s="267" t="s">
        <v>380</v>
      </c>
      <c r="L1300" s="267" t="s">
        <v>66</v>
      </c>
      <c r="M1300" s="267" t="s">
        <v>448</v>
      </c>
      <c r="N1300" s="268">
        <v>4</v>
      </c>
    </row>
    <row r="1301" spans="1:14" ht="15" x14ac:dyDescent="0.25">
      <c r="A1301" s="267" t="s">
        <v>90</v>
      </c>
      <c r="B1301" s="267" t="s">
        <v>378</v>
      </c>
      <c r="C1301" s="267" t="s">
        <v>373</v>
      </c>
      <c r="D1301" s="267" t="s">
        <v>400</v>
      </c>
      <c r="E1301" s="268">
        <v>2541</v>
      </c>
      <c r="G1301" s="267" t="s">
        <v>105</v>
      </c>
      <c r="H1301" s="268">
        <v>12</v>
      </c>
      <c r="I1301" s="268">
        <v>262</v>
      </c>
      <c r="K1301" s="267" t="s">
        <v>380</v>
      </c>
      <c r="L1301" s="267" t="s">
        <v>66</v>
      </c>
      <c r="M1301" s="267" t="s">
        <v>442</v>
      </c>
      <c r="N1301" s="268">
        <v>15</v>
      </c>
    </row>
    <row r="1302" spans="1:14" ht="15" x14ac:dyDescent="0.25">
      <c r="A1302" s="267" t="s">
        <v>90</v>
      </c>
      <c r="B1302" s="267" t="s">
        <v>378</v>
      </c>
      <c r="C1302" s="267" t="s">
        <v>374</v>
      </c>
      <c r="D1302" s="267" t="s">
        <v>399</v>
      </c>
      <c r="E1302" s="268">
        <v>847</v>
      </c>
      <c r="G1302" s="267" t="s">
        <v>106</v>
      </c>
      <c r="H1302" s="268">
        <v>0</v>
      </c>
      <c r="I1302" s="268">
        <v>115</v>
      </c>
      <c r="K1302" s="267" t="s">
        <v>380</v>
      </c>
      <c r="L1302" s="267" t="s">
        <v>66</v>
      </c>
      <c r="M1302" s="267" t="s">
        <v>379</v>
      </c>
      <c r="N1302" s="268">
        <v>29</v>
      </c>
    </row>
    <row r="1303" spans="1:14" ht="15" x14ac:dyDescent="0.25">
      <c r="A1303" s="267" t="s">
        <v>90</v>
      </c>
      <c r="B1303" s="267" t="s">
        <v>378</v>
      </c>
      <c r="C1303" s="267" t="s">
        <v>374</v>
      </c>
      <c r="D1303" s="267" t="s">
        <v>400</v>
      </c>
      <c r="E1303" s="268">
        <v>2217</v>
      </c>
      <c r="G1303" s="267" t="s">
        <v>106</v>
      </c>
      <c r="H1303" s="268">
        <v>1</v>
      </c>
      <c r="I1303" s="268">
        <v>648</v>
      </c>
      <c r="K1303" s="267" t="s">
        <v>380</v>
      </c>
      <c r="L1303" s="267" t="s">
        <v>66</v>
      </c>
      <c r="M1303" s="267" t="s">
        <v>401</v>
      </c>
      <c r="N1303" s="268">
        <v>5</v>
      </c>
    </row>
    <row r="1304" spans="1:14" ht="15" x14ac:dyDescent="0.25">
      <c r="A1304" s="267" t="s">
        <v>90</v>
      </c>
      <c r="B1304" s="267" t="s">
        <v>379</v>
      </c>
      <c r="C1304" s="267" t="s">
        <v>373</v>
      </c>
      <c r="D1304" s="267" t="s">
        <v>399</v>
      </c>
      <c r="E1304" s="268">
        <v>1593</v>
      </c>
      <c r="G1304" s="267" t="s">
        <v>106</v>
      </c>
      <c r="H1304" s="268">
        <v>2</v>
      </c>
      <c r="I1304" s="268">
        <v>2401</v>
      </c>
      <c r="K1304" s="267" t="s">
        <v>380</v>
      </c>
      <c r="L1304" s="267" t="s">
        <v>66</v>
      </c>
      <c r="M1304" s="267" t="s">
        <v>406</v>
      </c>
      <c r="N1304" s="268">
        <v>45</v>
      </c>
    </row>
    <row r="1305" spans="1:14" ht="15" x14ac:dyDescent="0.25">
      <c r="A1305" s="267" t="s">
        <v>90</v>
      </c>
      <c r="B1305" s="267" t="s">
        <v>379</v>
      </c>
      <c r="C1305" s="267" t="s">
        <v>373</v>
      </c>
      <c r="D1305" s="267" t="s">
        <v>400</v>
      </c>
      <c r="E1305" s="268">
        <v>2760</v>
      </c>
      <c r="G1305" s="267" t="s">
        <v>106</v>
      </c>
      <c r="H1305" s="268">
        <v>3</v>
      </c>
      <c r="I1305" s="268">
        <v>1137</v>
      </c>
      <c r="K1305" s="267" t="s">
        <v>380</v>
      </c>
      <c r="L1305" s="267" t="s">
        <v>66</v>
      </c>
      <c r="M1305" s="267" t="s">
        <v>403</v>
      </c>
      <c r="N1305" s="268">
        <v>7185</v>
      </c>
    </row>
    <row r="1306" spans="1:14" ht="15" x14ac:dyDescent="0.25">
      <c r="A1306" s="267" t="s">
        <v>90</v>
      </c>
      <c r="B1306" s="267" t="s">
        <v>379</v>
      </c>
      <c r="C1306" s="267" t="s">
        <v>374</v>
      </c>
      <c r="D1306" s="267" t="s">
        <v>399</v>
      </c>
      <c r="E1306" s="268">
        <v>1291</v>
      </c>
      <c r="G1306" s="267" t="s">
        <v>106</v>
      </c>
      <c r="H1306" s="268">
        <v>4</v>
      </c>
      <c r="I1306" s="268">
        <v>4530</v>
      </c>
      <c r="K1306" s="267" t="s">
        <v>380</v>
      </c>
      <c r="L1306" s="267" t="s">
        <v>66</v>
      </c>
      <c r="M1306" s="267" t="s">
        <v>404</v>
      </c>
      <c r="N1306" s="268">
        <v>5</v>
      </c>
    </row>
    <row r="1307" spans="1:14" ht="15" x14ac:dyDescent="0.25">
      <c r="A1307" s="267" t="s">
        <v>90</v>
      </c>
      <c r="B1307" s="267" t="s">
        <v>379</v>
      </c>
      <c r="C1307" s="267" t="s">
        <v>374</v>
      </c>
      <c r="D1307" s="267" t="s">
        <v>400</v>
      </c>
      <c r="E1307" s="268">
        <v>2213</v>
      </c>
      <c r="G1307" s="267" t="s">
        <v>106</v>
      </c>
      <c r="H1307" s="268">
        <v>5</v>
      </c>
      <c r="I1307" s="268">
        <v>905</v>
      </c>
      <c r="K1307" s="267" t="s">
        <v>380</v>
      </c>
      <c r="L1307" s="267" t="s">
        <v>66</v>
      </c>
      <c r="M1307" s="267" t="s">
        <v>405</v>
      </c>
      <c r="N1307" s="268">
        <v>125</v>
      </c>
    </row>
    <row r="1308" spans="1:14" ht="15" x14ac:dyDescent="0.25">
      <c r="A1308" s="267" t="s">
        <v>90</v>
      </c>
      <c r="B1308" s="267" t="s">
        <v>401</v>
      </c>
      <c r="C1308" s="267" t="s">
        <v>373</v>
      </c>
      <c r="D1308" s="267" t="s">
        <v>399</v>
      </c>
      <c r="E1308" s="268">
        <v>520</v>
      </c>
      <c r="G1308" s="267" t="s">
        <v>106</v>
      </c>
      <c r="H1308" s="268">
        <v>6</v>
      </c>
      <c r="I1308" s="268">
        <v>915</v>
      </c>
      <c r="K1308" s="267" t="s">
        <v>380</v>
      </c>
      <c r="L1308" s="267" t="s">
        <v>66</v>
      </c>
      <c r="M1308" s="267" t="s">
        <v>380</v>
      </c>
      <c r="N1308" s="268">
        <v>5</v>
      </c>
    </row>
    <row r="1309" spans="1:14" ht="15" x14ac:dyDescent="0.25">
      <c r="A1309" s="267" t="s">
        <v>90</v>
      </c>
      <c r="B1309" s="267" t="s">
        <v>401</v>
      </c>
      <c r="C1309" s="267" t="s">
        <v>373</v>
      </c>
      <c r="D1309" s="267" t="s">
        <v>400</v>
      </c>
      <c r="E1309" s="268">
        <v>389</v>
      </c>
      <c r="G1309" s="267" t="s">
        <v>106</v>
      </c>
      <c r="H1309" s="268">
        <v>7</v>
      </c>
      <c r="I1309" s="268">
        <v>957</v>
      </c>
      <c r="K1309" s="267" t="s">
        <v>380</v>
      </c>
      <c r="L1309" s="267" t="s">
        <v>66</v>
      </c>
      <c r="M1309" s="267" t="s">
        <v>381</v>
      </c>
      <c r="N1309" s="268">
        <v>164</v>
      </c>
    </row>
    <row r="1310" spans="1:14" ht="15" x14ac:dyDescent="0.25">
      <c r="A1310" s="267" t="s">
        <v>90</v>
      </c>
      <c r="B1310" s="267" t="s">
        <v>401</v>
      </c>
      <c r="C1310" s="267" t="s">
        <v>374</v>
      </c>
      <c r="D1310" s="267" t="s">
        <v>399</v>
      </c>
      <c r="E1310" s="268">
        <v>397</v>
      </c>
      <c r="G1310" s="267" t="s">
        <v>106</v>
      </c>
      <c r="H1310" s="268">
        <v>8</v>
      </c>
      <c r="I1310" s="268">
        <v>784</v>
      </c>
      <c r="K1310" s="267" t="s">
        <v>380</v>
      </c>
      <c r="L1310" s="267" t="s">
        <v>67</v>
      </c>
      <c r="M1310" s="267" t="s">
        <v>403</v>
      </c>
      <c r="N1310" s="268">
        <v>7</v>
      </c>
    </row>
    <row r="1311" spans="1:14" ht="15" x14ac:dyDescent="0.25">
      <c r="A1311" s="267" t="s">
        <v>90</v>
      </c>
      <c r="B1311" s="267" t="s">
        <v>401</v>
      </c>
      <c r="C1311" s="267" t="s">
        <v>374</v>
      </c>
      <c r="D1311" s="267" t="s">
        <v>400</v>
      </c>
      <c r="E1311" s="268">
        <v>358</v>
      </c>
      <c r="G1311" s="267" t="s">
        <v>106</v>
      </c>
      <c r="H1311" s="268">
        <v>9</v>
      </c>
      <c r="I1311" s="268">
        <v>609</v>
      </c>
      <c r="K1311" s="267" t="s">
        <v>380</v>
      </c>
      <c r="L1311" s="267" t="s">
        <v>67</v>
      </c>
      <c r="M1311" s="267" t="s">
        <v>378</v>
      </c>
      <c r="N1311" s="268">
        <v>16</v>
      </c>
    </row>
    <row r="1312" spans="1:14" ht="15" x14ac:dyDescent="0.25">
      <c r="A1312" s="267" t="s">
        <v>90</v>
      </c>
      <c r="B1312" s="267" t="s">
        <v>402</v>
      </c>
      <c r="C1312" s="267" t="s">
        <v>373</v>
      </c>
      <c r="D1312" s="267" t="s">
        <v>399</v>
      </c>
      <c r="E1312" s="268">
        <v>559</v>
      </c>
      <c r="G1312" s="267" t="s">
        <v>106</v>
      </c>
      <c r="H1312" s="268">
        <v>10</v>
      </c>
      <c r="I1312" s="268">
        <v>434</v>
      </c>
      <c r="K1312" s="267" t="s">
        <v>380</v>
      </c>
      <c r="L1312" s="267" t="s">
        <v>67</v>
      </c>
      <c r="M1312" s="267" t="s">
        <v>443</v>
      </c>
      <c r="N1312" s="268">
        <v>4</v>
      </c>
    </row>
    <row r="1313" spans="1:14" ht="15" x14ac:dyDescent="0.25">
      <c r="A1313" s="267" t="s">
        <v>90</v>
      </c>
      <c r="B1313" s="267" t="s">
        <v>402</v>
      </c>
      <c r="C1313" s="267" t="s">
        <v>373</v>
      </c>
      <c r="D1313" s="267" t="s">
        <v>400</v>
      </c>
      <c r="E1313" s="268">
        <v>1019</v>
      </c>
      <c r="G1313" s="267" t="s">
        <v>106</v>
      </c>
      <c r="H1313" s="268">
        <v>11</v>
      </c>
      <c r="I1313" s="268">
        <v>352</v>
      </c>
      <c r="K1313" s="267" t="s">
        <v>380</v>
      </c>
      <c r="L1313" s="267" t="s">
        <v>67</v>
      </c>
      <c r="M1313" s="267" t="s">
        <v>440</v>
      </c>
      <c r="N1313" s="268">
        <v>1609</v>
      </c>
    </row>
    <row r="1314" spans="1:14" ht="15" x14ac:dyDescent="0.25">
      <c r="A1314" s="267" t="s">
        <v>90</v>
      </c>
      <c r="B1314" s="267" t="s">
        <v>402</v>
      </c>
      <c r="C1314" s="267" t="s">
        <v>374</v>
      </c>
      <c r="D1314" s="267" t="s">
        <v>399</v>
      </c>
      <c r="E1314" s="268">
        <v>518</v>
      </c>
      <c r="G1314" s="267" t="s">
        <v>106</v>
      </c>
      <c r="H1314" s="268">
        <v>12</v>
      </c>
      <c r="I1314" s="268">
        <v>418</v>
      </c>
      <c r="K1314" s="267" t="s">
        <v>380</v>
      </c>
      <c r="L1314" s="267" t="s">
        <v>67</v>
      </c>
      <c r="M1314" s="267" t="s">
        <v>441</v>
      </c>
      <c r="N1314" s="268">
        <v>2</v>
      </c>
    </row>
    <row r="1315" spans="1:14" ht="15" x14ac:dyDescent="0.25">
      <c r="A1315" s="267" t="s">
        <v>90</v>
      </c>
      <c r="B1315" s="267" t="s">
        <v>402</v>
      </c>
      <c r="C1315" s="267" t="s">
        <v>374</v>
      </c>
      <c r="D1315" s="267" t="s">
        <v>400</v>
      </c>
      <c r="E1315" s="268">
        <v>803</v>
      </c>
      <c r="G1315" s="267" t="s">
        <v>107</v>
      </c>
      <c r="H1315" s="268">
        <v>0</v>
      </c>
      <c r="I1315" s="268">
        <v>185</v>
      </c>
      <c r="K1315" s="267" t="s">
        <v>380</v>
      </c>
      <c r="L1315" s="267" t="s">
        <v>67</v>
      </c>
      <c r="M1315" s="267" t="s">
        <v>442</v>
      </c>
      <c r="N1315" s="268">
        <v>12</v>
      </c>
    </row>
    <row r="1316" spans="1:14" ht="15" x14ac:dyDescent="0.25">
      <c r="A1316" s="267" t="s">
        <v>91</v>
      </c>
      <c r="B1316" s="267" t="s">
        <v>378</v>
      </c>
      <c r="C1316" s="267" t="s">
        <v>373</v>
      </c>
      <c r="D1316" s="267" t="s">
        <v>399</v>
      </c>
      <c r="E1316" s="268">
        <v>1891</v>
      </c>
      <c r="G1316" s="267" t="s">
        <v>107</v>
      </c>
      <c r="H1316" s="268">
        <v>1</v>
      </c>
      <c r="I1316" s="268">
        <v>915</v>
      </c>
      <c r="K1316" s="267" t="s">
        <v>380</v>
      </c>
      <c r="L1316" s="267" t="s">
        <v>67</v>
      </c>
      <c r="M1316" s="267" t="s">
        <v>406</v>
      </c>
      <c r="N1316" s="268">
        <v>4</v>
      </c>
    </row>
    <row r="1317" spans="1:14" ht="15" x14ac:dyDescent="0.25">
      <c r="A1317" s="267" t="s">
        <v>91</v>
      </c>
      <c r="B1317" s="267" t="s">
        <v>378</v>
      </c>
      <c r="C1317" s="267" t="s">
        <v>373</v>
      </c>
      <c r="D1317" s="267" t="s">
        <v>400</v>
      </c>
      <c r="E1317" s="268">
        <v>918</v>
      </c>
      <c r="G1317" s="267" t="s">
        <v>107</v>
      </c>
      <c r="H1317" s="268">
        <v>2</v>
      </c>
      <c r="I1317" s="268">
        <v>3177</v>
      </c>
      <c r="K1317" s="267" t="s">
        <v>380</v>
      </c>
      <c r="L1317" s="267" t="s">
        <v>67</v>
      </c>
      <c r="M1317" s="267" t="s">
        <v>403</v>
      </c>
      <c r="N1317" s="268">
        <v>5006</v>
      </c>
    </row>
    <row r="1318" spans="1:14" ht="15" x14ac:dyDescent="0.25">
      <c r="A1318" s="267" t="s">
        <v>91</v>
      </c>
      <c r="B1318" s="267" t="s">
        <v>378</v>
      </c>
      <c r="C1318" s="267" t="s">
        <v>374</v>
      </c>
      <c r="D1318" s="267" t="s">
        <v>399</v>
      </c>
      <c r="E1318" s="268">
        <v>2141</v>
      </c>
      <c r="G1318" s="267" t="s">
        <v>107</v>
      </c>
      <c r="H1318" s="268">
        <v>3</v>
      </c>
      <c r="I1318" s="268">
        <v>1586</v>
      </c>
      <c r="K1318" s="267" t="s">
        <v>380</v>
      </c>
      <c r="L1318" s="267" t="s">
        <v>67</v>
      </c>
      <c r="M1318" s="267" t="s">
        <v>405</v>
      </c>
      <c r="N1318" s="268">
        <v>118</v>
      </c>
    </row>
    <row r="1319" spans="1:14" ht="15" x14ac:dyDescent="0.25">
      <c r="A1319" s="267" t="s">
        <v>91</v>
      </c>
      <c r="B1319" s="267" t="s">
        <v>378</v>
      </c>
      <c r="C1319" s="267" t="s">
        <v>374</v>
      </c>
      <c r="D1319" s="267" t="s">
        <v>400</v>
      </c>
      <c r="E1319" s="268">
        <v>1027</v>
      </c>
      <c r="G1319" s="267" t="s">
        <v>107</v>
      </c>
      <c r="H1319" s="268">
        <v>4</v>
      </c>
      <c r="I1319" s="268">
        <v>5893</v>
      </c>
      <c r="K1319" s="267" t="s">
        <v>380</v>
      </c>
      <c r="L1319" s="267" t="s">
        <v>67</v>
      </c>
      <c r="M1319" s="267" t="s">
        <v>380</v>
      </c>
      <c r="N1319" s="268">
        <v>2</v>
      </c>
    </row>
    <row r="1320" spans="1:14" ht="15" x14ac:dyDescent="0.25">
      <c r="A1320" s="267" t="s">
        <v>91</v>
      </c>
      <c r="B1320" s="267" t="s">
        <v>379</v>
      </c>
      <c r="C1320" s="267" t="s">
        <v>373</v>
      </c>
      <c r="D1320" s="267" t="s">
        <v>399</v>
      </c>
      <c r="E1320" s="268">
        <v>116</v>
      </c>
      <c r="G1320" s="267" t="s">
        <v>107</v>
      </c>
      <c r="H1320" s="268">
        <v>5</v>
      </c>
      <c r="I1320" s="268">
        <v>1019</v>
      </c>
      <c r="K1320" s="267" t="s">
        <v>380</v>
      </c>
      <c r="L1320" s="267" t="s">
        <v>67</v>
      </c>
      <c r="M1320" s="267" t="s">
        <v>381</v>
      </c>
      <c r="N1320" s="268">
        <v>119</v>
      </c>
    </row>
    <row r="1321" spans="1:14" ht="15" x14ac:dyDescent="0.25">
      <c r="A1321" s="267" t="s">
        <v>91</v>
      </c>
      <c r="B1321" s="267" t="s">
        <v>379</v>
      </c>
      <c r="C1321" s="267" t="s">
        <v>373</v>
      </c>
      <c r="D1321" s="267" t="s">
        <v>400</v>
      </c>
      <c r="E1321" s="268">
        <v>126</v>
      </c>
      <c r="G1321" s="267" t="s">
        <v>107</v>
      </c>
      <c r="H1321" s="268">
        <v>6</v>
      </c>
      <c r="I1321" s="268">
        <v>935</v>
      </c>
      <c r="K1321" s="267" t="s">
        <v>380</v>
      </c>
      <c r="L1321" s="267" t="s">
        <v>70</v>
      </c>
      <c r="M1321" s="267" t="s">
        <v>378</v>
      </c>
      <c r="N1321" s="268">
        <v>1</v>
      </c>
    </row>
    <row r="1322" spans="1:14" ht="15" x14ac:dyDescent="0.25">
      <c r="A1322" s="267" t="s">
        <v>91</v>
      </c>
      <c r="B1322" s="267" t="s">
        <v>379</v>
      </c>
      <c r="C1322" s="267" t="s">
        <v>374</v>
      </c>
      <c r="D1322" s="267" t="s">
        <v>399</v>
      </c>
      <c r="E1322" s="268">
        <v>145</v>
      </c>
      <c r="G1322" s="267" t="s">
        <v>107</v>
      </c>
      <c r="H1322" s="268">
        <v>7</v>
      </c>
      <c r="I1322" s="268">
        <v>723</v>
      </c>
      <c r="K1322" s="267" t="s">
        <v>380</v>
      </c>
      <c r="L1322" s="267" t="s">
        <v>70</v>
      </c>
      <c r="M1322" s="267" t="s">
        <v>446</v>
      </c>
      <c r="N1322" s="268">
        <v>15</v>
      </c>
    </row>
    <row r="1323" spans="1:14" ht="15" x14ac:dyDescent="0.25">
      <c r="A1323" s="267" t="s">
        <v>91</v>
      </c>
      <c r="B1323" s="267" t="s">
        <v>379</v>
      </c>
      <c r="C1323" s="267" t="s">
        <v>374</v>
      </c>
      <c r="D1323" s="267" t="s">
        <v>400</v>
      </c>
      <c r="E1323" s="268">
        <v>133</v>
      </c>
      <c r="G1323" s="267" t="s">
        <v>107</v>
      </c>
      <c r="H1323" s="268">
        <v>8</v>
      </c>
      <c r="I1323" s="268">
        <v>571</v>
      </c>
      <c r="K1323" s="267" t="s">
        <v>380</v>
      </c>
      <c r="L1323" s="267" t="s">
        <v>70</v>
      </c>
      <c r="M1323" s="267" t="s">
        <v>443</v>
      </c>
      <c r="N1323" s="268">
        <v>1</v>
      </c>
    </row>
    <row r="1324" spans="1:14" ht="15" x14ac:dyDescent="0.25">
      <c r="A1324" s="267" t="s">
        <v>91</v>
      </c>
      <c r="B1324" s="267" t="s">
        <v>402</v>
      </c>
      <c r="C1324" s="267" t="s">
        <v>373</v>
      </c>
      <c r="D1324" s="267" t="s">
        <v>399</v>
      </c>
      <c r="E1324" s="268">
        <v>288</v>
      </c>
      <c r="G1324" s="267" t="s">
        <v>107</v>
      </c>
      <c r="H1324" s="268">
        <v>9</v>
      </c>
      <c r="I1324" s="268">
        <v>444</v>
      </c>
      <c r="K1324" s="267" t="s">
        <v>380</v>
      </c>
      <c r="L1324" s="267" t="s">
        <v>70</v>
      </c>
      <c r="M1324" s="267" t="s">
        <v>440</v>
      </c>
      <c r="N1324" s="268">
        <v>466</v>
      </c>
    </row>
    <row r="1325" spans="1:14" ht="15" x14ac:dyDescent="0.25">
      <c r="A1325" s="267" t="s">
        <v>91</v>
      </c>
      <c r="B1325" s="267" t="s">
        <v>402</v>
      </c>
      <c r="C1325" s="267" t="s">
        <v>373</v>
      </c>
      <c r="D1325" s="267" t="s">
        <v>400</v>
      </c>
      <c r="E1325" s="268">
        <v>142</v>
      </c>
      <c r="G1325" s="267" t="s">
        <v>107</v>
      </c>
      <c r="H1325" s="268">
        <v>10</v>
      </c>
      <c r="I1325" s="268">
        <v>380</v>
      </c>
      <c r="K1325" s="267" t="s">
        <v>380</v>
      </c>
      <c r="L1325" s="267" t="s">
        <v>70</v>
      </c>
      <c r="M1325" s="267" t="s">
        <v>445</v>
      </c>
      <c r="N1325" s="268">
        <v>1</v>
      </c>
    </row>
    <row r="1326" spans="1:14" ht="15" x14ac:dyDescent="0.25">
      <c r="A1326" s="267" t="s">
        <v>91</v>
      </c>
      <c r="B1326" s="267" t="s">
        <v>402</v>
      </c>
      <c r="C1326" s="267" t="s">
        <v>374</v>
      </c>
      <c r="D1326" s="267" t="s">
        <v>399</v>
      </c>
      <c r="E1326" s="268">
        <v>291</v>
      </c>
      <c r="G1326" s="267" t="s">
        <v>107</v>
      </c>
      <c r="H1326" s="268">
        <v>11</v>
      </c>
      <c r="I1326" s="268">
        <v>260</v>
      </c>
      <c r="K1326" s="267" t="s">
        <v>380</v>
      </c>
      <c r="L1326" s="267" t="s">
        <v>70</v>
      </c>
      <c r="M1326" s="267" t="s">
        <v>379</v>
      </c>
      <c r="N1326" s="268">
        <v>3</v>
      </c>
    </row>
    <row r="1327" spans="1:14" ht="15" x14ac:dyDescent="0.25">
      <c r="A1327" s="267" t="s">
        <v>91</v>
      </c>
      <c r="B1327" s="267" t="s">
        <v>402</v>
      </c>
      <c r="C1327" s="267" t="s">
        <v>374</v>
      </c>
      <c r="D1327" s="267" t="s">
        <v>400</v>
      </c>
      <c r="E1327" s="268">
        <v>136</v>
      </c>
      <c r="G1327" s="267" t="s">
        <v>107</v>
      </c>
      <c r="H1327" s="268">
        <v>12</v>
      </c>
      <c r="I1327" s="268">
        <v>280</v>
      </c>
      <c r="K1327" s="267" t="s">
        <v>380</v>
      </c>
      <c r="L1327" s="267" t="s">
        <v>70</v>
      </c>
      <c r="M1327" s="267" t="s">
        <v>401</v>
      </c>
      <c r="N1327" s="268">
        <v>1</v>
      </c>
    </row>
    <row r="1328" spans="1:14" ht="15" x14ac:dyDescent="0.25">
      <c r="A1328" s="267" t="s">
        <v>92</v>
      </c>
      <c r="B1328" s="267" t="s">
        <v>378</v>
      </c>
      <c r="C1328" s="267" t="s">
        <v>373</v>
      </c>
      <c r="D1328" s="267" t="s">
        <v>399</v>
      </c>
      <c r="E1328" s="268">
        <v>16</v>
      </c>
      <c r="G1328" s="267" t="s">
        <v>108</v>
      </c>
      <c r="H1328" s="268">
        <v>0</v>
      </c>
      <c r="I1328" s="268">
        <v>49</v>
      </c>
      <c r="K1328" s="267" t="s">
        <v>380</v>
      </c>
      <c r="L1328" s="267" t="s">
        <v>70</v>
      </c>
      <c r="M1328" s="267" t="s">
        <v>406</v>
      </c>
      <c r="N1328" s="268">
        <v>2</v>
      </c>
    </row>
    <row r="1329" spans="1:14" ht="15" x14ac:dyDescent="0.25">
      <c r="A1329" s="267" t="s">
        <v>92</v>
      </c>
      <c r="B1329" s="267" t="s">
        <v>378</v>
      </c>
      <c r="C1329" s="267" t="s">
        <v>373</v>
      </c>
      <c r="D1329" s="267" t="s">
        <v>400</v>
      </c>
      <c r="E1329" s="268">
        <v>596</v>
      </c>
      <c r="G1329" s="267" t="s">
        <v>108</v>
      </c>
      <c r="H1329" s="268">
        <v>1</v>
      </c>
      <c r="I1329" s="268">
        <v>298</v>
      </c>
      <c r="K1329" s="267" t="s">
        <v>380</v>
      </c>
      <c r="L1329" s="267" t="s">
        <v>70</v>
      </c>
      <c r="M1329" s="267" t="s">
        <v>403</v>
      </c>
      <c r="N1329" s="268">
        <v>3825</v>
      </c>
    </row>
    <row r="1330" spans="1:14" ht="15" x14ac:dyDescent="0.25">
      <c r="A1330" s="267" t="s">
        <v>92</v>
      </c>
      <c r="B1330" s="267" t="s">
        <v>378</v>
      </c>
      <c r="C1330" s="267" t="s">
        <v>374</v>
      </c>
      <c r="D1330" s="267" t="s">
        <v>399</v>
      </c>
      <c r="E1330" s="268">
        <v>9</v>
      </c>
      <c r="G1330" s="267" t="s">
        <v>108</v>
      </c>
      <c r="H1330" s="268">
        <v>2</v>
      </c>
      <c r="I1330" s="268">
        <v>1240</v>
      </c>
      <c r="K1330" s="267" t="s">
        <v>380</v>
      </c>
      <c r="L1330" s="267" t="s">
        <v>70</v>
      </c>
      <c r="M1330" s="267" t="s">
        <v>404</v>
      </c>
      <c r="N1330" s="268">
        <v>2</v>
      </c>
    </row>
    <row r="1331" spans="1:14" ht="15" x14ac:dyDescent="0.25">
      <c r="A1331" s="267" t="s">
        <v>92</v>
      </c>
      <c r="B1331" s="267" t="s">
        <v>378</v>
      </c>
      <c r="C1331" s="267" t="s">
        <v>374</v>
      </c>
      <c r="D1331" s="267" t="s">
        <v>400</v>
      </c>
      <c r="E1331" s="268">
        <v>554</v>
      </c>
      <c r="G1331" s="267" t="s">
        <v>108</v>
      </c>
      <c r="H1331" s="268">
        <v>3</v>
      </c>
      <c r="I1331" s="268">
        <v>625</v>
      </c>
      <c r="K1331" s="267" t="s">
        <v>380</v>
      </c>
      <c r="L1331" s="267" t="s">
        <v>70</v>
      </c>
      <c r="M1331" s="267" t="s">
        <v>405</v>
      </c>
      <c r="N1331" s="268">
        <v>136</v>
      </c>
    </row>
    <row r="1332" spans="1:14" ht="15" x14ac:dyDescent="0.25">
      <c r="A1332" s="267" t="s">
        <v>92</v>
      </c>
      <c r="B1332" s="267" t="s">
        <v>379</v>
      </c>
      <c r="C1332" s="267" t="s">
        <v>373</v>
      </c>
      <c r="D1332" s="267" t="s">
        <v>399</v>
      </c>
      <c r="E1332" s="268">
        <v>22</v>
      </c>
      <c r="G1332" s="267" t="s">
        <v>108</v>
      </c>
      <c r="H1332" s="268">
        <v>4</v>
      </c>
      <c r="I1332" s="268">
        <v>2234</v>
      </c>
      <c r="K1332" s="267" t="s">
        <v>380</v>
      </c>
      <c r="L1332" s="267" t="s">
        <v>70</v>
      </c>
      <c r="M1332" s="267" t="s">
        <v>380</v>
      </c>
      <c r="N1332" s="268">
        <v>3</v>
      </c>
    </row>
    <row r="1333" spans="1:14" ht="15" x14ac:dyDescent="0.25">
      <c r="A1333" s="267" t="s">
        <v>92</v>
      </c>
      <c r="B1333" s="267" t="s">
        <v>379</v>
      </c>
      <c r="C1333" s="267" t="s">
        <v>373</v>
      </c>
      <c r="D1333" s="267" t="s">
        <v>400</v>
      </c>
      <c r="E1333" s="268">
        <v>1756</v>
      </c>
      <c r="G1333" s="267" t="s">
        <v>108</v>
      </c>
      <c r="H1333" s="268">
        <v>5</v>
      </c>
      <c r="I1333" s="268">
        <v>455</v>
      </c>
      <c r="K1333" s="267" t="s">
        <v>380</v>
      </c>
      <c r="L1333" s="267" t="s">
        <v>70</v>
      </c>
      <c r="M1333" s="267" t="s">
        <v>381</v>
      </c>
      <c r="N1333" s="268">
        <v>210</v>
      </c>
    </row>
    <row r="1334" spans="1:14" ht="15" x14ac:dyDescent="0.25">
      <c r="A1334" s="267" t="s">
        <v>92</v>
      </c>
      <c r="B1334" s="267" t="s">
        <v>379</v>
      </c>
      <c r="C1334" s="267" t="s">
        <v>374</v>
      </c>
      <c r="D1334" s="267" t="s">
        <v>399</v>
      </c>
      <c r="E1334" s="268">
        <v>18</v>
      </c>
      <c r="G1334" s="267" t="s">
        <v>108</v>
      </c>
      <c r="H1334" s="268">
        <v>6</v>
      </c>
      <c r="I1334" s="268">
        <v>478</v>
      </c>
      <c r="K1334" s="267" t="s">
        <v>380</v>
      </c>
      <c r="L1334" s="267" t="s">
        <v>75</v>
      </c>
      <c r="M1334" s="267" t="s">
        <v>378</v>
      </c>
      <c r="N1334" s="268">
        <v>1</v>
      </c>
    </row>
    <row r="1335" spans="1:14" ht="15" x14ac:dyDescent="0.25">
      <c r="A1335" s="267" t="s">
        <v>92</v>
      </c>
      <c r="B1335" s="267" t="s">
        <v>379</v>
      </c>
      <c r="C1335" s="267" t="s">
        <v>374</v>
      </c>
      <c r="D1335" s="267" t="s">
        <v>400</v>
      </c>
      <c r="E1335" s="268">
        <v>1444</v>
      </c>
      <c r="G1335" s="267" t="s">
        <v>108</v>
      </c>
      <c r="H1335" s="268">
        <v>7</v>
      </c>
      <c r="I1335" s="268">
        <v>382</v>
      </c>
      <c r="K1335" s="267" t="s">
        <v>380</v>
      </c>
      <c r="L1335" s="267" t="s">
        <v>75</v>
      </c>
      <c r="M1335" s="267" t="s">
        <v>440</v>
      </c>
      <c r="N1335" s="268">
        <v>1360</v>
      </c>
    </row>
    <row r="1336" spans="1:14" ht="15" x14ac:dyDescent="0.25">
      <c r="A1336" s="267" t="s">
        <v>92</v>
      </c>
      <c r="B1336" s="267" t="s">
        <v>401</v>
      </c>
      <c r="C1336" s="267" t="s">
        <v>373</v>
      </c>
      <c r="D1336" s="267" t="s">
        <v>400</v>
      </c>
      <c r="E1336" s="268">
        <v>107</v>
      </c>
      <c r="G1336" s="267" t="s">
        <v>108</v>
      </c>
      <c r="H1336" s="268">
        <v>8</v>
      </c>
      <c r="I1336" s="268">
        <v>304</v>
      </c>
      <c r="K1336" s="267" t="s">
        <v>380</v>
      </c>
      <c r="L1336" s="267" t="s">
        <v>75</v>
      </c>
      <c r="M1336" s="267" t="s">
        <v>442</v>
      </c>
      <c r="N1336" s="268">
        <v>10</v>
      </c>
    </row>
    <row r="1337" spans="1:14" ht="15" x14ac:dyDescent="0.25">
      <c r="A1337" s="267" t="s">
        <v>92</v>
      </c>
      <c r="B1337" s="267" t="s">
        <v>401</v>
      </c>
      <c r="C1337" s="267" t="s">
        <v>374</v>
      </c>
      <c r="D1337" s="267" t="s">
        <v>400</v>
      </c>
      <c r="E1337" s="268">
        <v>82</v>
      </c>
      <c r="G1337" s="267" t="s">
        <v>108</v>
      </c>
      <c r="H1337" s="268">
        <v>9</v>
      </c>
      <c r="I1337" s="268">
        <v>282</v>
      </c>
      <c r="K1337" s="267" t="s">
        <v>380</v>
      </c>
      <c r="L1337" s="267" t="s">
        <v>75</v>
      </c>
      <c r="M1337" s="267" t="s">
        <v>451</v>
      </c>
      <c r="N1337" s="268">
        <v>1</v>
      </c>
    </row>
    <row r="1338" spans="1:14" ht="15" x14ac:dyDescent="0.25">
      <c r="A1338" s="267" t="s">
        <v>92</v>
      </c>
      <c r="B1338" s="267" t="s">
        <v>402</v>
      </c>
      <c r="C1338" s="267" t="s">
        <v>373</v>
      </c>
      <c r="D1338" s="267" t="s">
        <v>399</v>
      </c>
      <c r="E1338" s="268">
        <v>22</v>
      </c>
      <c r="G1338" s="267" t="s">
        <v>108</v>
      </c>
      <c r="H1338" s="268">
        <v>10</v>
      </c>
      <c r="I1338" s="268">
        <v>165</v>
      </c>
      <c r="K1338" s="267" t="s">
        <v>380</v>
      </c>
      <c r="L1338" s="267" t="s">
        <v>75</v>
      </c>
      <c r="M1338" s="267" t="s">
        <v>403</v>
      </c>
      <c r="N1338" s="268">
        <v>2493</v>
      </c>
    </row>
    <row r="1339" spans="1:14" ht="15" x14ac:dyDescent="0.25">
      <c r="A1339" s="267" t="s">
        <v>92</v>
      </c>
      <c r="B1339" s="267" t="s">
        <v>402</v>
      </c>
      <c r="C1339" s="267" t="s">
        <v>373</v>
      </c>
      <c r="D1339" s="267" t="s">
        <v>400</v>
      </c>
      <c r="E1339" s="268">
        <v>234</v>
      </c>
      <c r="G1339" s="267" t="s">
        <v>108</v>
      </c>
      <c r="H1339" s="268">
        <v>11</v>
      </c>
      <c r="I1339" s="268">
        <v>135</v>
      </c>
      <c r="K1339" s="267" t="s">
        <v>380</v>
      </c>
      <c r="L1339" s="267" t="s">
        <v>75</v>
      </c>
      <c r="M1339" s="267" t="s">
        <v>405</v>
      </c>
      <c r="N1339" s="268">
        <v>20</v>
      </c>
    </row>
    <row r="1340" spans="1:14" ht="15" x14ac:dyDescent="0.25">
      <c r="A1340" s="267" t="s">
        <v>92</v>
      </c>
      <c r="B1340" s="267" t="s">
        <v>402</v>
      </c>
      <c r="C1340" s="267" t="s">
        <v>374</v>
      </c>
      <c r="D1340" s="267" t="s">
        <v>399</v>
      </c>
      <c r="E1340" s="268">
        <v>8</v>
      </c>
      <c r="G1340" s="267" t="s">
        <v>108</v>
      </c>
      <c r="H1340" s="268">
        <v>12</v>
      </c>
      <c r="I1340" s="268">
        <v>209</v>
      </c>
      <c r="K1340" s="267" t="s">
        <v>380</v>
      </c>
      <c r="L1340" s="267" t="s">
        <v>75</v>
      </c>
      <c r="M1340" s="267" t="s">
        <v>380</v>
      </c>
      <c r="N1340" s="268">
        <v>1</v>
      </c>
    </row>
    <row r="1341" spans="1:14" ht="15" x14ac:dyDescent="0.25">
      <c r="A1341" s="267" t="s">
        <v>92</v>
      </c>
      <c r="B1341" s="267" t="s">
        <v>402</v>
      </c>
      <c r="C1341" s="267" t="s">
        <v>374</v>
      </c>
      <c r="D1341" s="267" t="s">
        <v>400</v>
      </c>
      <c r="E1341" s="268">
        <v>189</v>
      </c>
      <c r="G1341" s="267" t="s">
        <v>109</v>
      </c>
      <c r="H1341" s="268">
        <v>0</v>
      </c>
      <c r="I1341" s="268">
        <v>198</v>
      </c>
      <c r="K1341" s="267" t="s">
        <v>380</v>
      </c>
      <c r="L1341" s="267" t="s">
        <v>75</v>
      </c>
      <c r="M1341" s="267" t="s">
        <v>381</v>
      </c>
      <c r="N1341" s="268">
        <v>817</v>
      </c>
    </row>
    <row r="1342" spans="1:14" ht="15" x14ac:dyDescent="0.25">
      <c r="A1342" s="267" t="s">
        <v>93</v>
      </c>
      <c r="B1342" s="267" t="s">
        <v>378</v>
      </c>
      <c r="C1342" s="267" t="s">
        <v>373</v>
      </c>
      <c r="D1342" s="267" t="s">
        <v>399</v>
      </c>
      <c r="E1342" s="268">
        <v>1895</v>
      </c>
      <c r="G1342" s="267" t="s">
        <v>109</v>
      </c>
      <c r="H1342" s="268">
        <v>1</v>
      </c>
      <c r="I1342" s="268">
        <v>913</v>
      </c>
      <c r="K1342" s="267" t="s">
        <v>380</v>
      </c>
      <c r="L1342" s="267" t="s">
        <v>84</v>
      </c>
      <c r="M1342" s="267" t="s">
        <v>378</v>
      </c>
      <c r="N1342" s="268">
        <v>7</v>
      </c>
    </row>
    <row r="1343" spans="1:14" ht="15" x14ac:dyDescent="0.25">
      <c r="A1343" s="267" t="s">
        <v>93</v>
      </c>
      <c r="B1343" s="267" t="s">
        <v>378</v>
      </c>
      <c r="C1343" s="267" t="s">
        <v>373</v>
      </c>
      <c r="D1343" s="267" t="s">
        <v>400</v>
      </c>
      <c r="E1343" s="268">
        <v>1812</v>
      </c>
      <c r="G1343" s="267" t="s">
        <v>109</v>
      </c>
      <c r="H1343" s="268">
        <v>2</v>
      </c>
      <c r="I1343" s="268">
        <v>3060</v>
      </c>
      <c r="K1343" s="267" t="s">
        <v>380</v>
      </c>
      <c r="L1343" s="267" t="s">
        <v>84</v>
      </c>
      <c r="M1343" s="267" t="s">
        <v>443</v>
      </c>
      <c r="N1343" s="268">
        <v>76</v>
      </c>
    </row>
    <row r="1344" spans="1:14" ht="15" x14ac:dyDescent="0.25">
      <c r="A1344" s="267" t="s">
        <v>93</v>
      </c>
      <c r="B1344" s="267" t="s">
        <v>378</v>
      </c>
      <c r="C1344" s="267" t="s">
        <v>374</v>
      </c>
      <c r="D1344" s="267" t="s">
        <v>399</v>
      </c>
      <c r="E1344" s="268">
        <v>2042</v>
      </c>
      <c r="G1344" s="267" t="s">
        <v>109</v>
      </c>
      <c r="H1344" s="268">
        <v>3</v>
      </c>
      <c r="I1344" s="268">
        <v>1528</v>
      </c>
      <c r="K1344" s="267" t="s">
        <v>380</v>
      </c>
      <c r="L1344" s="267" t="s">
        <v>84</v>
      </c>
      <c r="M1344" s="267" t="s">
        <v>440</v>
      </c>
      <c r="N1344" s="268">
        <v>117</v>
      </c>
    </row>
    <row r="1345" spans="1:14" ht="15" x14ac:dyDescent="0.25">
      <c r="A1345" s="267" t="s">
        <v>93</v>
      </c>
      <c r="B1345" s="267" t="s">
        <v>378</v>
      </c>
      <c r="C1345" s="267" t="s">
        <v>374</v>
      </c>
      <c r="D1345" s="267" t="s">
        <v>400</v>
      </c>
      <c r="E1345" s="268">
        <v>1739</v>
      </c>
      <c r="G1345" s="267" t="s">
        <v>109</v>
      </c>
      <c r="H1345" s="268">
        <v>4</v>
      </c>
      <c r="I1345" s="268">
        <v>5315</v>
      </c>
      <c r="K1345" s="267" t="s">
        <v>380</v>
      </c>
      <c r="L1345" s="267" t="s">
        <v>84</v>
      </c>
      <c r="M1345" s="267" t="s">
        <v>441</v>
      </c>
      <c r="N1345" s="268">
        <v>93</v>
      </c>
    </row>
    <row r="1346" spans="1:14" ht="15" x14ac:dyDescent="0.25">
      <c r="A1346" s="267" t="s">
        <v>93</v>
      </c>
      <c r="B1346" s="267" t="s">
        <v>379</v>
      </c>
      <c r="C1346" s="267" t="s">
        <v>373</v>
      </c>
      <c r="D1346" s="267" t="s">
        <v>399</v>
      </c>
      <c r="E1346" s="268">
        <v>1764</v>
      </c>
      <c r="G1346" s="267" t="s">
        <v>109</v>
      </c>
      <c r="H1346" s="268">
        <v>5</v>
      </c>
      <c r="I1346" s="268">
        <v>888</v>
      </c>
      <c r="K1346" s="267" t="s">
        <v>380</v>
      </c>
      <c r="L1346" s="267" t="s">
        <v>84</v>
      </c>
      <c r="M1346" s="267" t="s">
        <v>448</v>
      </c>
      <c r="N1346" s="268">
        <v>3</v>
      </c>
    </row>
    <row r="1347" spans="1:14" ht="15" x14ac:dyDescent="0.25">
      <c r="A1347" s="267" t="s">
        <v>93</v>
      </c>
      <c r="B1347" s="267" t="s">
        <v>379</v>
      </c>
      <c r="C1347" s="267" t="s">
        <v>373</v>
      </c>
      <c r="D1347" s="267" t="s">
        <v>400</v>
      </c>
      <c r="E1347" s="268">
        <v>739</v>
      </c>
      <c r="G1347" s="267" t="s">
        <v>109</v>
      </c>
      <c r="H1347" s="268">
        <v>6</v>
      </c>
      <c r="I1347" s="268">
        <v>810</v>
      </c>
      <c r="K1347" s="267" t="s">
        <v>380</v>
      </c>
      <c r="L1347" s="267" t="s">
        <v>84</v>
      </c>
      <c r="M1347" s="267" t="s">
        <v>442</v>
      </c>
      <c r="N1347" s="268">
        <v>11</v>
      </c>
    </row>
    <row r="1348" spans="1:14" ht="15" x14ac:dyDescent="0.25">
      <c r="A1348" s="267" t="s">
        <v>93</v>
      </c>
      <c r="B1348" s="267" t="s">
        <v>379</v>
      </c>
      <c r="C1348" s="267" t="s">
        <v>374</v>
      </c>
      <c r="D1348" s="267" t="s">
        <v>399</v>
      </c>
      <c r="E1348" s="268">
        <v>1907</v>
      </c>
      <c r="G1348" s="267" t="s">
        <v>109</v>
      </c>
      <c r="H1348" s="268">
        <v>7</v>
      </c>
      <c r="I1348" s="268">
        <v>656</v>
      </c>
      <c r="K1348" s="267" t="s">
        <v>380</v>
      </c>
      <c r="L1348" s="267" t="s">
        <v>84</v>
      </c>
      <c r="M1348" s="267" t="s">
        <v>379</v>
      </c>
      <c r="N1348" s="268">
        <v>7</v>
      </c>
    </row>
    <row r="1349" spans="1:14" ht="15" x14ac:dyDescent="0.25">
      <c r="A1349" s="267" t="s">
        <v>93</v>
      </c>
      <c r="B1349" s="267" t="s">
        <v>379</v>
      </c>
      <c r="C1349" s="267" t="s">
        <v>374</v>
      </c>
      <c r="D1349" s="267" t="s">
        <v>400</v>
      </c>
      <c r="E1349" s="268">
        <v>697</v>
      </c>
      <c r="G1349" s="267" t="s">
        <v>109</v>
      </c>
      <c r="H1349" s="268">
        <v>8</v>
      </c>
      <c r="I1349" s="268">
        <v>536</v>
      </c>
      <c r="K1349" s="267" t="s">
        <v>380</v>
      </c>
      <c r="L1349" s="267" t="s">
        <v>84</v>
      </c>
      <c r="M1349" s="267" t="s">
        <v>451</v>
      </c>
      <c r="N1349" s="268">
        <v>2</v>
      </c>
    </row>
    <row r="1350" spans="1:14" ht="15" x14ac:dyDescent="0.25">
      <c r="A1350" s="267" t="s">
        <v>93</v>
      </c>
      <c r="B1350" s="267" t="s">
        <v>401</v>
      </c>
      <c r="C1350" s="267" t="s">
        <v>373</v>
      </c>
      <c r="D1350" s="267" t="s">
        <v>399</v>
      </c>
      <c r="E1350" s="268">
        <v>4</v>
      </c>
      <c r="G1350" s="267" t="s">
        <v>109</v>
      </c>
      <c r="H1350" s="268">
        <v>9</v>
      </c>
      <c r="I1350" s="268">
        <v>394</v>
      </c>
      <c r="K1350" s="267" t="s">
        <v>380</v>
      </c>
      <c r="L1350" s="267" t="s">
        <v>84</v>
      </c>
      <c r="M1350" s="267" t="s">
        <v>401</v>
      </c>
      <c r="N1350" s="268">
        <v>1</v>
      </c>
    </row>
    <row r="1351" spans="1:14" ht="15" x14ac:dyDescent="0.25">
      <c r="A1351" s="267" t="s">
        <v>93</v>
      </c>
      <c r="B1351" s="267" t="s">
        <v>401</v>
      </c>
      <c r="C1351" s="267" t="s">
        <v>373</v>
      </c>
      <c r="D1351" s="267" t="s">
        <v>400</v>
      </c>
      <c r="E1351" s="268">
        <v>3</v>
      </c>
      <c r="G1351" s="267" t="s">
        <v>109</v>
      </c>
      <c r="H1351" s="268">
        <v>10</v>
      </c>
      <c r="I1351" s="268">
        <v>330</v>
      </c>
      <c r="K1351" s="267" t="s">
        <v>380</v>
      </c>
      <c r="L1351" s="267" t="s">
        <v>84</v>
      </c>
      <c r="M1351" s="267" t="s">
        <v>406</v>
      </c>
      <c r="N1351" s="268">
        <v>8</v>
      </c>
    </row>
    <row r="1352" spans="1:14" ht="15" x14ac:dyDescent="0.25">
      <c r="A1352" s="267" t="s">
        <v>93</v>
      </c>
      <c r="B1352" s="267" t="s">
        <v>401</v>
      </c>
      <c r="C1352" s="267" t="s">
        <v>374</v>
      </c>
      <c r="D1352" s="267" t="s">
        <v>399</v>
      </c>
      <c r="E1352" s="268">
        <v>11</v>
      </c>
      <c r="G1352" s="267" t="s">
        <v>109</v>
      </c>
      <c r="H1352" s="268">
        <v>11</v>
      </c>
      <c r="I1352" s="268">
        <v>273</v>
      </c>
      <c r="K1352" s="267" t="s">
        <v>380</v>
      </c>
      <c r="L1352" s="267" t="s">
        <v>84</v>
      </c>
      <c r="M1352" s="267" t="s">
        <v>403</v>
      </c>
      <c r="N1352" s="268">
        <v>5522</v>
      </c>
    </row>
    <row r="1353" spans="1:14" ht="15" x14ac:dyDescent="0.25">
      <c r="A1353" s="267" t="s">
        <v>93</v>
      </c>
      <c r="B1353" s="267" t="s">
        <v>401</v>
      </c>
      <c r="C1353" s="267" t="s">
        <v>374</v>
      </c>
      <c r="D1353" s="267" t="s">
        <v>400</v>
      </c>
      <c r="E1353" s="268">
        <v>1</v>
      </c>
      <c r="G1353" s="267" t="s">
        <v>109</v>
      </c>
      <c r="H1353" s="268">
        <v>12</v>
      </c>
      <c r="I1353" s="268">
        <v>304</v>
      </c>
      <c r="K1353" s="267" t="s">
        <v>380</v>
      </c>
      <c r="L1353" s="267" t="s">
        <v>84</v>
      </c>
      <c r="M1353" s="267" t="s">
        <v>405</v>
      </c>
      <c r="N1353" s="268">
        <v>141</v>
      </c>
    </row>
    <row r="1354" spans="1:14" ht="15" x14ac:dyDescent="0.25">
      <c r="A1354" s="267" t="s">
        <v>93</v>
      </c>
      <c r="B1354" s="267" t="s">
        <v>402</v>
      </c>
      <c r="C1354" s="267" t="s">
        <v>373</v>
      </c>
      <c r="D1354" s="267" t="s">
        <v>399</v>
      </c>
      <c r="E1354" s="268">
        <v>270</v>
      </c>
      <c r="G1354" s="267" t="s">
        <v>110</v>
      </c>
      <c r="H1354" s="268">
        <v>0</v>
      </c>
      <c r="I1354" s="268">
        <v>279</v>
      </c>
      <c r="K1354" s="267" t="s">
        <v>380</v>
      </c>
      <c r="L1354" s="267" t="s">
        <v>84</v>
      </c>
      <c r="M1354" s="267" t="s">
        <v>380</v>
      </c>
      <c r="N1354" s="268">
        <v>9</v>
      </c>
    </row>
    <row r="1355" spans="1:14" ht="15" x14ac:dyDescent="0.25">
      <c r="A1355" s="267" t="s">
        <v>93</v>
      </c>
      <c r="B1355" s="267" t="s">
        <v>402</v>
      </c>
      <c r="C1355" s="267" t="s">
        <v>373</v>
      </c>
      <c r="D1355" s="267" t="s">
        <v>400</v>
      </c>
      <c r="E1355" s="268">
        <v>284</v>
      </c>
      <c r="G1355" s="267" t="s">
        <v>110</v>
      </c>
      <c r="H1355" s="268">
        <v>1</v>
      </c>
      <c r="I1355" s="268">
        <v>1806</v>
      </c>
      <c r="K1355" s="267" t="s">
        <v>380</v>
      </c>
      <c r="L1355" s="267" t="s">
        <v>84</v>
      </c>
      <c r="M1355" s="267" t="s">
        <v>381</v>
      </c>
      <c r="N1355" s="268">
        <v>107</v>
      </c>
    </row>
    <row r="1356" spans="1:14" ht="15" x14ac:dyDescent="0.25">
      <c r="A1356" s="267" t="s">
        <v>93</v>
      </c>
      <c r="B1356" s="267" t="s">
        <v>402</v>
      </c>
      <c r="C1356" s="267" t="s">
        <v>374</v>
      </c>
      <c r="D1356" s="267" t="s">
        <v>399</v>
      </c>
      <c r="E1356" s="268">
        <v>306</v>
      </c>
      <c r="G1356" s="267" t="s">
        <v>110</v>
      </c>
      <c r="H1356" s="268">
        <v>2</v>
      </c>
      <c r="I1356" s="268">
        <v>5707</v>
      </c>
      <c r="K1356" s="267" t="s">
        <v>380</v>
      </c>
      <c r="L1356" s="267" t="s">
        <v>93</v>
      </c>
      <c r="M1356" s="267" t="s">
        <v>378</v>
      </c>
      <c r="N1356" s="268">
        <v>13</v>
      </c>
    </row>
    <row r="1357" spans="1:14" ht="15" x14ac:dyDescent="0.25">
      <c r="A1357" s="267" t="s">
        <v>93</v>
      </c>
      <c r="B1357" s="267" t="s">
        <v>402</v>
      </c>
      <c r="C1357" s="267" t="s">
        <v>374</v>
      </c>
      <c r="D1357" s="267" t="s">
        <v>400</v>
      </c>
      <c r="E1357" s="268">
        <v>257</v>
      </c>
      <c r="G1357" s="267" t="s">
        <v>110</v>
      </c>
      <c r="H1357" s="268">
        <v>3</v>
      </c>
      <c r="I1357" s="268">
        <v>2273</v>
      </c>
      <c r="K1357" s="267" t="s">
        <v>380</v>
      </c>
      <c r="L1357" s="267" t="s">
        <v>93</v>
      </c>
      <c r="M1357" s="267" t="s">
        <v>443</v>
      </c>
      <c r="N1357" s="268">
        <v>67</v>
      </c>
    </row>
    <row r="1358" spans="1:14" ht="15" x14ac:dyDescent="0.25">
      <c r="A1358" s="267" t="s">
        <v>94</v>
      </c>
      <c r="B1358" s="267" t="s">
        <v>378</v>
      </c>
      <c r="C1358" s="267" t="s">
        <v>373</v>
      </c>
      <c r="D1358" s="267" t="s">
        <v>399</v>
      </c>
      <c r="E1358" s="268">
        <v>1145</v>
      </c>
      <c r="G1358" s="267" t="s">
        <v>110</v>
      </c>
      <c r="H1358" s="268">
        <v>4</v>
      </c>
      <c r="I1358" s="268">
        <v>8519</v>
      </c>
      <c r="K1358" s="267" t="s">
        <v>380</v>
      </c>
      <c r="L1358" s="267" t="s">
        <v>93</v>
      </c>
      <c r="M1358" s="267" t="s">
        <v>444</v>
      </c>
      <c r="N1358" s="268">
        <v>4</v>
      </c>
    </row>
    <row r="1359" spans="1:14" ht="15" x14ac:dyDescent="0.25">
      <c r="A1359" s="267" t="s">
        <v>94</v>
      </c>
      <c r="B1359" s="267" t="s">
        <v>378</v>
      </c>
      <c r="C1359" s="267" t="s">
        <v>373</v>
      </c>
      <c r="D1359" s="267" t="s">
        <v>400</v>
      </c>
      <c r="E1359" s="268">
        <v>466</v>
      </c>
      <c r="G1359" s="267" t="s">
        <v>110</v>
      </c>
      <c r="H1359" s="268">
        <v>5</v>
      </c>
      <c r="I1359" s="268">
        <v>1270</v>
      </c>
      <c r="K1359" s="267" t="s">
        <v>380</v>
      </c>
      <c r="L1359" s="267" t="s">
        <v>93</v>
      </c>
      <c r="M1359" s="267" t="s">
        <v>440</v>
      </c>
      <c r="N1359" s="268">
        <v>291</v>
      </c>
    </row>
    <row r="1360" spans="1:14" ht="15" x14ac:dyDescent="0.25">
      <c r="A1360" s="267" t="s">
        <v>94</v>
      </c>
      <c r="B1360" s="267" t="s">
        <v>378</v>
      </c>
      <c r="C1360" s="267" t="s">
        <v>374</v>
      </c>
      <c r="D1360" s="267" t="s">
        <v>399</v>
      </c>
      <c r="E1360" s="268">
        <v>1154</v>
      </c>
      <c r="G1360" s="267" t="s">
        <v>110</v>
      </c>
      <c r="H1360" s="268">
        <v>6</v>
      </c>
      <c r="I1360" s="268">
        <v>1177</v>
      </c>
      <c r="K1360" s="267" t="s">
        <v>380</v>
      </c>
      <c r="L1360" s="267" t="s">
        <v>93</v>
      </c>
      <c r="M1360" s="267" t="s">
        <v>445</v>
      </c>
      <c r="N1360" s="268">
        <v>12</v>
      </c>
    </row>
    <row r="1361" spans="1:14" ht="15" x14ac:dyDescent="0.25">
      <c r="A1361" s="267" t="s">
        <v>94</v>
      </c>
      <c r="B1361" s="267" t="s">
        <v>378</v>
      </c>
      <c r="C1361" s="267" t="s">
        <v>374</v>
      </c>
      <c r="D1361" s="267" t="s">
        <v>400</v>
      </c>
      <c r="E1361" s="268">
        <v>416</v>
      </c>
      <c r="G1361" s="267" t="s">
        <v>110</v>
      </c>
      <c r="H1361" s="268">
        <v>7</v>
      </c>
      <c r="I1361" s="268">
        <v>928</v>
      </c>
      <c r="K1361" s="267" t="s">
        <v>380</v>
      </c>
      <c r="L1361" s="267" t="s">
        <v>93</v>
      </c>
      <c r="M1361" s="267" t="s">
        <v>441</v>
      </c>
      <c r="N1361" s="268">
        <v>1</v>
      </c>
    </row>
    <row r="1362" spans="1:14" ht="15" x14ac:dyDescent="0.25">
      <c r="A1362" s="267" t="s">
        <v>94</v>
      </c>
      <c r="B1362" s="267" t="s">
        <v>379</v>
      </c>
      <c r="C1362" s="267" t="s">
        <v>373</v>
      </c>
      <c r="D1362" s="267" t="s">
        <v>399</v>
      </c>
      <c r="E1362" s="268">
        <v>393</v>
      </c>
      <c r="G1362" s="267" t="s">
        <v>110</v>
      </c>
      <c r="H1362" s="268">
        <v>8</v>
      </c>
      <c r="I1362" s="268">
        <v>625</v>
      </c>
      <c r="K1362" s="267" t="s">
        <v>380</v>
      </c>
      <c r="L1362" s="267" t="s">
        <v>93</v>
      </c>
      <c r="M1362" s="267" t="s">
        <v>448</v>
      </c>
      <c r="N1362" s="268">
        <v>2</v>
      </c>
    </row>
    <row r="1363" spans="1:14" ht="15" x14ac:dyDescent="0.25">
      <c r="A1363" s="267" t="s">
        <v>94</v>
      </c>
      <c r="B1363" s="267" t="s">
        <v>379</v>
      </c>
      <c r="C1363" s="267" t="s">
        <v>373</v>
      </c>
      <c r="D1363" s="267" t="s">
        <v>400</v>
      </c>
      <c r="E1363" s="268">
        <v>241</v>
      </c>
      <c r="G1363" s="267" t="s">
        <v>110</v>
      </c>
      <c r="H1363" s="268">
        <v>9</v>
      </c>
      <c r="I1363" s="268">
        <v>466</v>
      </c>
      <c r="K1363" s="267" t="s">
        <v>380</v>
      </c>
      <c r="L1363" s="267" t="s">
        <v>93</v>
      </c>
      <c r="M1363" s="267" t="s">
        <v>442</v>
      </c>
      <c r="N1363" s="268">
        <v>14</v>
      </c>
    </row>
    <row r="1364" spans="1:14" ht="15" x14ac:dyDescent="0.25">
      <c r="A1364" s="267" t="s">
        <v>94</v>
      </c>
      <c r="B1364" s="267" t="s">
        <v>379</v>
      </c>
      <c r="C1364" s="267" t="s">
        <v>374</v>
      </c>
      <c r="D1364" s="267" t="s">
        <v>399</v>
      </c>
      <c r="E1364" s="268">
        <v>561</v>
      </c>
      <c r="G1364" s="267" t="s">
        <v>110</v>
      </c>
      <c r="H1364" s="268">
        <v>10</v>
      </c>
      <c r="I1364" s="268">
        <v>351</v>
      </c>
      <c r="K1364" s="267" t="s">
        <v>380</v>
      </c>
      <c r="L1364" s="267" t="s">
        <v>93</v>
      </c>
      <c r="M1364" s="267" t="s">
        <v>379</v>
      </c>
      <c r="N1364" s="268">
        <v>1</v>
      </c>
    </row>
    <row r="1365" spans="1:14" ht="15" x14ac:dyDescent="0.25">
      <c r="A1365" s="267" t="s">
        <v>94</v>
      </c>
      <c r="B1365" s="267" t="s">
        <v>379</v>
      </c>
      <c r="C1365" s="267" t="s">
        <v>374</v>
      </c>
      <c r="D1365" s="267" t="s">
        <v>400</v>
      </c>
      <c r="E1365" s="268">
        <v>220</v>
      </c>
      <c r="G1365" s="267" t="s">
        <v>110</v>
      </c>
      <c r="H1365" s="268">
        <v>11</v>
      </c>
      <c r="I1365" s="268">
        <v>217</v>
      </c>
      <c r="K1365" s="267" t="s">
        <v>380</v>
      </c>
      <c r="L1365" s="267" t="s">
        <v>93</v>
      </c>
      <c r="M1365" s="267" t="s">
        <v>406</v>
      </c>
      <c r="N1365" s="268">
        <v>17</v>
      </c>
    </row>
    <row r="1366" spans="1:14" ht="15" x14ac:dyDescent="0.25">
      <c r="A1366" s="267" t="s">
        <v>94</v>
      </c>
      <c r="B1366" s="267" t="s">
        <v>402</v>
      </c>
      <c r="C1366" s="267" t="s">
        <v>373</v>
      </c>
      <c r="D1366" s="267" t="s">
        <v>399</v>
      </c>
      <c r="E1366" s="268">
        <v>28</v>
      </c>
      <c r="G1366" s="267" t="s">
        <v>110</v>
      </c>
      <c r="H1366" s="268">
        <v>12</v>
      </c>
      <c r="I1366" s="268">
        <v>255</v>
      </c>
      <c r="K1366" s="267" t="s">
        <v>380</v>
      </c>
      <c r="L1366" s="267" t="s">
        <v>93</v>
      </c>
      <c r="M1366" s="267" t="s">
        <v>403</v>
      </c>
      <c r="N1366" s="268">
        <v>12885</v>
      </c>
    </row>
    <row r="1367" spans="1:14" ht="15" x14ac:dyDescent="0.25">
      <c r="A1367" s="267" t="s">
        <v>94</v>
      </c>
      <c r="B1367" s="267" t="s">
        <v>402</v>
      </c>
      <c r="C1367" s="267" t="s">
        <v>373</v>
      </c>
      <c r="D1367" s="267" t="s">
        <v>400</v>
      </c>
      <c r="E1367" s="268">
        <v>24</v>
      </c>
      <c r="G1367" s="267" t="s">
        <v>111</v>
      </c>
      <c r="H1367" s="268">
        <v>0</v>
      </c>
      <c r="I1367" s="268">
        <v>247</v>
      </c>
      <c r="K1367" s="267" t="s">
        <v>380</v>
      </c>
      <c r="L1367" s="267" t="s">
        <v>93</v>
      </c>
      <c r="M1367" s="267" t="s">
        <v>404</v>
      </c>
      <c r="N1367" s="268">
        <v>17</v>
      </c>
    </row>
    <row r="1368" spans="1:14" ht="15" x14ac:dyDescent="0.25">
      <c r="A1368" s="267" t="s">
        <v>94</v>
      </c>
      <c r="B1368" s="267" t="s">
        <v>402</v>
      </c>
      <c r="C1368" s="267" t="s">
        <v>374</v>
      </c>
      <c r="D1368" s="267" t="s">
        <v>399</v>
      </c>
      <c r="E1368" s="268">
        <v>31</v>
      </c>
      <c r="G1368" s="267" t="s">
        <v>111</v>
      </c>
      <c r="H1368" s="268">
        <v>1</v>
      </c>
      <c r="I1368" s="268">
        <v>1388</v>
      </c>
      <c r="K1368" s="267" t="s">
        <v>380</v>
      </c>
      <c r="L1368" s="267" t="s">
        <v>93</v>
      </c>
      <c r="M1368" s="267" t="s">
        <v>405</v>
      </c>
      <c r="N1368" s="268">
        <v>83</v>
      </c>
    </row>
    <row r="1369" spans="1:14" ht="15" x14ac:dyDescent="0.25">
      <c r="A1369" s="267" t="s">
        <v>94</v>
      </c>
      <c r="B1369" s="267" t="s">
        <v>402</v>
      </c>
      <c r="C1369" s="267" t="s">
        <v>374</v>
      </c>
      <c r="D1369" s="267" t="s">
        <v>400</v>
      </c>
      <c r="E1369" s="268">
        <v>21</v>
      </c>
      <c r="G1369" s="267" t="s">
        <v>111</v>
      </c>
      <c r="H1369" s="268">
        <v>2</v>
      </c>
      <c r="I1369" s="268">
        <v>4988</v>
      </c>
      <c r="K1369" s="267" t="s">
        <v>380</v>
      </c>
      <c r="L1369" s="267" t="s">
        <v>93</v>
      </c>
      <c r="M1369" s="267" t="s">
        <v>380</v>
      </c>
      <c r="N1369" s="268">
        <v>6</v>
      </c>
    </row>
    <row r="1370" spans="1:14" ht="15" x14ac:dyDescent="0.25">
      <c r="A1370" s="267" t="s">
        <v>95</v>
      </c>
      <c r="B1370" s="267" t="s">
        <v>378</v>
      </c>
      <c r="C1370" s="267" t="s">
        <v>373</v>
      </c>
      <c r="D1370" s="267" t="s">
        <v>399</v>
      </c>
      <c r="E1370" s="268">
        <v>583</v>
      </c>
      <c r="G1370" s="267" t="s">
        <v>111</v>
      </c>
      <c r="H1370" s="268">
        <v>3</v>
      </c>
      <c r="I1370" s="268">
        <v>2301</v>
      </c>
      <c r="K1370" s="267" t="s">
        <v>380</v>
      </c>
      <c r="L1370" s="267" t="s">
        <v>93</v>
      </c>
      <c r="M1370" s="267" t="s">
        <v>381</v>
      </c>
      <c r="N1370" s="268">
        <v>318</v>
      </c>
    </row>
    <row r="1371" spans="1:14" ht="15" x14ac:dyDescent="0.25">
      <c r="A1371" s="267" t="s">
        <v>95</v>
      </c>
      <c r="B1371" s="267" t="s">
        <v>378</v>
      </c>
      <c r="C1371" s="267" t="s">
        <v>373</v>
      </c>
      <c r="D1371" s="267" t="s">
        <v>400</v>
      </c>
      <c r="E1371" s="268">
        <v>816</v>
      </c>
      <c r="G1371" s="267" t="s">
        <v>111</v>
      </c>
      <c r="H1371" s="268">
        <v>4</v>
      </c>
      <c r="I1371" s="268">
        <v>8646</v>
      </c>
      <c r="K1371" s="267" t="s">
        <v>380</v>
      </c>
      <c r="L1371" s="267" t="s">
        <v>106</v>
      </c>
      <c r="M1371" s="267" t="s">
        <v>403</v>
      </c>
      <c r="N1371" s="268">
        <v>8</v>
      </c>
    </row>
    <row r="1372" spans="1:14" ht="15" x14ac:dyDescent="0.25">
      <c r="A1372" s="267" t="s">
        <v>95</v>
      </c>
      <c r="B1372" s="267" t="s">
        <v>378</v>
      </c>
      <c r="C1372" s="267" t="s">
        <v>374</v>
      </c>
      <c r="D1372" s="267" t="s">
        <v>399</v>
      </c>
      <c r="E1372" s="268">
        <v>613</v>
      </c>
      <c r="G1372" s="267" t="s">
        <v>111</v>
      </c>
      <c r="H1372" s="268">
        <v>5</v>
      </c>
      <c r="I1372" s="268">
        <v>1417</v>
      </c>
      <c r="K1372" s="267" t="s">
        <v>380</v>
      </c>
      <c r="L1372" s="267" t="s">
        <v>106</v>
      </c>
      <c r="M1372" s="267" t="s">
        <v>378</v>
      </c>
      <c r="N1372" s="268">
        <v>11</v>
      </c>
    </row>
    <row r="1373" spans="1:14" ht="15" x14ac:dyDescent="0.25">
      <c r="A1373" s="267" t="s">
        <v>95</v>
      </c>
      <c r="B1373" s="267" t="s">
        <v>378</v>
      </c>
      <c r="C1373" s="267" t="s">
        <v>374</v>
      </c>
      <c r="D1373" s="267" t="s">
        <v>400</v>
      </c>
      <c r="E1373" s="268">
        <v>833</v>
      </c>
      <c r="G1373" s="267" t="s">
        <v>111</v>
      </c>
      <c r="H1373" s="268">
        <v>6</v>
      </c>
      <c r="I1373" s="268">
        <v>1415</v>
      </c>
      <c r="K1373" s="267" t="s">
        <v>380</v>
      </c>
      <c r="L1373" s="267" t="s">
        <v>106</v>
      </c>
      <c r="M1373" s="267" t="s">
        <v>440</v>
      </c>
      <c r="N1373" s="268">
        <v>544</v>
      </c>
    </row>
    <row r="1374" spans="1:14" ht="15" x14ac:dyDescent="0.25">
      <c r="A1374" s="267" t="s">
        <v>95</v>
      </c>
      <c r="B1374" s="267" t="s">
        <v>379</v>
      </c>
      <c r="C1374" s="267" t="s">
        <v>373</v>
      </c>
      <c r="D1374" s="267" t="s">
        <v>399</v>
      </c>
      <c r="E1374" s="268">
        <v>141</v>
      </c>
      <c r="G1374" s="267" t="s">
        <v>111</v>
      </c>
      <c r="H1374" s="268">
        <v>7</v>
      </c>
      <c r="I1374" s="268">
        <v>1203</v>
      </c>
      <c r="K1374" s="267" t="s">
        <v>380</v>
      </c>
      <c r="L1374" s="267" t="s">
        <v>106</v>
      </c>
      <c r="M1374" s="267" t="s">
        <v>445</v>
      </c>
      <c r="N1374" s="268">
        <v>13</v>
      </c>
    </row>
    <row r="1375" spans="1:14" ht="15" x14ac:dyDescent="0.25">
      <c r="A1375" s="267" t="s">
        <v>95</v>
      </c>
      <c r="B1375" s="267" t="s">
        <v>379</v>
      </c>
      <c r="C1375" s="267" t="s">
        <v>373</v>
      </c>
      <c r="D1375" s="267" t="s">
        <v>400</v>
      </c>
      <c r="E1375" s="268">
        <v>193</v>
      </c>
      <c r="G1375" s="267" t="s">
        <v>111</v>
      </c>
      <c r="H1375" s="268">
        <v>8</v>
      </c>
      <c r="I1375" s="268">
        <v>1012</v>
      </c>
      <c r="K1375" s="267" t="s">
        <v>380</v>
      </c>
      <c r="L1375" s="267" t="s">
        <v>106</v>
      </c>
      <c r="M1375" s="267" t="s">
        <v>441</v>
      </c>
      <c r="N1375" s="268">
        <v>4</v>
      </c>
    </row>
    <row r="1376" spans="1:14" ht="15" x14ac:dyDescent="0.25">
      <c r="A1376" s="267" t="s">
        <v>95</v>
      </c>
      <c r="B1376" s="267" t="s">
        <v>379</v>
      </c>
      <c r="C1376" s="267" t="s">
        <v>374</v>
      </c>
      <c r="D1376" s="267" t="s">
        <v>399</v>
      </c>
      <c r="E1376" s="268">
        <v>205</v>
      </c>
      <c r="G1376" s="267" t="s">
        <v>111</v>
      </c>
      <c r="H1376" s="268">
        <v>9</v>
      </c>
      <c r="I1376" s="268">
        <v>788</v>
      </c>
      <c r="K1376" s="267" t="s">
        <v>380</v>
      </c>
      <c r="L1376" s="267" t="s">
        <v>106</v>
      </c>
      <c r="M1376" s="267" t="s">
        <v>448</v>
      </c>
      <c r="N1376" s="268">
        <v>2</v>
      </c>
    </row>
    <row r="1377" spans="1:14" ht="15" x14ac:dyDescent="0.25">
      <c r="A1377" s="267" t="s">
        <v>95</v>
      </c>
      <c r="B1377" s="267" t="s">
        <v>379</v>
      </c>
      <c r="C1377" s="267" t="s">
        <v>374</v>
      </c>
      <c r="D1377" s="267" t="s">
        <v>400</v>
      </c>
      <c r="E1377" s="268">
        <v>164</v>
      </c>
      <c r="G1377" s="267" t="s">
        <v>111</v>
      </c>
      <c r="H1377" s="268">
        <v>10</v>
      </c>
      <c r="I1377" s="268">
        <v>618</v>
      </c>
      <c r="K1377" s="267" t="s">
        <v>380</v>
      </c>
      <c r="L1377" s="267" t="s">
        <v>106</v>
      </c>
      <c r="M1377" s="267" t="s">
        <v>442</v>
      </c>
      <c r="N1377" s="268">
        <v>26</v>
      </c>
    </row>
    <row r="1378" spans="1:14" ht="15" x14ac:dyDescent="0.25">
      <c r="A1378" s="267" t="s">
        <v>95</v>
      </c>
      <c r="B1378" s="267" t="s">
        <v>401</v>
      </c>
      <c r="C1378" s="267" t="s">
        <v>373</v>
      </c>
      <c r="D1378" s="267" t="s">
        <v>399</v>
      </c>
      <c r="E1378" s="268">
        <v>2</v>
      </c>
      <c r="G1378" s="267" t="s">
        <v>111</v>
      </c>
      <c r="H1378" s="268">
        <v>11</v>
      </c>
      <c r="I1378" s="268">
        <v>497</v>
      </c>
      <c r="K1378" s="267" t="s">
        <v>380</v>
      </c>
      <c r="L1378" s="267" t="s">
        <v>106</v>
      </c>
      <c r="M1378" s="267" t="s">
        <v>379</v>
      </c>
      <c r="N1378" s="268">
        <v>2</v>
      </c>
    </row>
    <row r="1379" spans="1:14" ht="15" x14ac:dyDescent="0.25">
      <c r="A1379" s="267" t="s">
        <v>95</v>
      </c>
      <c r="B1379" s="267" t="s">
        <v>401</v>
      </c>
      <c r="C1379" s="267" t="s">
        <v>373</v>
      </c>
      <c r="D1379" s="267" t="s">
        <v>400</v>
      </c>
      <c r="E1379" s="268">
        <v>27</v>
      </c>
      <c r="G1379" s="267" t="s">
        <v>111</v>
      </c>
      <c r="H1379" s="268">
        <v>12</v>
      </c>
      <c r="I1379" s="268">
        <v>590</v>
      </c>
      <c r="K1379" s="267" t="s">
        <v>380</v>
      </c>
      <c r="L1379" s="267" t="s">
        <v>106</v>
      </c>
      <c r="M1379" s="267" t="s">
        <v>401</v>
      </c>
      <c r="N1379" s="268">
        <v>3</v>
      </c>
    </row>
    <row r="1380" spans="1:14" ht="15" x14ac:dyDescent="0.25">
      <c r="A1380" s="267" t="s">
        <v>95</v>
      </c>
      <c r="B1380" s="267" t="s">
        <v>401</v>
      </c>
      <c r="C1380" s="267" t="s">
        <v>374</v>
      </c>
      <c r="D1380" s="267" t="s">
        <v>399</v>
      </c>
      <c r="E1380" s="268">
        <v>2</v>
      </c>
      <c r="G1380" s="267" t="s">
        <v>112</v>
      </c>
      <c r="H1380" s="268">
        <v>0</v>
      </c>
      <c r="I1380" s="268">
        <v>64</v>
      </c>
      <c r="K1380" s="267" t="s">
        <v>380</v>
      </c>
      <c r="L1380" s="267" t="s">
        <v>106</v>
      </c>
      <c r="M1380" s="267" t="s">
        <v>406</v>
      </c>
      <c r="N1380" s="268">
        <v>12</v>
      </c>
    </row>
    <row r="1381" spans="1:14" ht="15" x14ac:dyDescent="0.25">
      <c r="A1381" s="267" t="s">
        <v>95</v>
      </c>
      <c r="B1381" s="267" t="s">
        <v>401</v>
      </c>
      <c r="C1381" s="267" t="s">
        <v>374</v>
      </c>
      <c r="D1381" s="267" t="s">
        <v>400</v>
      </c>
      <c r="E1381" s="268">
        <v>25</v>
      </c>
      <c r="G1381" s="267" t="s">
        <v>112</v>
      </c>
      <c r="H1381" s="268">
        <v>1</v>
      </c>
      <c r="I1381" s="268">
        <v>390</v>
      </c>
      <c r="K1381" s="267" t="s">
        <v>380</v>
      </c>
      <c r="L1381" s="267" t="s">
        <v>106</v>
      </c>
      <c r="M1381" s="267" t="s">
        <v>403</v>
      </c>
      <c r="N1381" s="268">
        <v>12936</v>
      </c>
    </row>
    <row r="1382" spans="1:14" ht="15" x14ac:dyDescent="0.25">
      <c r="A1382" s="267" t="s">
        <v>95</v>
      </c>
      <c r="B1382" s="267" t="s">
        <v>402</v>
      </c>
      <c r="C1382" s="267" t="s">
        <v>373</v>
      </c>
      <c r="D1382" s="267" t="s">
        <v>399</v>
      </c>
      <c r="E1382" s="268">
        <v>1307</v>
      </c>
      <c r="G1382" s="267" t="s">
        <v>112</v>
      </c>
      <c r="H1382" s="268">
        <v>2</v>
      </c>
      <c r="I1382" s="268">
        <v>1491</v>
      </c>
      <c r="K1382" s="267" t="s">
        <v>380</v>
      </c>
      <c r="L1382" s="267" t="s">
        <v>106</v>
      </c>
      <c r="M1382" s="267" t="s">
        <v>405</v>
      </c>
      <c r="N1382" s="268">
        <v>68</v>
      </c>
    </row>
    <row r="1383" spans="1:14" ht="15" x14ac:dyDescent="0.25">
      <c r="A1383" s="267" t="s">
        <v>95</v>
      </c>
      <c r="B1383" s="267" t="s">
        <v>402</v>
      </c>
      <c r="C1383" s="267" t="s">
        <v>373</v>
      </c>
      <c r="D1383" s="267" t="s">
        <v>400</v>
      </c>
      <c r="E1383" s="268">
        <v>1949</v>
      </c>
      <c r="G1383" s="267" t="s">
        <v>112</v>
      </c>
      <c r="H1383" s="268">
        <v>3</v>
      </c>
      <c r="I1383" s="268">
        <v>775</v>
      </c>
      <c r="K1383" s="267" t="s">
        <v>380</v>
      </c>
      <c r="L1383" s="267" t="s">
        <v>106</v>
      </c>
      <c r="M1383" s="267" t="s">
        <v>380</v>
      </c>
      <c r="N1383" s="268">
        <v>5</v>
      </c>
    </row>
    <row r="1384" spans="1:14" ht="15" x14ac:dyDescent="0.25">
      <c r="A1384" s="267" t="s">
        <v>95</v>
      </c>
      <c r="B1384" s="267" t="s">
        <v>402</v>
      </c>
      <c r="C1384" s="267" t="s">
        <v>374</v>
      </c>
      <c r="D1384" s="267" t="s">
        <v>399</v>
      </c>
      <c r="E1384" s="268">
        <v>1386</v>
      </c>
      <c r="G1384" s="267" t="s">
        <v>112</v>
      </c>
      <c r="H1384" s="268">
        <v>4</v>
      </c>
      <c r="I1384" s="268">
        <v>2715</v>
      </c>
      <c r="K1384" s="267" t="s">
        <v>380</v>
      </c>
      <c r="L1384" s="267" t="s">
        <v>106</v>
      </c>
      <c r="M1384" s="267" t="s">
        <v>381</v>
      </c>
      <c r="N1384" s="268">
        <v>571</v>
      </c>
    </row>
    <row r="1385" spans="1:14" ht="15" x14ac:dyDescent="0.25">
      <c r="A1385" s="267" t="s">
        <v>95</v>
      </c>
      <c r="B1385" s="267" t="s">
        <v>402</v>
      </c>
      <c r="C1385" s="267" t="s">
        <v>374</v>
      </c>
      <c r="D1385" s="267" t="s">
        <v>400</v>
      </c>
      <c r="E1385" s="268">
        <v>1707</v>
      </c>
      <c r="G1385" s="267" t="s">
        <v>112</v>
      </c>
      <c r="H1385" s="268">
        <v>5</v>
      </c>
      <c r="I1385" s="268">
        <v>526</v>
      </c>
      <c r="K1385" s="267" t="s">
        <v>380</v>
      </c>
      <c r="L1385" s="267" t="s">
        <v>113</v>
      </c>
      <c r="M1385" s="267" t="s">
        <v>403</v>
      </c>
      <c r="N1385" s="268">
        <v>14</v>
      </c>
    </row>
    <row r="1386" spans="1:14" ht="15" x14ac:dyDescent="0.25">
      <c r="A1386" s="267" t="s">
        <v>96</v>
      </c>
      <c r="B1386" s="267" t="s">
        <v>378</v>
      </c>
      <c r="C1386" s="267" t="s">
        <v>373</v>
      </c>
      <c r="D1386" s="267" t="s">
        <v>399</v>
      </c>
      <c r="E1386" s="268">
        <v>317</v>
      </c>
      <c r="G1386" s="267" t="s">
        <v>112</v>
      </c>
      <c r="H1386" s="268">
        <v>6</v>
      </c>
      <c r="I1386" s="268">
        <v>503</v>
      </c>
      <c r="K1386" s="267" t="s">
        <v>380</v>
      </c>
      <c r="L1386" s="267" t="s">
        <v>113</v>
      </c>
      <c r="M1386" s="267" t="s">
        <v>378</v>
      </c>
      <c r="N1386" s="268">
        <v>35</v>
      </c>
    </row>
    <row r="1387" spans="1:14" ht="15" x14ac:dyDescent="0.25">
      <c r="A1387" s="267" t="s">
        <v>96</v>
      </c>
      <c r="B1387" s="267" t="s">
        <v>378</v>
      </c>
      <c r="C1387" s="267" t="s">
        <v>373</v>
      </c>
      <c r="D1387" s="267" t="s">
        <v>400</v>
      </c>
      <c r="E1387" s="268">
        <v>321</v>
      </c>
      <c r="G1387" s="267" t="s">
        <v>112</v>
      </c>
      <c r="H1387" s="268">
        <v>7</v>
      </c>
      <c r="I1387" s="268">
        <v>409</v>
      </c>
      <c r="K1387" s="267" t="s">
        <v>380</v>
      </c>
      <c r="L1387" s="267" t="s">
        <v>113</v>
      </c>
      <c r="M1387" s="267" t="s">
        <v>443</v>
      </c>
      <c r="N1387" s="268">
        <v>1</v>
      </c>
    </row>
    <row r="1388" spans="1:14" ht="15" x14ac:dyDescent="0.25">
      <c r="A1388" s="267" t="s">
        <v>96</v>
      </c>
      <c r="B1388" s="267" t="s">
        <v>378</v>
      </c>
      <c r="C1388" s="267" t="s">
        <v>374</v>
      </c>
      <c r="D1388" s="267" t="s">
        <v>399</v>
      </c>
      <c r="E1388" s="268">
        <v>395</v>
      </c>
      <c r="G1388" s="267" t="s">
        <v>112</v>
      </c>
      <c r="H1388" s="268">
        <v>8</v>
      </c>
      <c r="I1388" s="268">
        <v>319</v>
      </c>
      <c r="K1388" s="267" t="s">
        <v>380</v>
      </c>
      <c r="L1388" s="267" t="s">
        <v>113</v>
      </c>
      <c r="M1388" s="267" t="s">
        <v>440</v>
      </c>
      <c r="N1388" s="268">
        <v>320</v>
      </c>
    </row>
    <row r="1389" spans="1:14" ht="15" x14ac:dyDescent="0.25">
      <c r="A1389" s="267" t="s">
        <v>96</v>
      </c>
      <c r="B1389" s="267" t="s">
        <v>378</v>
      </c>
      <c r="C1389" s="267" t="s">
        <v>374</v>
      </c>
      <c r="D1389" s="267" t="s">
        <v>400</v>
      </c>
      <c r="E1389" s="268">
        <v>317</v>
      </c>
      <c r="G1389" s="267" t="s">
        <v>112</v>
      </c>
      <c r="H1389" s="268">
        <v>9</v>
      </c>
      <c r="I1389" s="268">
        <v>267</v>
      </c>
      <c r="K1389" s="267" t="s">
        <v>380</v>
      </c>
      <c r="L1389" s="267" t="s">
        <v>113</v>
      </c>
      <c r="M1389" s="267" t="s">
        <v>445</v>
      </c>
      <c r="N1389" s="268">
        <v>21</v>
      </c>
    </row>
    <row r="1390" spans="1:14" ht="15" x14ac:dyDescent="0.25">
      <c r="A1390" s="267" t="s">
        <v>96</v>
      </c>
      <c r="B1390" s="267" t="s">
        <v>379</v>
      </c>
      <c r="C1390" s="267" t="s">
        <v>373</v>
      </c>
      <c r="D1390" s="267" t="s">
        <v>399</v>
      </c>
      <c r="E1390" s="268">
        <v>14</v>
      </c>
      <c r="G1390" s="267" t="s">
        <v>112</v>
      </c>
      <c r="H1390" s="268">
        <v>10</v>
      </c>
      <c r="I1390" s="268">
        <v>214</v>
      </c>
      <c r="K1390" s="267" t="s">
        <v>380</v>
      </c>
      <c r="L1390" s="267" t="s">
        <v>113</v>
      </c>
      <c r="M1390" s="267" t="s">
        <v>441</v>
      </c>
      <c r="N1390" s="268">
        <v>57</v>
      </c>
    </row>
    <row r="1391" spans="1:14" ht="15" x14ac:dyDescent="0.25">
      <c r="A1391" s="267" t="s">
        <v>96</v>
      </c>
      <c r="B1391" s="267" t="s">
        <v>379</v>
      </c>
      <c r="C1391" s="267" t="s">
        <v>373</v>
      </c>
      <c r="D1391" s="267" t="s">
        <v>400</v>
      </c>
      <c r="E1391" s="268">
        <v>51</v>
      </c>
      <c r="G1391" s="267" t="s">
        <v>112</v>
      </c>
      <c r="H1391" s="268">
        <v>11</v>
      </c>
      <c r="I1391" s="268">
        <v>148</v>
      </c>
      <c r="K1391" s="267" t="s">
        <v>380</v>
      </c>
      <c r="L1391" s="267" t="s">
        <v>113</v>
      </c>
      <c r="M1391" s="267" t="s">
        <v>448</v>
      </c>
      <c r="N1391" s="268">
        <v>32</v>
      </c>
    </row>
    <row r="1392" spans="1:14" ht="15" x14ac:dyDescent="0.25">
      <c r="A1392" s="267" t="s">
        <v>96</v>
      </c>
      <c r="B1392" s="267" t="s">
        <v>379</v>
      </c>
      <c r="C1392" s="267" t="s">
        <v>374</v>
      </c>
      <c r="D1392" s="267" t="s">
        <v>399</v>
      </c>
      <c r="E1392" s="268">
        <v>20</v>
      </c>
      <c r="G1392" s="267" t="s">
        <v>112</v>
      </c>
      <c r="H1392" s="268">
        <v>12</v>
      </c>
      <c r="I1392" s="268">
        <v>227</v>
      </c>
      <c r="K1392" s="267" t="s">
        <v>380</v>
      </c>
      <c r="L1392" s="267" t="s">
        <v>113</v>
      </c>
      <c r="M1392" s="267" t="s">
        <v>442</v>
      </c>
      <c r="N1392" s="268">
        <v>21</v>
      </c>
    </row>
    <row r="1393" spans="1:14" ht="15" x14ac:dyDescent="0.25">
      <c r="A1393" s="267" t="s">
        <v>96</v>
      </c>
      <c r="B1393" s="267" t="s">
        <v>379</v>
      </c>
      <c r="C1393" s="267" t="s">
        <v>374</v>
      </c>
      <c r="D1393" s="267" t="s">
        <v>400</v>
      </c>
      <c r="E1393" s="268">
        <v>59</v>
      </c>
      <c r="G1393" s="267" t="s">
        <v>113</v>
      </c>
      <c r="H1393" s="268">
        <v>0</v>
      </c>
      <c r="I1393" s="268">
        <v>86</v>
      </c>
      <c r="K1393" s="267" t="s">
        <v>380</v>
      </c>
      <c r="L1393" s="267" t="s">
        <v>113</v>
      </c>
      <c r="M1393" s="267" t="s">
        <v>379</v>
      </c>
      <c r="N1393" s="268">
        <v>3</v>
      </c>
    </row>
    <row r="1394" spans="1:14" ht="15" x14ac:dyDescent="0.25">
      <c r="A1394" s="267" t="s">
        <v>96</v>
      </c>
      <c r="B1394" s="267" t="s">
        <v>401</v>
      </c>
      <c r="C1394" s="267" t="s">
        <v>373</v>
      </c>
      <c r="D1394" s="267" t="s">
        <v>400</v>
      </c>
      <c r="E1394" s="268">
        <v>3</v>
      </c>
      <c r="G1394" s="267" t="s">
        <v>113</v>
      </c>
      <c r="H1394" s="268">
        <v>1</v>
      </c>
      <c r="I1394" s="268">
        <v>400</v>
      </c>
      <c r="K1394" s="267" t="s">
        <v>380</v>
      </c>
      <c r="L1394" s="267" t="s">
        <v>113</v>
      </c>
      <c r="M1394" s="267" t="s">
        <v>450</v>
      </c>
      <c r="N1394" s="268">
        <v>1</v>
      </c>
    </row>
    <row r="1395" spans="1:14" ht="15" x14ac:dyDescent="0.25">
      <c r="A1395" s="267" t="s">
        <v>96</v>
      </c>
      <c r="B1395" s="267" t="s">
        <v>401</v>
      </c>
      <c r="C1395" s="267" t="s">
        <v>374</v>
      </c>
      <c r="D1395" s="267" t="s">
        <v>400</v>
      </c>
      <c r="E1395" s="268">
        <v>1</v>
      </c>
      <c r="G1395" s="267" t="s">
        <v>113</v>
      </c>
      <c r="H1395" s="268">
        <v>2</v>
      </c>
      <c r="I1395" s="268">
        <v>1568</v>
      </c>
      <c r="K1395" s="267" t="s">
        <v>380</v>
      </c>
      <c r="L1395" s="267" t="s">
        <v>113</v>
      </c>
      <c r="M1395" s="267" t="s">
        <v>449</v>
      </c>
      <c r="N1395" s="268">
        <v>3</v>
      </c>
    </row>
    <row r="1396" spans="1:14" ht="15" x14ac:dyDescent="0.25">
      <c r="A1396" s="267" t="s">
        <v>96</v>
      </c>
      <c r="B1396" s="267" t="s">
        <v>402</v>
      </c>
      <c r="C1396" s="267" t="s">
        <v>373</v>
      </c>
      <c r="D1396" s="267" t="s">
        <v>399</v>
      </c>
      <c r="E1396" s="268">
        <v>1014</v>
      </c>
      <c r="G1396" s="267" t="s">
        <v>113</v>
      </c>
      <c r="H1396" s="268">
        <v>3</v>
      </c>
      <c r="I1396" s="268">
        <v>821</v>
      </c>
      <c r="K1396" s="267" t="s">
        <v>380</v>
      </c>
      <c r="L1396" s="267" t="s">
        <v>113</v>
      </c>
      <c r="M1396" s="267" t="s">
        <v>401</v>
      </c>
      <c r="N1396" s="268">
        <v>2</v>
      </c>
    </row>
    <row r="1397" spans="1:14" ht="15" x14ac:dyDescent="0.25">
      <c r="A1397" s="267" t="s">
        <v>96</v>
      </c>
      <c r="B1397" s="267" t="s">
        <v>402</v>
      </c>
      <c r="C1397" s="267" t="s">
        <v>373</v>
      </c>
      <c r="D1397" s="267" t="s">
        <v>400</v>
      </c>
      <c r="E1397" s="268">
        <v>782</v>
      </c>
      <c r="G1397" s="267" t="s">
        <v>113</v>
      </c>
      <c r="H1397" s="268">
        <v>4</v>
      </c>
      <c r="I1397" s="268">
        <v>3045</v>
      </c>
      <c r="K1397" s="267" t="s">
        <v>380</v>
      </c>
      <c r="L1397" s="267" t="s">
        <v>113</v>
      </c>
      <c r="M1397" s="267" t="s">
        <v>406</v>
      </c>
      <c r="N1397" s="268">
        <v>32</v>
      </c>
    </row>
    <row r="1398" spans="1:14" ht="15" x14ac:dyDescent="0.25">
      <c r="A1398" s="267" t="s">
        <v>96</v>
      </c>
      <c r="B1398" s="267" t="s">
        <v>402</v>
      </c>
      <c r="C1398" s="267" t="s">
        <v>374</v>
      </c>
      <c r="D1398" s="267" t="s">
        <v>399</v>
      </c>
      <c r="E1398" s="268">
        <v>1029</v>
      </c>
      <c r="G1398" s="267" t="s">
        <v>113</v>
      </c>
      <c r="H1398" s="268">
        <v>5</v>
      </c>
      <c r="I1398" s="268">
        <v>638</v>
      </c>
      <c r="K1398" s="267" t="s">
        <v>380</v>
      </c>
      <c r="L1398" s="267" t="s">
        <v>113</v>
      </c>
      <c r="M1398" s="267" t="s">
        <v>403</v>
      </c>
      <c r="N1398" s="268">
        <v>8796</v>
      </c>
    </row>
    <row r="1399" spans="1:14" ht="15" x14ac:dyDescent="0.25">
      <c r="A1399" s="267" t="s">
        <v>96</v>
      </c>
      <c r="B1399" s="267" t="s">
        <v>402</v>
      </c>
      <c r="C1399" s="267" t="s">
        <v>374</v>
      </c>
      <c r="D1399" s="267" t="s">
        <v>400</v>
      </c>
      <c r="E1399" s="268">
        <v>736</v>
      </c>
      <c r="G1399" s="267" t="s">
        <v>113</v>
      </c>
      <c r="H1399" s="268">
        <v>6</v>
      </c>
      <c r="I1399" s="268">
        <v>640</v>
      </c>
      <c r="K1399" s="267" t="s">
        <v>380</v>
      </c>
      <c r="L1399" s="267" t="s">
        <v>113</v>
      </c>
      <c r="M1399" s="267" t="s">
        <v>405</v>
      </c>
      <c r="N1399" s="268">
        <v>107</v>
      </c>
    </row>
    <row r="1400" spans="1:14" ht="15" x14ac:dyDescent="0.25">
      <c r="A1400" s="267" t="s">
        <v>97</v>
      </c>
      <c r="B1400" s="267" t="s">
        <v>378</v>
      </c>
      <c r="C1400" s="267" t="s">
        <v>374</v>
      </c>
      <c r="D1400" s="267" t="s">
        <v>399</v>
      </c>
      <c r="E1400" s="268">
        <v>1</v>
      </c>
      <c r="G1400" s="267" t="s">
        <v>113</v>
      </c>
      <c r="H1400" s="268">
        <v>7</v>
      </c>
      <c r="I1400" s="268">
        <v>571</v>
      </c>
      <c r="K1400" s="267" t="s">
        <v>380</v>
      </c>
      <c r="L1400" s="267" t="s">
        <v>113</v>
      </c>
      <c r="M1400" s="267" t="s">
        <v>380</v>
      </c>
      <c r="N1400" s="268">
        <v>14</v>
      </c>
    </row>
    <row r="1401" spans="1:14" ht="15" x14ac:dyDescent="0.25">
      <c r="A1401" s="267" t="s">
        <v>97</v>
      </c>
      <c r="B1401" s="267" t="s">
        <v>378</v>
      </c>
      <c r="C1401" s="267" t="s">
        <v>373</v>
      </c>
      <c r="D1401" s="267" t="s">
        <v>399</v>
      </c>
      <c r="E1401" s="268">
        <v>1035</v>
      </c>
      <c r="G1401" s="267" t="s">
        <v>113</v>
      </c>
      <c r="H1401" s="268">
        <v>8</v>
      </c>
      <c r="I1401" s="268">
        <v>517</v>
      </c>
      <c r="K1401" s="267" t="s">
        <v>380</v>
      </c>
      <c r="L1401" s="267" t="s">
        <v>113</v>
      </c>
      <c r="M1401" s="267" t="s">
        <v>381</v>
      </c>
      <c r="N1401" s="268">
        <v>172</v>
      </c>
    </row>
    <row r="1402" spans="1:14" ht="15" x14ac:dyDescent="0.25">
      <c r="A1402" s="267" t="s">
        <v>97</v>
      </c>
      <c r="B1402" s="267" t="s">
        <v>378</v>
      </c>
      <c r="C1402" s="267" t="s">
        <v>373</v>
      </c>
      <c r="D1402" s="267" t="s">
        <v>400</v>
      </c>
      <c r="E1402" s="268">
        <v>995</v>
      </c>
      <c r="G1402" s="267" t="s">
        <v>113</v>
      </c>
      <c r="H1402" s="268">
        <v>9</v>
      </c>
      <c r="I1402" s="268">
        <v>398</v>
      </c>
      <c r="K1402" s="267" t="s">
        <v>380</v>
      </c>
      <c r="L1402" s="267" t="s">
        <v>115</v>
      </c>
      <c r="M1402" s="267" t="s">
        <v>378</v>
      </c>
      <c r="N1402" s="268">
        <v>4</v>
      </c>
    </row>
    <row r="1403" spans="1:14" ht="15" x14ac:dyDescent="0.25">
      <c r="A1403" s="267" t="s">
        <v>97</v>
      </c>
      <c r="B1403" s="267" t="s">
        <v>378</v>
      </c>
      <c r="C1403" s="267" t="s">
        <v>374</v>
      </c>
      <c r="D1403" s="267" t="s">
        <v>399</v>
      </c>
      <c r="E1403" s="268">
        <v>951</v>
      </c>
      <c r="G1403" s="267" t="s">
        <v>113</v>
      </c>
      <c r="H1403" s="268">
        <v>10</v>
      </c>
      <c r="I1403" s="268">
        <v>335</v>
      </c>
      <c r="K1403" s="267" t="s">
        <v>380</v>
      </c>
      <c r="L1403" s="267" t="s">
        <v>115</v>
      </c>
      <c r="M1403" s="267" t="s">
        <v>443</v>
      </c>
      <c r="N1403" s="268">
        <v>169</v>
      </c>
    </row>
    <row r="1404" spans="1:14" ht="15" x14ac:dyDescent="0.25">
      <c r="A1404" s="267" t="s">
        <v>97</v>
      </c>
      <c r="B1404" s="267" t="s">
        <v>378</v>
      </c>
      <c r="C1404" s="267" t="s">
        <v>374</v>
      </c>
      <c r="D1404" s="267" t="s">
        <v>400</v>
      </c>
      <c r="E1404" s="268">
        <v>944</v>
      </c>
      <c r="G1404" s="267" t="s">
        <v>113</v>
      </c>
      <c r="H1404" s="268">
        <v>11</v>
      </c>
      <c r="I1404" s="268">
        <v>259</v>
      </c>
      <c r="K1404" s="267" t="s">
        <v>380</v>
      </c>
      <c r="L1404" s="267" t="s">
        <v>115</v>
      </c>
      <c r="M1404" s="267" t="s">
        <v>444</v>
      </c>
      <c r="N1404" s="268">
        <v>1</v>
      </c>
    </row>
    <row r="1405" spans="1:14" ht="15" x14ac:dyDescent="0.25">
      <c r="A1405" s="267" t="s">
        <v>97</v>
      </c>
      <c r="B1405" s="267" t="s">
        <v>379</v>
      </c>
      <c r="C1405" s="267" t="s">
        <v>373</v>
      </c>
      <c r="D1405" s="267" t="s">
        <v>399</v>
      </c>
      <c r="E1405" s="268">
        <v>820</v>
      </c>
      <c r="G1405" s="267" t="s">
        <v>113</v>
      </c>
      <c r="H1405" s="268">
        <v>12</v>
      </c>
      <c r="I1405" s="268">
        <v>353</v>
      </c>
      <c r="K1405" s="267" t="s">
        <v>380</v>
      </c>
      <c r="L1405" s="267" t="s">
        <v>115</v>
      </c>
      <c r="M1405" s="267" t="s">
        <v>440</v>
      </c>
      <c r="N1405" s="268">
        <v>5</v>
      </c>
    </row>
    <row r="1406" spans="1:14" ht="15" x14ac:dyDescent="0.25">
      <c r="A1406" s="267" t="s">
        <v>97</v>
      </c>
      <c r="B1406" s="267" t="s">
        <v>379</v>
      </c>
      <c r="C1406" s="267" t="s">
        <v>373</v>
      </c>
      <c r="D1406" s="267" t="s">
        <v>400</v>
      </c>
      <c r="E1406" s="268">
        <v>350</v>
      </c>
      <c r="G1406" s="267" t="s">
        <v>114</v>
      </c>
      <c r="H1406" s="268">
        <v>0</v>
      </c>
      <c r="I1406" s="268">
        <v>439</v>
      </c>
      <c r="K1406" s="267" t="s">
        <v>380</v>
      </c>
      <c r="L1406" s="267" t="s">
        <v>115</v>
      </c>
      <c r="M1406" s="267" t="s">
        <v>445</v>
      </c>
      <c r="N1406" s="268">
        <v>3</v>
      </c>
    </row>
    <row r="1407" spans="1:14" ht="15" x14ac:dyDescent="0.25">
      <c r="A1407" s="267" t="s">
        <v>97</v>
      </c>
      <c r="B1407" s="267" t="s">
        <v>379</v>
      </c>
      <c r="C1407" s="267" t="s">
        <v>374</v>
      </c>
      <c r="D1407" s="267" t="s">
        <v>399</v>
      </c>
      <c r="E1407" s="268">
        <v>746</v>
      </c>
      <c r="G1407" s="267" t="s">
        <v>114</v>
      </c>
      <c r="H1407" s="268">
        <v>1</v>
      </c>
      <c r="I1407" s="268">
        <v>2391</v>
      </c>
      <c r="K1407" s="267" t="s">
        <v>380</v>
      </c>
      <c r="L1407" s="267" t="s">
        <v>115</v>
      </c>
      <c r="M1407" s="267" t="s">
        <v>442</v>
      </c>
      <c r="N1407" s="268">
        <v>1</v>
      </c>
    </row>
    <row r="1408" spans="1:14" ht="15" x14ac:dyDescent="0.25">
      <c r="A1408" s="267" t="s">
        <v>97</v>
      </c>
      <c r="B1408" s="267" t="s">
        <v>379</v>
      </c>
      <c r="C1408" s="267" t="s">
        <v>374</v>
      </c>
      <c r="D1408" s="267" t="s">
        <v>400</v>
      </c>
      <c r="E1408" s="268">
        <v>319</v>
      </c>
      <c r="G1408" s="267" t="s">
        <v>114</v>
      </c>
      <c r="H1408" s="268">
        <v>2</v>
      </c>
      <c r="I1408" s="268">
        <v>8539</v>
      </c>
      <c r="K1408" s="267" t="s">
        <v>380</v>
      </c>
      <c r="L1408" s="267" t="s">
        <v>115</v>
      </c>
      <c r="M1408" s="267" t="s">
        <v>406</v>
      </c>
      <c r="N1408" s="268">
        <v>5</v>
      </c>
    </row>
    <row r="1409" spans="1:14" ht="15" x14ac:dyDescent="0.25">
      <c r="A1409" s="267" t="s">
        <v>97</v>
      </c>
      <c r="B1409" s="267" t="s">
        <v>401</v>
      </c>
      <c r="C1409" s="267" t="s">
        <v>373</v>
      </c>
      <c r="D1409" s="267" t="s">
        <v>399</v>
      </c>
      <c r="E1409" s="268">
        <v>5</v>
      </c>
      <c r="G1409" s="267" t="s">
        <v>114</v>
      </c>
      <c r="H1409" s="268">
        <v>3</v>
      </c>
      <c r="I1409" s="268">
        <v>3040</v>
      </c>
      <c r="K1409" s="267" t="s">
        <v>380</v>
      </c>
      <c r="L1409" s="267" t="s">
        <v>115</v>
      </c>
      <c r="M1409" s="267" t="s">
        <v>403</v>
      </c>
      <c r="N1409" s="268">
        <v>3244</v>
      </c>
    </row>
    <row r="1410" spans="1:14" ht="15" x14ac:dyDescent="0.25">
      <c r="A1410" s="267" t="s">
        <v>97</v>
      </c>
      <c r="B1410" s="267" t="s">
        <v>401</v>
      </c>
      <c r="C1410" s="267" t="s">
        <v>373</v>
      </c>
      <c r="D1410" s="267" t="s">
        <v>400</v>
      </c>
      <c r="E1410" s="268">
        <v>2</v>
      </c>
      <c r="G1410" s="267" t="s">
        <v>114</v>
      </c>
      <c r="H1410" s="268">
        <v>4</v>
      </c>
      <c r="I1410" s="268">
        <v>11562</v>
      </c>
      <c r="K1410" s="267" t="s">
        <v>380</v>
      </c>
      <c r="L1410" s="267" t="s">
        <v>115</v>
      </c>
      <c r="M1410" s="267" t="s">
        <v>404</v>
      </c>
      <c r="N1410" s="268">
        <v>2</v>
      </c>
    </row>
    <row r="1411" spans="1:14" ht="15" x14ac:dyDescent="0.25">
      <c r="A1411" s="267" t="s">
        <v>97</v>
      </c>
      <c r="B1411" s="267" t="s">
        <v>401</v>
      </c>
      <c r="C1411" s="267" t="s">
        <v>374</v>
      </c>
      <c r="D1411" s="267" t="s">
        <v>399</v>
      </c>
      <c r="E1411" s="268">
        <v>3</v>
      </c>
      <c r="G1411" s="267" t="s">
        <v>114</v>
      </c>
      <c r="H1411" s="268">
        <v>5</v>
      </c>
      <c r="I1411" s="268">
        <v>1419</v>
      </c>
      <c r="K1411" s="267" t="s">
        <v>380</v>
      </c>
      <c r="L1411" s="267" t="s">
        <v>115</v>
      </c>
      <c r="M1411" s="267" t="s">
        <v>405</v>
      </c>
      <c r="N1411" s="268">
        <v>89</v>
      </c>
    </row>
    <row r="1412" spans="1:14" ht="15" x14ac:dyDescent="0.25">
      <c r="A1412" s="267" t="s">
        <v>97</v>
      </c>
      <c r="B1412" s="267" t="s">
        <v>401</v>
      </c>
      <c r="C1412" s="267" t="s">
        <v>374</v>
      </c>
      <c r="D1412" s="267" t="s">
        <v>400</v>
      </c>
      <c r="E1412" s="268">
        <v>1</v>
      </c>
      <c r="G1412" s="267" t="s">
        <v>114</v>
      </c>
      <c r="H1412" s="268">
        <v>6</v>
      </c>
      <c r="I1412" s="268">
        <v>1213</v>
      </c>
      <c r="K1412" s="267" t="s">
        <v>380</v>
      </c>
      <c r="L1412" s="267" t="s">
        <v>115</v>
      </c>
      <c r="M1412" s="267" t="s">
        <v>380</v>
      </c>
      <c r="N1412" s="268">
        <v>1</v>
      </c>
    </row>
    <row r="1413" spans="1:14" ht="15" x14ac:dyDescent="0.25">
      <c r="A1413" s="267" t="s">
        <v>97</v>
      </c>
      <c r="B1413" s="267" t="s">
        <v>402</v>
      </c>
      <c r="C1413" s="267" t="s">
        <v>373</v>
      </c>
      <c r="D1413" s="267" t="s">
        <v>399</v>
      </c>
      <c r="E1413" s="268">
        <v>67</v>
      </c>
      <c r="G1413" s="267" t="s">
        <v>114</v>
      </c>
      <c r="H1413" s="268">
        <v>7</v>
      </c>
      <c r="I1413" s="268">
        <v>955</v>
      </c>
      <c r="K1413" s="267" t="s">
        <v>380</v>
      </c>
      <c r="L1413" s="267" t="s">
        <v>115</v>
      </c>
      <c r="M1413" s="267" t="s">
        <v>381</v>
      </c>
      <c r="N1413" s="268">
        <v>15</v>
      </c>
    </row>
    <row r="1414" spans="1:14" ht="15" x14ac:dyDescent="0.25">
      <c r="A1414" s="267" t="s">
        <v>97</v>
      </c>
      <c r="B1414" s="267" t="s">
        <v>402</v>
      </c>
      <c r="C1414" s="267" t="s">
        <v>373</v>
      </c>
      <c r="D1414" s="267" t="s">
        <v>400</v>
      </c>
      <c r="E1414" s="268">
        <v>79</v>
      </c>
      <c r="G1414" s="267" t="s">
        <v>114</v>
      </c>
      <c r="H1414" s="268">
        <v>8</v>
      </c>
      <c r="I1414" s="268">
        <v>716</v>
      </c>
      <c r="K1414" s="267" t="s">
        <v>380</v>
      </c>
      <c r="L1414" s="267" t="s">
        <v>116</v>
      </c>
      <c r="M1414" s="267" t="s">
        <v>378</v>
      </c>
      <c r="N1414" s="268">
        <v>63</v>
      </c>
    </row>
    <row r="1415" spans="1:14" ht="15" x14ac:dyDescent="0.25">
      <c r="A1415" s="267" t="s">
        <v>97</v>
      </c>
      <c r="B1415" s="267" t="s">
        <v>402</v>
      </c>
      <c r="C1415" s="267" t="s">
        <v>374</v>
      </c>
      <c r="D1415" s="267" t="s">
        <v>399</v>
      </c>
      <c r="E1415" s="268">
        <v>55</v>
      </c>
      <c r="G1415" s="267" t="s">
        <v>114</v>
      </c>
      <c r="H1415" s="268">
        <v>9</v>
      </c>
      <c r="I1415" s="268">
        <v>517</v>
      </c>
      <c r="K1415" s="267" t="s">
        <v>380</v>
      </c>
      <c r="L1415" s="267" t="s">
        <v>116</v>
      </c>
      <c r="M1415" s="267" t="s">
        <v>443</v>
      </c>
      <c r="N1415" s="268">
        <v>1</v>
      </c>
    </row>
    <row r="1416" spans="1:14" ht="15" x14ac:dyDescent="0.25">
      <c r="A1416" s="267" t="s">
        <v>97</v>
      </c>
      <c r="B1416" s="267" t="s">
        <v>402</v>
      </c>
      <c r="C1416" s="267" t="s">
        <v>374</v>
      </c>
      <c r="D1416" s="267" t="s">
        <v>400</v>
      </c>
      <c r="E1416" s="268">
        <v>64</v>
      </c>
      <c r="G1416" s="267" t="s">
        <v>114</v>
      </c>
      <c r="H1416" s="268">
        <v>10</v>
      </c>
      <c r="I1416" s="268">
        <v>421</v>
      </c>
      <c r="K1416" s="267" t="s">
        <v>380</v>
      </c>
      <c r="L1416" s="267" t="s">
        <v>116</v>
      </c>
      <c r="M1416" s="267" t="s">
        <v>440</v>
      </c>
      <c r="N1416" s="268">
        <v>69</v>
      </c>
    </row>
    <row r="1417" spans="1:14" ht="15" x14ac:dyDescent="0.25">
      <c r="A1417" s="267" t="s">
        <v>98</v>
      </c>
      <c r="B1417" s="267" t="s">
        <v>378</v>
      </c>
      <c r="C1417" s="267" t="s">
        <v>373</v>
      </c>
      <c r="D1417" s="267" t="s">
        <v>399</v>
      </c>
      <c r="E1417" s="268">
        <v>181</v>
      </c>
      <c r="G1417" s="267" t="s">
        <v>114</v>
      </c>
      <c r="H1417" s="268">
        <v>11</v>
      </c>
      <c r="I1417" s="268">
        <v>283</v>
      </c>
      <c r="K1417" s="267" t="s">
        <v>380</v>
      </c>
      <c r="L1417" s="267" t="s">
        <v>116</v>
      </c>
      <c r="M1417" s="267" t="s">
        <v>445</v>
      </c>
      <c r="N1417" s="268">
        <v>2</v>
      </c>
    </row>
    <row r="1418" spans="1:14" ht="15" x14ac:dyDescent="0.25">
      <c r="A1418" s="267" t="s">
        <v>98</v>
      </c>
      <c r="B1418" s="267" t="s">
        <v>378</v>
      </c>
      <c r="C1418" s="267" t="s">
        <v>373</v>
      </c>
      <c r="D1418" s="267" t="s">
        <v>400</v>
      </c>
      <c r="E1418" s="268">
        <v>355</v>
      </c>
      <c r="G1418" s="267" t="s">
        <v>114</v>
      </c>
      <c r="H1418" s="268">
        <v>12</v>
      </c>
      <c r="I1418" s="268">
        <v>380</v>
      </c>
      <c r="K1418" s="267" t="s">
        <v>380</v>
      </c>
      <c r="L1418" s="267" t="s">
        <v>116</v>
      </c>
      <c r="M1418" s="267" t="s">
        <v>442</v>
      </c>
      <c r="N1418" s="268">
        <v>1</v>
      </c>
    </row>
    <row r="1419" spans="1:14" ht="15" x14ac:dyDescent="0.25">
      <c r="A1419" s="267" t="s">
        <v>98</v>
      </c>
      <c r="B1419" s="267" t="s">
        <v>378</v>
      </c>
      <c r="C1419" s="267" t="s">
        <v>374</v>
      </c>
      <c r="D1419" s="267" t="s">
        <v>399</v>
      </c>
      <c r="E1419" s="268">
        <v>184</v>
      </c>
      <c r="G1419" s="267" t="s">
        <v>115</v>
      </c>
      <c r="H1419" s="268">
        <v>0</v>
      </c>
      <c r="I1419" s="268">
        <v>20</v>
      </c>
      <c r="K1419" s="267" t="s">
        <v>380</v>
      </c>
      <c r="L1419" s="267" t="s">
        <v>116</v>
      </c>
      <c r="M1419" s="267" t="s">
        <v>379</v>
      </c>
      <c r="N1419" s="268">
        <v>1</v>
      </c>
    </row>
    <row r="1420" spans="1:14" ht="15" x14ac:dyDescent="0.25">
      <c r="A1420" s="267" t="s">
        <v>98</v>
      </c>
      <c r="B1420" s="267" t="s">
        <v>378</v>
      </c>
      <c r="C1420" s="267" t="s">
        <v>374</v>
      </c>
      <c r="D1420" s="267" t="s">
        <v>400</v>
      </c>
      <c r="E1420" s="268">
        <v>338</v>
      </c>
      <c r="G1420" s="267" t="s">
        <v>115</v>
      </c>
      <c r="H1420" s="268">
        <v>1</v>
      </c>
      <c r="I1420" s="268">
        <v>148</v>
      </c>
      <c r="K1420" s="267" t="s">
        <v>380</v>
      </c>
      <c r="L1420" s="267" t="s">
        <v>116</v>
      </c>
      <c r="M1420" s="267" t="s">
        <v>449</v>
      </c>
      <c r="N1420" s="268">
        <v>1</v>
      </c>
    </row>
    <row r="1421" spans="1:14" ht="15" x14ac:dyDescent="0.25">
      <c r="A1421" s="267" t="s">
        <v>98</v>
      </c>
      <c r="B1421" s="267" t="s">
        <v>379</v>
      </c>
      <c r="C1421" s="267" t="s">
        <v>373</v>
      </c>
      <c r="D1421" s="267" t="s">
        <v>399</v>
      </c>
      <c r="E1421" s="268">
        <v>208</v>
      </c>
      <c r="G1421" s="267" t="s">
        <v>115</v>
      </c>
      <c r="H1421" s="268">
        <v>2</v>
      </c>
      <c r="I1421" s="268">
        <v>635</v>
      </c>
      <c r="K1421" s="267" t="s">
        <v>380</v>
      </c>
      <c r="L1421" s="267" t="s">
        <v>116</v>
      </c>
      <c r="M1421" s="267" t="s">
        <v>406</v>
      </c>
      <c r="N1421" s="268">
        <v>6</v>
      </c>
    </row>
    <row r="1422" spans="1:14" ht="15" x14ac:dyDescent="0.25">
      <c r="A1422" s="267" t="s">
        <v>98</v>
      </c>
      <c r="B1422" s="267" t="s">
        <v>379</v>
      </c>
      <c r="C1422" s="267" t="s">
        <v>373</v>
      </c>
      <c r="D1422" s="267" t="s">
        <v>400</v>
      </c>
      <c r="E1422" s="268">
        <v>293</v>
      </c>
      <c r="G1422" s="267" t="s">
        <v>115</v>
      </c>
      <c r="H1422" s="268">
        <v>3</v>
      </c>
      <c r="I1422" s="268">
        <v>342</v>
      </c>
      <c r="K1422" s="267" t="s">
        <v>380</v>
      </c>
      <c r="L1422" s="267" t="s">
        <v>116</v>
      </c>
      <c r="M1422" s="267" t="s">
        <v>403</v>
      </c>
      <c r="N1422" s="268">
        <v>3799</v>
      </c>
    </row>
    <row r="1423" spans="1:14" ht="15" x14ac:dyDescent="0.25">
      <c r="A1423" s="267" t="s">
        <v>98</v>
      </c>
      <c r="B1423" s="267" t="s">
        <v>379</v>
      </c>
      <c r="C1423" s="267" t="s">
        <v>374</v>
      </c>
      <c r="D1423" s="267" t="s">
        <v>399</v>
      </c>
      <c r="E1423" s="268">
        <v>246</v>
      </c>
      <c r="G1423" s="267" t="s">
        <v>115</v>
      </c>
      <c r="H1423" s="268">
        <v>4</v>
      </c>
      <c r="I1423" s="268">
        <v>1233</v>
      </c>
      <c r="K1423" s="267" t="s">
        <v>380</v>
      </c>
      <c r="L1423" s="267" t="s">
        <v>116</v>
      </c>
      <c r="M1423" s="267" t="s">
        <v>404</v>
      </c>
      <c r="N1423" s="268">
        <v>1</v>
      </c>
    </row>
    <row r="1424" spans="1:14" ht="15" x14ac:dyDescent="0.25">
      <c r="A1424" s="267" t="s">
        <v>98</v>
      </c>
      <c r="B1424" s="267" t="s">
        <v>379</v>
      </c>
      <c r="C1424" s="267" t="s">
        <v>374</v>
      </c>
      <c r="D1424" s="267" t="s">
        <v>400</v>
      </c>
      <c r="E1424" s="268">
        <v>238</v>
      </c>
      <c r="G1424" s="267" t="s">
        <v>115</v>
      </c>
      <c r="H1424" s="268">
        <v>5</v>
      </c>
      <c r="I1424" s="268">
        <v>213</v>
      </c>
      <c r="K1424" s="267" t="s">
        <v>380</v>
      </c>
      <c r="L1424" s="267" t="s">
        <v>116</v>
      </c>
      <c r="M1424" s="267" t="s">
        <v>405</v>
      </c>
      <c r="N1424" s="268">
        <v>49</v>
      </c>
    </row>
    <row r="1425" spans="1:14" ht="15" x14ac:dyDescent="0.25">
      <c r="A1425" s="267" t="s">
        <v>98</v>
      </c>
      <c r="B1425" s="267" t="s">
        <v>401</v>
      </c>
      <c r="C1425" s="267" t="s">
        <v>374</v>
      </c>
      <c r="D1425" s="267" t="s">
        <v>400</v>
      </c>
      <c r="E1425" s="268">
        <v>1</v>
      </c>
      <c r="G1425" s="267" t="s">
        <v>115</v>
      </c>
      <c r="H1425" s="268">
        <v>6</v>
      </c>
      <c r="I1425" s="268">
        <v>204</v>
      </c>
      <c r="K1425" s="267" t="s">
        <v>380</v>
      </c>
      <c r="L1425" s="267" t="s">
        <v>116</v>
      </c>
      <c r="M1425" s="267" t="s">
        <v>381</v>
      </c>
      <c r="N1425" s="268">
        <v>21</v>
      </c>
    </row>
    <row r="1426" spans="1:14" ht="15" x14ac:dyDescent="0.25">
      <c r="A1426" s="267" t="s">
        <v>98</v>
      </c>
      <c r="B1426" s="267" t="s">
        <v>402</v>
      </c>
      <c r="C1426" s="267" t="s">
        <v>373</v>
      </c>
      <c r="D1426" s="267" t="s">
        <v>399</v>
      </c>
      <c r="E1426" s="268">
        <v>14</v>
      </c>
      <c r="G1426" s="267" t="s">
        <v>115</v>
      </c>
      <c r="H1426" s="268">
        <v>7</v>
      </c>
      <c r="I1426" s="268">
        <v>172</v>
      </c>
      <c r="K1426" s="267" t="s">
        <v>380</v>
      </c>
      <c r="L1426" s="267" t="s">
        <v>120</v>
      </c>
      <c r="M1426" s="267" t="s">
        <v>378</v>
      </c>
      <c r="N1426" s="268">
        <v>282</v>
      </c>
    </row>
    <row r="1427" spans="1:14" ht="15" x14ac:dyDescent="0.25">
      <c r="A1427" s="267" t="s">
        <v>98</v>
      </c>
      <c r="B1427" s="267" t="s">
        <v>402</v>
      </c>
      <c r="C1427" s="267" t="s">
        <v>373</v>
      </c>
      <c r="D1427" s="267" t="s">
        <v>400</v>
      </c>
      <c r="E1427" s="268">
        <v>20</v>
      </c>
      <c r="G1427" s="267" t="s">
        <v>115</v>
      </c>
      <c r="H1427" s="268">
        <v>8</v>
      </c>
      <c r="I1427" s="268">
        <v>170</v>
      </c>
      <c r="K1427" s="267" t="s">
        <v>380</v>
      </c>
      <c r="L1427" s="267" t="s">
        <v>120</v>
      </c>
      <c r="M1427" s="267" t="s">
        <v>446</v>
      </c>
      <c r="N1427" s="268">
        <v>3</v>
      </c>
    </row>
    <row r="1428" spans="1:14" ht="15" x14ac:dyDescent="0.25">
      <c r="A1428" s="267" t="s">
        <v>98</v>
      </c>
      <c r="B1428" s="267" t="s">
        <v>402</v>
      </c>
      <c r="C1428" s="267" t="s">
        <v>374</v>
      </c>
      <c r="D1428" s="267" t="s">
        <v>399</v>
      </c>
      <c r="E1428" s="268">
        <v>12</v>
      </c>
      <c r="G1428" s="267" t="s">
        <v>115</v>
      </c>
      <c r="H1428" s="268">
        <v>9</v>
      </c>
      <c r="I1428" s="268">
        <v>125</v>
      </c>
      <c r="K1428" s="267" t="s">
        <v>380</v>
      </c>
      <c r="L1428" s="267" t="s">
        <v>120</v>
      </c>
      <c r="M1428" s="267" t="s">
        <v>443</v>
      </c>
      <c r="N1428" s="268">
        <v>2</v>
      </c>
    </row>
    <row r="1429" spans="1:14" ht="15" x14ac:dyDescent="0.25">
      <c r="A1429" s="267" t="s">
        <v>98</v>
      </c>
      <c r="B1429" s="267" t="s">
        <v>402</v>
      </c>
      <c r="C1429" s="267" t="s">
        <v>374</v>
      </c>
      <c r="D1429" s="267" t="s">
        <v>400</v>
      </c>
      <c r="E1429" s="268">
        <v>22</v>
      </c>
      <c r="G1429" s="267" t="s">
        <v>115</v>
      </c>
      <c r="H1429" s="268">
        <v>10</v>
      </c>
      <c r="I1429" s="268">
        <v>102</v>
      </c>
      <c r="K1429" s="267" t="s">
        <v>380</v>
      </c>
      <c r="L1429" s="267" t="s">
        <v>120</v>
      </c>
      <c r="M1429" s="267" t="s">
        <v>444</v>
      </c>
      <c r="N1429" s="268">
        <v>1</v>
      </c>
    </row>
    <row r="1430" spans="1:14" ht="15" x14ac:dyDescent="0.25">
      <c r="A1430" s="267" t="s">
        <v>99</v>
      </c>
      <c r="B1430" s="267" t="s">
        <v>378</v>
      </c>
      <c r="C1430" s="267" t="s">
        <v>373</v>
      </c>
      <c r="D1430" s="267" t="s">
        <v>399</v>
      </c>
      <c r="E1430" s="268">
        <v>4435</v>
      </c>
      <c r="G1430" s="267" t="s">
        <v>115</v>
      </c>
      <c r="H1430" s="268">
        <v>11</v>
      </c>
      <c r="I1430" s="268">
        <v>76</v>
      </c>
      <c r="K1430" s="267" t="s">
        <v>380</v>
      </c>
      <c r="L1430" s="267" t="s">
        <v>120</v>
      </c>
      <c r="M1430" s="267" t="s">
        <v>440</v>
      </c>
      <c r="N1430" s="268">
        <v>114</v>
      </c>
    </row>
    <row r="1431" spans="1:14" ht="15" x14ac:dyDescent="0.25">
      <c r="A1431" s="267" t="s">
        <v>99</v>
      </c>
      <c r="B1431" s="267" t="s">
        <v>378</v>
      </c>
      <c r="C1431" s="267" t="s">
        <v>373</v>
      </c>
      <c r="D1431" s="267" t="s">
        <v>400</v>
      </c>
      <c r="E1431" s="268">
        <v>5269</v>
      </c>
      <c r="G1431" s="267" t="s">
        <v>115</v>
      </c>
      <c r="H1431" s="268">
        <v>12</v>
      </c>
      <c r="I1431" s="268">
        <v>99</v>
      </c>
      <c r="K1431" s="267" t="s">
        <v>380</v>
      </c>
      <c r="L1431" s="267" t="s">
        <v>120</v>
      </c>
      <c r="M1431" s="267" t="s">
        <v>445</v>
      </c>
      <c r="N1431" s="268">
        <v>1</v>
      </c>
    </row>
    <row r="1432" spans="1:14" ht="15" x14ac:dyDescent="0.25">
      <c r="A1432" s="267" t="s">
        <v>99</v>
      </c>
      <c r="B1432" s="267" t="s">
        <v>378</v>
      </c>
      <c r="C1432" s="267" t="s">
        <v>374</v>
      </c>
      <c r="D1432" s="267" t="s">
        <v>399</v>
      </c>
      <c r="E1432" s="268">
        <v>4436</v>
      </c>
      <c r="G1432" s="267" t="s">
        <v>116</v>
      </c>
      <c r="H1432" s="268">
        <v>0</v>
      </c>
      <c r="I1432" s="268">
        <v>15</v>
      </c>
      <c r="K1432" s="267" t="s">
        <v>380</v>
      </c>
      <c r="L1432" s="267" t="s">
        <v>120</v>
      </c>
      <c r="M1432" s="267" t="s">
        <v>441</v>
      </c>
      <c r="N1432" s="268">
        <v>1590</v>
      </c>
    </row>
    <row r="1433" spans="1:14" ht="15" x14ac:dyDescent="0.25">
      <c r="A1433" s="267" t="s">
        <v>99</v>
      </c>
      <c r="B1433" s="267" t="s">
        <v>378</v>
      </c>
      <c r="C1433" s="267" t="s">
        <v>374</v>
      </c>
      <c r="D1433" s="267" t="s">
        <v>400</v>
      </c>
      <c r="E1433" s="268">
        <v>5282</v>
      </c>
      <c r="G1433" s="267" t="s">
        <v>116</v>
      </c>
      <c r="H1433" s="268">
        <v>1</v>
      </c>
      <c r="I1433" s="268">
        <v>145</v>
      </c>
      <c r="K1433" s="267" t="s">
        <v>380</v>
      </c>
      <c r="L1433" s="267" t="s">
        <v>120</v>
      </c>
      <c r="M1433" s="267" t="s">
        <v>448</v>
      </c>
      <c r="N1433" s="268">
        <v>300</v>
      </c>
    </row>
    <row r="1434" spans="1:14" ht="15" x14ac:dyDescent="0.25">
      <c r="A1434" s="267" t="s">
        <v>99</v>
      </c>
      <c r="B1434" s="267" t="s">
        <v>379</v>
      </c>
      <c r="C1434" s="267" t="s">
        <v>373</v>
      </c>
      <c r="D1434" s="267" t="s">
        <v>399</v>
      </c>
      <c r="E1434" s="268">
        <v>226</v>
      </c>
      <c r="G1434" s="267" t="s">
        <v>116</v>
      </c>
      <c r="H1434" s="268">
        <v>2</v>
      </c>
      <c r="I1434" s="268">
        <v>572</v>
      </c>
      <c r="K1434" s="267" t="s">
        <v>380</v>
      </c>
      <c r="L1434" s="267" t="s">
        <v>120</v>
      </c>
      <c r="M1434" s="267" t="s">
        <v>442</v>
      </c>
      <c r="N1434" s="268">
        <v>41</v>
      </c>
    </row>
    <row r="1435" spans="1:14" ht="15" x14ac:dyDescent="0.25">
      <c r="A1435" s="267" t="s">
        <v>99</v>
      </c>
      <c r="B1435" s="267" t="s">
        <v>379</v>
      </c>
      <c r="C1435" s="267" t="s">
        <v>373</v>
      </c>
      <c r="D1435" s="267" t="s">
        <v>400</v>
      </c>
      <c r="E1435" s="268">
        <v>217</v>
      </c>
      <c r="G1435" s="267" t="s">
        <v>116</v>
      </c>
      <c r="H1435" s="268">
        <v>3</v>
      </c>
      <c r="I1435" s="268">
        <v>318</v>
      </c>
      <c r="K1435" s="267" t="s">
        <v>380</v>
      </c>
      <c r="L1435" s="267" t="s">
        <v>120</v>
      </c>
      <c r="M1435" s="267" t="s">
        <v>379</v>
      </c>
      <c r="N1435" s="268">
        <v>58</v>
      </c>
    </row>
    <row r="1436" spans="1:14" ht="15" x14ac:dyDescent="0.25">
      <c r="A1436" s="267" t="s">
        <v>99</v>
      </c>
      <c r="B1436" s="267" t="s">
        <v>379</v>
      </c>
      <c r="C1436" s="267" t="s">
        <v>374</v>
      </c>
      <c r="D1436" s="267" t="s">
        <v>399</v>
      </c>
      <c r="E1436" s="268">
        <v>246</v>
      </c>
      <c r="G1436" s="267" t="s">
        <v>116</v>
      </c>
      <c r="H1436" s="268">
        <v>4</v>
      </c>
      <c r="I1436" s="268">
        <v>1181</v>
      </c>
      <c r="K1436" s="267" t="s">
        <v>380</v>
      </c>
      <c r="L1436" s="267" t="s">
        <v>120</v>
      </c>
      <c r="M1436" s="267" t="s">
        <v>451</v>
      </c>
      <c r="N1436" s="268">
        <v>5</v>
      </c>
    </row>
    <row r="1437" spans="1:14" ht="15" x14ac:dyDescent="0.25">
      <c r="A1437" s="267" t="s">
        <v>99</v>
      </c>
      <c r="B1437" s="267" t="s">
        <v>379</v>
      </c>
      <c r="C1437" s="267" t="s">
        <v>374</v>
      </c>
      <c r="D1437" s="267" t="s">
        <v>400</v>
      </c>
      <c r="E1437" s="268">
        <v>222</v>
      </c>
      <c r="G1437" s="267" t="s">
        <v>116</v>
      </c>
      <c r="H1437" s="268">
        <v>5</v>
      </c>
      <c r="I1437" s="268">
        <v>290</v>
      </c>
      <c r="K1437" s="267" t="s">
        <v>380</v>
      </c>
      <c r="L1437" s="267" t="s">
        <v>120</v>
      </c>
      <c r="M1437" s="267" t="s">
        <v>401</v>
      </c>
      <c r="N1437" s="268">
        <v>30</v>
      </c>
    </row>
    <row r="1438" spans="1:14" ht="15" x14ac:dyDescent="0.25">
      <c r="A1438" s="267" t="s">
        <v>99</v>
      </c>
      <c r="B1438" s="267" t="s">
        <v>401</v>
      </c>
      <c r="C1438" s="267" t="s">
        <v>373</v>
      </c>
      <c r="D1438" s="267" t="s">
        <v>399</v>
      </c>
      <c r="E1438" s="268">
        <v>37</v>
      </c>
      <c r="G1438" s="267" t="s">
        <v>116</v>
      </c>
      <c r="H1438" s="268">
        <v>6</v>
      </c>
      <c r="I1438" s="268">
        <v>282</v>
      </c>
      <c r="K1438" s="267" t="s">
        <v>380</v>
      </c>
      <c r="L1438" s="267" t="s">
        <v>120</v>
      </c>
      <c r="M1438" s="267" t="s">
        <v>406</v>
      </c>
      <c r="N1438" s="268">
        <v>5</v>
      </c>
    </row>
    <row r="1439" spans="1:14" ht="15" x14ac:dyDescent="0.25">
      <c r="A1439" s="267" t="s">
        <v>99</v>
      </c>
      <c r="B1439" s="267" t="s">
        <v>401</v>
      </c>
      <c r="C1439" s="267" t="s">
        <v>373</v>
      </c>
      <c r="D1439" s="267" t="s">
        <v>400</v>
      </c>
      <c r="E1439" s="268">
        <v>1</v>
      </c>
      <c r="G1439" s="267" t="s">
        <v>116</v>
      </c>
      <c r="H1439" s="268">
        <v>7</v>
      </c>
      <c r="I1439" s="268">
        <v>296</v>
      </c>
      <c r="K1439" s="267" t="s">
        <v>380</v>
      </c>
      <c r="L1439" s="267" t="s">
        <v>120</v>
      </c>
      <c r="M1439" s="267" t="s">
        <v>403</v>
      </c>
      <c r="N1439" s="268">
        <v>15374</v>
      </c>
    </row>
    <row r="1440" spans="1:14" ht="15" x14ac:dyDescent="0.25">
      <c r="A1440" s="267" t="s">
        <v>99</v>
      </c>
      <c r="B1440" s="267" t="s">
        <v>401</v>
      </c>
      <c r="C1440" s="267" t="s">
        <v>374</v>
      </c>
      <c r="D1440" s="267" t="s">
        <v>399</v>
      </c>
      <c r="E1440" s="268">
        <v>27</v>
      </c>
      <c r="G1440" s="267" t="s">
        <v>116</v>
      </c>
      <c r="H1440" s="268">
        <v>8</v>
      </c>
      <c r="I1440" s="268">
        <v>239</v>
      </c>
      <c r="K1440" s="267" t="s">
        <v>380</v>
      </c>
      <c r="L1440" s="267" t="s">
        <v>120</v>
      </c>
      <c r="M1440" s="267" t="s">
        <v>404</v>
      </c>
      <c r="N1440" s="268">
        <v>5</v>
      </c>
    </row>
    <row r="1441" spans="1:14" ht="15" x14ac:dyDescent="0.25">
      <c r="A1441" s="267" t="s">
        <v>99</v>
      </c>
      <c r="B1441" s="267" t="s">
        <v>401</v>
      </c>
      <c r="C1441" s="267" t="s">
        <v>374</v>
      </c>
      <c r="D1441" s="267" t="s">
        <v>400</v>
      </c>
      <c r="E1441" s="268">
        <v>4</v>
      </c>
      <c r="G1441" s="267" t="s">
        <v>116</v>
      </c>
      <c r="H1441" s="268">
        <v>9</v>
      </c>
      <c r="I1441" s="268">
        <v>199</v>
      </c>
      <c r="K1441" s="267" t="s">
        <v>380</v>
      </c>
      <c r="L1441" s="267" t="s">
        <v>120</v>
      </c>
      <c r="M1441" s="267" t="s">
        <v>405</v>
      </c>
      <c r="N1441" s="268">
        <v>178</v>
      </c>
    </row>
    <row r="1442" spans="1:14" ht="15" x14ac:dyDescent="0.25">
      <c r="A1442" s="267" t="s">
        <v>99</v>
      </c>
      <c r="B1442" s="267" t="s">
        <v>402</v>
      </c>
      <c r="C1442" s="267" t="s">
        <v>373</v>
      </c>
      <c r="D1442" s="267" t="s">
        <v>399</v>
      </c>
      <c r="E1442" s="268">
        <v>179</v>
      </c>
      <c r="G1442" s="267" t="s">
        <v>116</v>
      </c>
      <c r="H1442" s="268">
        <v>10</v>
      </c>
      <c r="I1442" s="268">
        <v>162</v>
      </c>
      <c r="K1442" s="267" t="s">
        <v>380</v>
      </c>
      <c r="L1442" s="267" t="s">
        <v>120</v>
      </c>
      <c r="M1442" s="267" t="s">
        <v>380</v>
      </c>
      <c r="N1442" s="268">
        <v>7</v>
      </c>
    </row>
    <row r="1443" spans="1:14" ht="15" x14ac:dyDescent="0.25">
      <c r="A1443" s="267" t="s">
        <v>99</v>
      </c>
      <c r="B1443" s="267" t="s">
        <v>402</v>
      </c>
      <c r="C1443" s="267" t="s">
        <v>373</v>
      </c>
      <c r="D1443" s="267" t="s">
        <v>400</v>
      </c>
      <c r="E1443" s="268">
        <v>26</v>
      </c>
      <c r="G1443" s="267" t="s">
        <v>116</v>
      </c>
      <c r="H1443" s="268">
        <v>11</v>
      </c>
      <c r="I1443" s="268">
        <v>131</v>
      </c>
      <c r="K1443" s="267" t="s">
        <v>380</v>
      </c>
      <c r="L1443" s="267" t="s">
        <v>120</v>
      </c>
      <c r="M1443" s="267" t="s">
        <v>381</v>
      </c>
      <c r="N1443" s="268">
        <v>7323</v>
      </c>
    </row>
    <row r="1444" spans="1:14" ht="15" x14ac:dyDescent="0.25">
      <c r="A1444" s="267" t="s">
        <v>99</v>
      </c>
      <c r="B1444" s="267" t="s">
        <v>402</v>
      </c>
      <c r="C1444" s="267" t="s">
        <v>374</v>
      </c>
      <c r="D1444" s="267" t="s">
        <v>399</v>
      </c>
      <c r="E1444" s="268">
        <v>201</v>
      </c>
      <c r="G1444" s="267" t="s">
        <v>116</v>
      </c>
      <c r="H1444" s="268">
        <v>12</v>
      </c>
      <c r="I1444" s="268">
        <v>184</v>
      </c>
      <c r="K1444" s="267" t="s">
        <v>380</v>
      </c>
      <c r="L1444" s="267" t="s">
        <v>122</v>
      </c>
      <c r="M1444" s="267" t="s">
        <v>378</v>
      </c>
      <c r="N1444" s="268">
        <v>3</v>
      </c>
    </row>
    <row r="1445" spans="1:14" ht="15" x14ac:dyDescent="0.25">
      <c r="A1445" s="267" t="s">
        <v>99</v>
      </c>
      <c r="B1445" s="267" t="s">
        <v>402</v>
      </c>
      <c r="C1445" s="267" t="s">
        <v>374</v>
      </c>
      <c r="D1445" s="267" t="s">
        <v>400</v>
      </c>
      <c r="E1445" s="268">
        <v>32</v>
      </c>
      <c r="G1445" s="267" t="s">
        <v>117</v>
      </c>
      <c r="H1445" s="268">
        <v>0</v>
      </c>
      <c r="I1445" s="268">
        <v>46</v>
      </c>
      <c r="K1445" s="267" t="s">
        <v>380</v>
      </c>
      <c r="L1445" s="267" t="s">
        <v>122</v>
      </c>
      <c r="M1445" s="267" t="s">
        <v>443</v>
      </c>
      <c r="N1445" s="268">
        <v>44</v>
      </c>
    </row>
    <row r="1446" spans="1:14" ht="15" x14ac:dyDescent="0.25">
      <c r="A1446" s="267" t="s">
        <v>100</v>
      </c>
      <c r="B1446" s="267" t="s">
        <v>378</v>
      </c>
      <c r="C1446" s="267" t="s">
        <v>373</v>
      </c>
      <c r="D1446" s="267" t="s">
        <v>399</v>
      </c>
      <c r="E1446" s="268">
        <v>1313</v>
      </c>
      <c r="G1446" s="267" t="s">
        <v>117</v>
      </c>
      <c r="H1446" s="268">
        <v>1</v>
      </c>
      <c r="I1446" s="268">
        <v>310</v>
      </c>
      <c r="K1446" s="267" t="s">
        <v>380</v>
      </c>
      <c r="L1446" s="267" t="s">
        <v>122</v>
      </c>
      <c r="M1446" s="267" t="s">
        <v>440</v>
      </c>
      <c r="N1446" s="268">
        <v>223</v>
      </c>
    </row>
    <row r="1447" spans="1:14" ht="15" x14ac:dyDescent="0.25">
      <c r="A1447" s="267" t="s">
        <v>100</v>
      </c>
      <c r="B1447" s="267" t="s">
        <v>378</v>
      </c>
      <c r="C1447" s="267" t="s">
        <v>373</v>
      </c>
      <c r="D1447" s="267" t="s">
        <v>400</v>
      </c>
      <c r="E1447" s="268">
        <v>1036</v>
      </c>
      <c r="G1447" s="267" t="s">
        <v>117</v>
      </c>
      <c r="H1447" s="268">
        <v>2</v>
      </c>
      <c r="I1447" s="268">
        <v>985</v>
      </c>
      <c r="K1447" s="267" t="s">
        <v>380</v>
      </c>
      <c r="L1447" s="267" t="s">
        <v>122</v>
      </c>
      <c r="M1447" s="267" t="s">
        <v>445</v>
      </c>
      <c r="N1447" s="268">
        <v>3</v>
      </c>
    </row>
    <row r="1448" spans="1:14" ht="15" x14ac:dyDescent="0.25">
      <c r="A1448" s="267" t="s">
        <v>100</v>
      </c>
      <c r="B1448" s="267" t="s">
        <v>378</v>
      </c>
      <c r="C1448" s="267" t="s">
        <v>374</v>
      </c>
      <c r="D1448" s="267" t="s">
        <v>399</v>
      </c>
      <c r="E1448" s="268">
        <v>1464</v>
      </c>
      <c r="G1448" s="267" t="s">
        <v>117</v>
      </c>
      <c r="H1448" s="268">
        <v>3</v>
      </c>
      <c r="I1448" s="268">
        <v>407</v>
      </c>
      <c r="K1448" s="267" t="s">
        <v>380</v>
      </c>
      <c r="L1448" s="267" t="s">
        <v>122</v>
      </c>
      <c r="M1448" s="267" t="s">
        <v>441</v>
      </c>
      <c r="N1448" s="268">
        <v>244</v>
      </c>
    </row>
    <row r="1449" spans="1:14" ht="15" x14ac:dyDescent="0.25">
      <c r="A1449" s="267" t="s">
        <v>100</v>
      </c>
      <c r="B1449" s="267" t="s">
        <v>378</v>
      </c>
      <c r="C1449" s="267" t="s">
        <v>374</v>
      </c>
      <c r="D1449" s="267" t="s">
        <v>400</v>
      </c>
      <c r="E1449" s="268">
        <v>1042</v>
      </c>
      <c r="G1449" s="267" t="s">
        <v>117</v>
      </c>
      <c r="H1449" s="268">
        <v>4</v>
      </c>
      <c r="I1449" s="268">
        <v>1497</v>
      </c>
      <c r="K1449" s="267" t="s">
        <v>380</v>
      </c>
      <c r="L1449" s="267" t="s">
        <v>122</v>
      </c>
      <c r="M1449" s="267" t="s">
        <v>448</v>
      </c>
      <c r="N1449" s="268">
        <v>3</v>
      </c>
    </row>
    <row r="1450" spans="1:14" ht="15" x14ac:dyDescent="0.25">
      <c r="A1450" s="267" t="s">
        <v>100</v>
      </c>
      <c r="B1450" s="267" t="s">
        <v>379</v>
      </c>
      <c r="C1450" s="267" t="s">
        <v>373</v>
      </c>
      <c r="D1450" s="267" t="s">
        <v>399</v>
      </c>
      <c r="E1450" s="268">
        <v>126</v>
      </c>
      <c r="G1450" s="267" t="s">
        <v>117</v>
      </c>
      <c r="H1450" s="268">
        <v>5</v>
      </c>
      <c r="I1450" s="268">
        <v>207</v>
      </c>
      <c r="K1450" s="267" t="s">
        <v>380</v>
      </c>
      <c r="L1450" s="267" t="s">
        <v>122</v>
      </c>
      <c r="M1450" s="267" t="s">
        <v>442</v>
      </c>
      <c r="N1450" s="268">
        <v>5</v>
      </c>
    </row>
    <row r="1451" spans="1:14" ht="15" x14ac:dyDescent="0.25">
      <c r="A1451" s="267" t="s">
        <v>100</v>
      </c>
      <c r="B1451" s="267" t="s">
        <v>379</v>
      </c>
      <c r="C1451" s="267" t="s">
        <v>373</v>
      </c>
      <c r="D1451" s="267" t="s">
        <v>400</v>
      </c>
      <c r="E1451" s="268">
        <v>195</v>
      </c>
      <c r="G1451" s="267" t="s">
        <v>117</v>
      </c>
      <c r="H1451" s="268">
        <v>6</v>
      </c>
      <c r="I1451" s="268">
        <v>182</v>
      </c>
      <c r="K1451" s="267" t="s">
        <v>380</v>
      </c>
      <c r="L1451" s="267" t="s">
        <v>122</v>
      </c>
      <c r="M1451" s="267" t="s">
        <v>406</v>
      </c>
      <c r="N1451" s="268">
        <v>3</v>
      </c>
    </row>
    <row r="1452" spans="1:14" ht="15" x14ac:dyDescent="0.25">
      <c r="A1452" s="267" t="s">
        <v>100</v>
      </c>
      <c r="B1452" s="267" t="s">
        <v>379</v>
      </c>
      <c r="C1452" s="267" t="s">
        <v>374</v>
      </c>
      <c r="D1452" s="267" t="s">
        <v>399</v>
      </c>
      <c r="E1452" s="268">
        <v>131</v>
      </c>
      <c r="G1452" s="267" t="s">
        <v>117</v>
      </c>
      <c r="H1452" s="268">
        <v>7</v>
      </c>
      <c r="I1452" s="268">
        <v>163</v>
      </c>
      <c r="K1452" s="267" t="s">
        <v>380</v>
      </c>
      <c r="L1452" s="267" t="s">
        <v>122</v>
      </c>
      <c r="M1452" s="267" t="s">
        <v>403</v>
      </c>
      <c r="N1452" s="268">
        <v>2875</v>
      </c>
    </row>
    <row r="1453" spans="1:14" ht="15" x14ac:dyDescent="0.25">
      <c r="A1453" s="267" t="s">
        <v>100</v>
      </c>
      <c r="B1453" s="267" t="s">
        <v>379</v>
      </c>
      <c r="C1453" s="267" t="s">
        <v>374</v>
      </c>
      <c r="D1453" s="267" t="s">
        <v>400</v>
      </c>
      <c r="E1453" s="268">
        <v>227</v>
      </c>
      <c r="G1453" s="267" t="s">
        <v>117</v>
      </c>
      <c r="H1453" s="268">
        <v>8</v>
      </c>
      <c r="I1453" s="268">
        <v>158</v>
      </c>
      <c r="K1453" s="267" t="s">
        <v>380</v>
      </c>
      <c r="L1453" s="267" t="s">
        <v>122</v>
      </c>
      <c r="M1453" s="267" t="s">
        <v>405</v>
      </c>
      <c r="N1453" s="268">
        <v>200</v>
      </c>
    </row>
    <row r="1454" spans="1:14" ht="15" x14ac:dyDescent="0.25">
      <c r="A1454" s="267" t="s">
        <v>100</v>
      </c>
      <c r="B1454" s="267" t="s">
        <v>401</v>
      </c>
      <c r="C1454" s="267" t="s">
        <v>373</v>
      </c>
      <c r="D1454" s="267" t="s">
        <v>399</v>
      </c>
      <c r="E1454" s="268">
        <v>3</v>
      </c>
      <c r="G1454" s="267" t="s">
        <v>117</v>
      </c>
      <c r="H1454" s="268">
        <v>9</v>
      </c>
      <c r="I1454" s="268">
        <v>116</v>
      </c>
      <c r="K1454" s="267" t="s">
        <v>380</v>
      </c>
      <c r="L1454" s="267" t="s">
        <v>122</v>
      </c>
      <c r="M1454" s="267" t="s">
        <v>380</v>
      </c>
      <c r="N1454" s="268">
        <v>1</v>
      </c>
    </row>
    <row r="1455" spans="1:14" ht="15" x14ac:dyDescent="0.25">
      <c r="A1455" s="267" t="s">
        <v>100</v>
      </c>
      <c r="B1455" s="267" t="s">
        <v>401</v>
      </c>
      <c r="C1455" s="267" t="s">
        <v>374</v>
      </c>
      <c r="D1455" s="267" t="s">
        <v>399</v>
      </c>
      <c r="E1455" s="268">
        <v>1</v>
      </c>
      <c r="G1455" s="267" t="s">
        <v>117</v>
      </c>
      <c r="H1455" s="268">
        <v>10</v>
      </c>
      <c r="I1455" s="268">
        <v>82</v>
      </c>
      <c r="K1455" s="267" t="s">
        <v>380</v>
      </c>
      <c r="L1455" s="267" t="s">
        <v>122</v>
      </c>
      <c r="M1455" s="267" t="s">
        <v>381</v>
      </c>
      <c r="N1455" s="268">
        <v>57</v>
      </c>
    </row>
    <row r="1456" spans="1:14" ht="15" x14ac:dyDescent="0.25">
      <c r="A1456" s="267" t="s">
        <v>100</v>
      </c>
      <c r="B1456" s="267" t="s">
        <v>402</v>
      </c>
      <c r="C1456" s="267" t="s">
        <v>373</v>
      </c>
      <c r="D1456" s="267" t="s">
        <v>399</v>
      </c>
      <c r="E1456" s="268">
        <v>1109</v>
      </c>
      <c r="G1456" s="267" t="s">
        <v>117</v>
      </c>
      <c r="H1456" s="268">
        <v>11</v>
      </c>
      <c r="I1456" s="268">
        <v>83</v>
      </c>
      <c r="K1456" s="267" t="s">
        <v>380</v>
      </c>
      <c r="L1456" s="267" t="s">
        <v>124</v>
      </c>
      <c r="M1456" s="267" t="s">
        <v>378</v>
      </c>
      <c r="N1456" s="268">
        <v>10</v>
      </c>
    </row>
    <row r="1457" spans="1:14" ht="15" x14ac:dyDescent="0.25">
      <c r="A1457" s="267" t="s">
        <v>100</v>
      </c>
      <c r="B1457" s="267" t="s">
        <v>402</v>
      </c>
      <c r="C1457" s="267" t="s">
        <v>373</v>
      </c>
      <c r="D1457" s="267" t="s">
        <v>400</v>
      </c>
      <c r="E1457" s="268">
        <v>1129</v>
      </c>
      <c r="G1457" s="267" t="s">
        <v>117</v>
      </c>
      <c r="H1457" s="268">
        <v>12</v>
      </c>
      <c r="I1457" s="268">
        <v>98</v>
      </c>
      <c r="K1457" s="267" t="s">
        <v>380</v>
      </c>
      <c r="L1457" s="267" t="s">
        <v>124</v>
      </c>
      <c r="M1457" s="267" t="s">
        <v>440</v>
      </c>
      <c r="N1457" s="268">
        <v>398</v>
      </c>
    </row>
    <row r="1458" spans="1:14" ht="15" x14ac:dyDescent="0.25">
      <c r="A1458" s="267" t="s">
        <v>100</v>
      </c>
      <c r="B1458" s="267" t="s">
        <v>402</v>
      </c>
      <c r="C1458" s="267" t="s">
        <v>374</v>
      </c>
      <c r="D1458" s="267" t="s">
        <v>399</v>
      </c>
      <c r="E1458" s="268">
        <v>1093</v>
      </c>
      <c r="G1458" s="267" t="s">
        <v>118</v>
      </c>
      <c r="H1458" s="268">
        <v>0</v>
      </c>
      <c r="I1458" s="268">
        <v>1181</v>
      </c>
      <c r="K1458" s="267" t="s">
        <v>380</v>
      </c>
      <c r="L1458" s="267" t="s">
        <v>124</v>
      </c>
      <c r="M1458" s="267" t="s">
        <v>445</v>
      </c>
      <c r="N1458" s="268">
        <v>1</v>
      </c>
    </row>
    <row r="1459" spans="1:14" ht="15" x14ac:dyDescent="0.25">
      <c r="A1459" s="267" t="s">
        <v>100</v>
      </c>
      <c r="B1459" s="267" t="s">
        <v>402</v>
      </c>
      <c r="C1459" s="267" t="s">
        <v>374</v>
      </c>
      <c r="D1459" s="267" t="s">
        <v>400</v>
      </c>
      <c r="E1459" s="268">
        <v>939</v>
      </c>
      <c r="G1459" s="267" t="s">
        <v>118</v>
      </c>
      <c r="H1459" s="268">
        <v>1</v>
      </c>
      <c r="I1459" s="268">
        <v>8358</v>
      </c>
      <c r="K1459" s="267" t="s">
        <v>380</v>
      </c>
      <c r="L1459" s="267" t="s">
        <v>124</v>
      </c>
      <c r="M1459" s="267" t="s">
        <v>441</v>
      </c>
      <c r="N1459" s="268">
        <v>2</v>
      </c>
    </row>
    <row r="1460" spans="1:14" ht="15" x14ac:dyDescent="0.25">
      <c r="A1460" s="267" t="s">
        <v>101</v>
      </c>
      <c r="B1460" s="267" t="s">
        <v>378</v>
      </c>
      <c r="C1460" s="267" t="s">
        <v>373</v>
      </c>
      <c r="D1460" s="267" t="s">
        <v>399</v>
      </c>
      <c r="E1460" s="268">
        <v>1382</v>
      </c>
      <c r="G1460" s="267" t="s">
        <v>118</v>
      </c>
      <c r="H1460" s="268">
        <v>2</v>
      </c>
      <c r="I1460" s="268">
        <v>25393</v>
      </c>
      <c r="K1460" s="267" t="s">
        <v>380</v>
      </c>
      <c r="L1460" s="267" t="s">
        <v>124</v>
      </c>
      <c r="M1460" s="267" t="s">
        <v>448</v>
      </c>
      <c r="N1460" s="268">
        <v>5</v>
      </c>
    </row>
    <row r="1461" spans="1:14" ht="15" x14ac:dyDescent="0.25">
      <c r="A1461" s="267" t="s">
        <v>101</v>
      </c>
      <c r="B1461" s="267" t="s">
        <v>378</v>
      </c>
      <c r="C1461" s="267" t="s">
        <v>373</v>
      </c>
      <c r="D1461" s="267" t="s">
        <v>400</v>
      </c>
      <c r="E1461" s="268">
        <v>1117</v>
      </c>
      <c r="G1461" s="267" t="s">
        <v>118</v>
      </c>
      <c r="H1461" s="268">
        <v>3</v>
      </c>
      <c r="I1461" s="268">
        <v>9761</v>
      </c>
      <c r="K1461" s="267" t="s">
        <v>380</v>
      </c>
      <c r="L1461" s="267" t="s">
        <v>124</v>
      </c>
      <c r="M1461" s="267" t="s">
        <v>442</v>
      </c>
      <c r="N1461" s="268">
        <v>1</v>
      </c>
    </row>
    <row r="1462" spans="1:14" ht="15" x14ac:dyDescent="0.25">
      <c r="A1462" s="267" t="s">
        <v>101</v>
      </c>
      <c r="B1462" s="267" t="s">
        <v>378</v>
      </c>
      <c r="C1462" s="267" t="s">
        <v>374</v>
      </c>
      <c r="D1462" s="267" t="s">
        <v>399</v>
      </c>
      <c r="E1462" s="268">
        <v>1249</v>
      </c>
      <c r="G1462" s="267" t="s">
        <v>118</v>
      </c>
      <c r="H1462" s="268">
        <v>4</v>
      </c>
      <c r="I1462" s="268">
        <v>37341</v>
      </c>
      <c r="K1462" s="267" t="s">
        <v>380</v>
      </c>
      <c r="L1462" s="267" t="s">
        <v>124</v>
      </c>
      <c r="M1462" s="267" t="s">
        <v>379</v>
      </c>
      <c r="N1462" s="268">
        <v>5</v>
      </c>
    </row>
    <row r="1463" spans="1:14" ht="15" x14ac:dyDescent="0.25">
      <c r="A1463" s="267" t="s">
        <v>101</v>
      </c>
      <c r="B1463" s="267" t="s">
        <v>378</v>
      </c>
      <c r="C1463" s="267" t="s">
        <v>374</v>
      </c>
      <c r="D1463" s="267" t="s">
        <v>400</v>
      </c>
      <c r="E1463" s="268">
        <v>833</v>
      </c>
      <c r="G1463" s="267" t="s">
        <v>118</v>
      </c>
      <c r="H1463" s="268">
        <v>5</v>
      </c>
      <c r="I1463" s="268">
        <v>3983</v>
      </c>
      <c r="K1463" s="267" t="s">
        <v>380</v>
      </c>
      <c r="L1463" s="267" t="s">
        <v>124</v>
      </c>
      <c r="M1463" s="267" t="s">
        <v>449</v>
      </c>
      <c r="N1463" s="268">
        <v>1</v>
      </c>
    </row>
    <row r="1464" spans="1:14" ht="15" x14ac:dyDescent="0.25">
      <c r="A1464" s="267" t="s">
        <v>101</v>
      </c>
      <c r="B1464" s="267" t="s">
        <v>379</v>
      </c>
      <c r="C1464" s="267" t="s">
        <v>373</v>
      </c>
      <c r="D1464" s="267" t="s">
        <v>399</v>
      </c>
      <c r="E1464" s="268">
        <v>1637</v>
      </c>
      <c r="G1464" s="267" t="s">
        <v>118</v>
      </c>
      <c r="H1464" s="268">
        <v>6</v>
      </c>
      <c r="I1464" s="268">
        <v>3530</v>
      </c>
      <c r="K1464" s="267" t="s">
        <v>380</v>
      </c>
      <c r="L1464" s="267" t="s">
        <v>124</v>
      </c>
      <c r="M1464" s="267" t="s">
        <v>406</v>
      </c>
      <c r="N1464" s="268">
        <v>9</v>
      </c>
    </row>
    <row r="1465" spans="1:14" ht="15" x14ac:dyDescent="0.25">
      <c r="A1465" s="267" t="s">
        <v>101</v>
      </c>
      <c r="B1465" s="267" t="s">
        <v>379</v>
      </c>
      <c r="C1465" s="267" t="s">
        <v>373</v>
      </c>
      <c r="D1465" s="267" t="s">
        <v>400</v>
      </c>
      <c r="E1465" s="268">
        <v>671</v>
      </c>
      <c r="G1465" s="267" t="s">
        <v>118</v>
      </c>
      <c r="H1465" s="268">
        <v>7</v>
      </c>
      <c r="I1465" s="268">
        <v>2951</v>
      </c>
      <c r="K1465" s="267" t="s">
        <v>380</v>
      </c>
      <c r="L1465" s="267" t="s">
        <v>124</v>
      </c>
      <c r="M1465" s="267" t="s">
        <v>403</v>
      </c>
      <c r="N1465" s="268">
        <v>6100</v>
      </c>
    </row>
    <row r="1466" spans="1:14" ht="15" x14ac:dyDescent="0.25">
      <c r="A1466" s="267" t="s">
        <v>101</v>
      </c>
      <c r="B1466" s="267" t="s">
        <v>379</v>
      </c>
      <c r="C1466" s="267" t="s">
        <v>374</v>
      </c>
      <c r="D1466" s="267" t="s">
        <v>399</v>
      </c>
      <c r="E1466" s="268">
        <v>1565</v>
      </c>
      <c r="G1466" s="267" t="s">
        <v>118</v>
      </c>
      <c r="H1466" s="268">
        <v>8</v>
      </c>
      <c r="I1466" s="268">
        <v>2227</v>
      </c>
      <c r="K1466" s="267" t="s">
        <v>380</v>
      </c>
      <c r="L1466" s="267" t="s">
        <v>124</v>
      </c>
      <c r="M1466" s="267" t="s">
        <v>404</v>
      </c>
      <c r="N1466" s="268">
        <v>1</v>
      </c>
    </row>
    <row r="1467" spans="1:14" ht="15" x14ac:dyDescent="0.25">
      <c r="A1467" s="267" t="s">
        <v>101</v>
      </c>
      <c r="B1467" s="267" t="s">
        <v>379</v>
      </c>
      <c r="C1467" s="267" t="s">
        <v>374</v>
      </c>
      <c r="D1467" s="267" t="s">
        <v>400</v>
      </c>
      <c r="E1467" s="268">
        <v>531</v>
      </c>
      <c r="G1467" s="267" t="s">
        <v>118</v>
      </c>
      <c r="H1467" s="268">
        <v>9</v>
      </c>
      <c r="I1467" s="268">
        <v>1685</v>
      </c>
      <c r="K1467" s="267" t="s">
        <v>380</v>
      </c>
      <c r="L1467" s="267" t="s">
        <v>124</v>
      </c>
      <c r="M1467" s="267" t="s">
        <v>405</v>
      </c>
      <c r="N1467" s="268">
        <v>67</v>
      </c>
    </row>
    <row r="1468" spans="1:14" ht="15" x14ac:dyDescent="0.25">
      <c r="A1468" s="267" t="s">
        <v>101</v>
      </c>
      <c r="B1468" s="267" t="s">
        <v>401</v>
      </c>
      <c r="C1468" s="267" t="s">
        <v>373</v>
      </c>
      <c r="D1468" s="267" t="s">
        <v>399</v>
      </c>
      <c r="E1468" s="268">
        <v>34</v>
      </c>
      <c r="G1468" s="267" t="s">
        <v>118</v>
      </c>
      <c r="H1468" s="268">
        <v>10</v>
      </c>
      <c r="I1468" s="268">
        <v>1248</v>
      </c>
      <c r="K1468" s="267" t="s">
        <v>380</v>
      </c>
      <c r="L1468" s="267" t="s">
        <v>124</v>
      </c>
      <c r="M1468" s="267" t="s">
        <v>381</v>
      </c>
      <c r="N1468" s="268">
        <v>112</v>
      </c>
    </row>
    <row r="1469" spans="1:14" ht="15" x14ac:dyDescent="0.25">
      <c r="A1469" s="267" t="s">
        <v>101</v>
      </c>
      <c r="B1469" s="267" t="s">
        <v>401</v>
      </c>
      <c r="C1469" s="267" t="s">
        <v>373</v>
      </c>
      <c r="D1469" s="267" t="s">
        <v>400</v>
      </c>
      <c r="E1469" s="268">
        <v>26</v>
      </c>
      <c r="G1469" s="267" t="s">
        <v>118</v>
      </c>
      <c r="H1469" s="268">
        <v>11</v>
      </c>
      <c r="I1469" s="268">
        <v>1169</v>
      </c>
      <c r="K1469" s="267" t="s">
        <v>381</v>
      </c>
      <c r="L1469" s="267" t="s">
        <v>0</v>
      </c>
      <c r="M1469" s="267" t="s">
        <v>378</v>
      </c>
      <c r="N1469" s="268">
        <v>2016</v>
      </c>
    </row>
    <row r="1470" spans="1:14" ht="15" x14ac:dyDescent="0.25">
      <c r="A1470" s="267" t="s">
        <v>101</v>
      </c>
      <c r="B1470" s="267" t="s">
        <v>401</v>
      </c>
      <c r="C1470" s="267" t="s">
        <v>374</v>
      </c>
      <c r="D1470" s="267" t="s">
        <v>399</v>
      </c>
      <c r="E1470" s="268">
        <v>29</v>
      </c>
      <c r="G1470" s="267" t="s">
        <v>118</v>
      </c>
      <c r="H1470" s="268">
        <v>12</v>
      </c>
      <c r="I1470" s="268">
        <v>1123</v>
      </c>
      <c r="K1470" s="267" t="s">
        <v>381</v>
      </c>
      <c r="L1470" s="267" t="s">
        <v>0</v>
      </c>
      <c r="M1470" s="267" t="s">
        <v>446</v>
      </c>
      <c r="N1470" s="268">
        <v>20</v>
      </c>
    </row>
    <row r="1471" spans="1:14" ht="15" x14ac:dyDescent="0.25">
      <c r="A1471" s="267" t="s">
        <v>101</v>
      </c>
      <c r="B1471" s="267" t="s">
        <v>401</v>
      </c>
      <c r="C1471" s="267" t="s">
        <v>374</v>
      </c>
      <c r="D1471" s="267" t="s">
        <v>400</v>
      </c>
      <c r="E1471" s="268">
        <v>17</v>
      </c>
      <c r="G1471" s="267" t="s">
        <v>119</v>
      </c>
      <c r="H1471" s="268">
        <v>0</v>
      </c>
      <c r="I1471" s="268">
        <v>83</v>
      </c>
      <c r="K1471" s="267" t="s">
        <v>381</v>
      </c>
      <c r="L1471" s="267" t="s">
        <v>0</v>
      </c>
      <c r="M1471" s="267" t="s">
        <v>452</v>
      </c>
      <c r="N1471" s="268">
        <v>203</v>
      </c>
    </row>
    <row r="1472" spans="1:14" ht="15" x14ac:dyDescent="0.25">
      <c r="A1472" s="267" t="s">
        <v>101</v>
      </c>
      <c r="B1472" s="267" t="s">
        <v>402</v>
      </c>
      <c r="C1472" s="267" t="s">
        <v>373</v>
      </c>
      <c r="D1472" s="267" t="s">
        <v>399</v>
      </c>
      <c r="E1472" s="268">
        <v>133</v>
      </c>
      <c r="G1472" s="267" t="s">
        <v>119</v>
      </c>
      <c r="H1472" s="268">
        <v>1</v>
      </c>
      <c r="I1472" s="268">
        <v>420</v>
      </c>
      <c r="K1472" s="267" t="s">
        <v>381</v>
      </c>
      <c r="L1472" s="267" t="s">
        <v>0</v>
      </c>
      <c r="M1472" s="267" t="s">
        <v>447</v>
      </c>
      <c r="N1472" s="268">
        <v>37</v>
      </c>
    </row>
    <row r="1473" spans="1:14" ht="15" x14ac:dyDescent="0.25">
      <c r="A1473" s="267" t="s">
        <v>101</v>
      </c>
      <c r="B1473" s="267" t="s">
        <v>402</v>
      </c>
      <c r="C1473" s="267" t="s">
        <v>373</v>
      </c>
      <c r="D1473" s="267" t="s">
        <v>400</v>
      </c>
      <c r="E1473" s="268">
        <v>173</v>
      </c>
      <c r="G1473" s="267" t="s">
        <v>119</v>
      </c>
      <c r="H1473" s="268">
        <v>2</v>
      </c>
      <c r="I1473" s="268">
        <v>1257</v>
      </c>
      <c r="K1473" s="267" t="s">
        <v>381</v>
      </c>
      <c r="L1473" s="267" t="s">
        <v>0</v>
      </c>
      <c r="M1473" s="267" t="s">
        <v>443</v>
      </c>
      <c r="N1473" s="268">
        <v>5</v>
      </c>
    </row>
    <row r="1474" spans="1:14" ht="15" x14ac:dyDescent="0.25">
      <c r="A1474" s="267" t="s">
        <v>101</v>
      </c>
      <c r="B1474" s="267" t="s">
        <v>402</v>
      </c>
      <c r="C1474" s="267" t="s">
        <v>374</v>
      </c>
      <c r="D1474" s="267" t="s">
        <v>399</v>
      </c>
      <c r="E1474" s="268">
        <v>110</v>
      </c>
      <c r="G1474" s="267" t="s">
        <v>119</v>
      </c>
      <c r="H1474" s="268">
        <v>3</v>
      </c>
      <c r="I1474" s="268">
        <v>564</v>
      </c>
      <c r="K1474" s="267" t="s">
        <v>381</v>
      </c>
      <c r="L1474" s="267" t="s">
        <v>0</v>
      </c>
      <c r="M1474" s="267" t="s">
        <v>444</v>
      </c>
      <c r="N1474" s="268">
        <v>2</v>
      </c>
    </row>
    <row r="1475" spans="1:14" ht="15" x14ac:dyDescent="0.25">
      <c r="A1475" s="267" t="s">
        <v>101</v>
      </c>
      <c r="B1475" s="267" t="s">
        <v>402</v>
      </c>
      <c r="C1475" s="267" t="s">
        <v>374</v>
      </c>
      <c r="D1475" s="267" t="s">
        <v>400</v>
      </c>
      <c r="E1475" s="268">
        <v>92</v>
      </c>
      <c r="G1475" s="267" t="s">
        <v>119</v>
      </c>
      <c r="H1475" s="268">
        <v>4</v>
      </c>
      <c r="I1475" s="268">
        <v>1918</v>
      </c>
      <c r="K1475" s="267" t="s">
        <v>381</v>
      </c>
      <c r="L1475" s="267" t="s">
        <v>0</v>
      </c>
      <c r="M1475" s="267" t="s">
        <v>440</v>
      </c>
      <c r="N1475" s="268">
        <v>459</v>
      </c>
    </row>
    <row r="1476" spans="1:14" ht="15" x14ac:dyDescent="0.25">
      <c r="A1476" s="267" t="s">
        <v>102</v>
      </c>
      <c r="B1476" s="267" t="s">
        <v>378</v>
      </c>
      <c r="C1476" s="267" t="s">
        <v>373</v>
      </c>
      <c r="D1476" s="267" t="s">
        <v>399</v>
      </c>
      <c r="E1476" s="268">
        <v>8573</v>
      </c>
      <c r="G1476" s="267" t="s">
        <v>119</v>
      </c>
      <c r="H1476" s="268">
        <v>5</v>
      </c>
      <c r="I1476" s="268">
        <v>291</v>
      </c>
      <c r="K1476" s="267" t="s">
        <v>381</v>
      </c>
      <c r="L1476" s="267" t="s">
        <v>0</v>
      </c>
      <c r="M1476" s="267" t="s">
        <v>445</v>
      </c>
      <c r="N1476" s="268">
        <v>668</v>
      </c>
    </row>
    <row r="1477" spans="1:14" ht="15" x14ac:dyDescent="0.25">
      <c r="A1477" s="267" t="s">
        <v>102</v>
      </c>
      <c r="B1477" s="267" t="s">
        <v>378</v>
      </c>
      <c r="C1477" s="267" t="s">
        <v>373</v>
      </c>
      <c r="D1477" s="267" t="s">
        <v>400</v>
      </c>
      <c r="E1477" s="268">
        <v>5618</v>
      </c>
      <c r="G1477" s="267" t="s">
        <v>119</v>
      </c>
      <c r="H1477" s="268">
        <v>6</v>
      </c>
      <c r="I1477" s="268">
        <v>278</v>
      </c>
      <c r="K1477" s="267" t="s">
        <v>381</v>
      </c>
      <c r="L1477" s="267" t="s">
        <v>0</v>
      </c>
      <c r="M1477" s="267" t="s">
        <v>441</v>
      </c>
      <c r="N1477" s="268">
        <v>630</v>
      </c>
    </row>
    <row r="1478" spans="1:14" ht="15" x14ac:dyDescent="0.25">
      <c r="A1478" s="267" t="s">
        <v>102</v>
      </c>
      <c r="B1478" s="267" t="s">
        <v>378</v>
      </c>
      <c r="C1478" s="267" t="s">
        <v>374</v>
      </c>
      <c r="D1478" s="267" t="s">
        <v>399</v>
      </c>
      <c r="E1478" s="268">
        <v>9052</v>
      </c>
      <c r="G1478" s="267" t="s">
        <v>119</v>
      </c>
      <c r="H1478" s="268">
        <v>7</v>
      </c>
      <c r="I1478" s="268">
        <v>271</v>
      </c>
      <c r="K1478" s="267" t="s">
        <v>381</v>
      </c>
      <c r="L1478" s="267" t="s">
        <v>0</v>
      </c>
      <c r="M1478" s="267" t="s">
        <v>448</v>
      </c>
      <c r="N1478" s="268">
        <v>14</v>
      </c>
    </row>
    <row r="1479" spans="1:14" ht="15" x14ac:dyDescent="0.25">
      <c r="A1479" s="267" t="s">
        <v>102</v>
      </c>
      <c r="B1479" s="267" t="s">
        <v>378</v>
      </c>
      <c r="C1479" s="267" t="s">
        <v>374</v>
      </c>
      <c r="D1479" s="267" t="s">
        <v>400</v>
      </c>
      <c r="E1479" s="268">
        <v>5185</v>
      </c>
      <c r="G1479" s="267" t="s">
        <v>119</v>
      </c>
      <c r="H1479" s="268">
        <v>8</v>
      </c>
      <c r="I1479" s="268">
        <v>186</v>
      </c>
      <c r="K1479" s="267" t="s">
        <v>381</v>
      </c>
      <c r="L1479" s="267" t="s">
        <v>0</v>
      </c>
      <c r="M1479" s="267" t="s">
        <v>442</v>
      </c>
      <c r="N1479" s="268">
        <v>941</v>
      </c>
    </row>
    <row r="1480" spans="1:14" ht="15" x14ac:dyDescent="0.25">
      <c r="A1480" s="267" t="s">
        <v>102</v>
      </c>
      <c r="B1480" s="267" t="s">
        <v>379</v>
      </c>
      <c r="C1480" s="267" t="s">
        <v>373</v>
      </c>
      <c r="D1480" s="267" t="s">
        <v>399</v>
      </c>
      <c r="E1480" s="268">
        <v>235</v>
      </c>
      <c r="G1480" s="267" t="s">
        <v>119</v>
      </c>
      <c r="H1480" s="268">
        <v>9</v>
      </c>
      <c r="I1480" s="268">
        <v>161</v>
      </c>
      <c r="K1480" s="267" t="s">
        <v>381</v>
      </c>
      <c r="L1480" s="267" t="s">
        <v>0</v>
      </c>
      <c r="M1480" s="267" t="s">
        <v>379</v>
      </c>
      <c r="N1480" s="268">
        <v>4050</v>
      </c>
    </row>
    <row r="1481" spans="1:14" ht="15" x14ac:dyDescent="0.25">
      <c r="A1481" s="267" t="s">
        <v>102</v>
      </c>
      <c r="B1481" s="267" t="s">
        <v>379</v>
      </c>
      <c r="C1481" s="267" t="s">
        <v>373</v>
      </c>
      <c r="D1481" s="267" t="s">
        <v>400</v>
      </c>
      <c r="E1481" s="268">
        <v>307</v>
      </c>
      <c r="G1481" s="267" t="s">
        <v>119</v>
      </c>
      <c r="H1481" s="268">
        <v>10</v>
      </c>
      <c r="I1481" s="268">
        <v>148</v>
      </c>
      <c r="K1481" s="267" t="s">
        <v>381</v>
      </c>
      <c r="L1481" s="267" t="s">
        <v>0</v>
      </c>
      <c r="M1481" s="267" t="s">
        <v>401</v>
      </c>
      <c r="N1481" s="268">
        <v>124</v>
      </c>
    </row>
    <row r="1482" spans="1:14" ht="15" x14ac:dyDescent="0.25">
      <c r="A1482" s="267" t="s">
        <v>102</v>
      </c>
      <c r="B1482" s="267" t="s">
        <v>379</v>
      </c>
      <c r="C1482" s="267" t="s">
        <v>374</v>
      </c>
      <c r="D1482" s="267" t="s">
        <v>399</v>
      </c>
      <c r="E1482" s="268">
        <v>282</v>
      </c>
      <c r="G1482" s="267" t="s">
        <v>119</v>
      </c>
      <c r="H1482" s="268">
        <v>11</v>
      </c>
      <c r="I1482" s="268">
        <v>97</v>
      </c>
      <c r="K1482" s="267" t="s">
        <v>381</v>
      </c>
      <c r="L1482" s="267" t="s">
        <v>0</v>
      </c>
      <c r="M1482" s="267" t="s">
        <v>406</v>
      </c>
      <c r="N1482" s="268">
        <v>7</v>
      </c>
    </row>
    <row r="1483" spans="1:14" ht="15" x14ac:dyDescent="0.25">
      <c r="A1483" s="267" t="s">
        <v>102</v>
      </c>
      <c r="B1483" s="267" t="s">
        <v>379</v>
      </c>
      <c r="C1483" s="267" t="s">
        <v>374</v>
      </c>
      <c r="D1483" s="267" t="s">
        <v>400</v>
      </c>
      <c r="E1483" s="268">
        <v>286</v>
      </c>
      <c r="G1483" s="267" t="s">
        <v>119</v>
      </c>
      <c r="H1483" s="268">
        <v>12</v>
      </c>
      <c r="I1483" s="268">
        <v>139</v>
      </c>
      <c r="K1483" s="267" t="s">
        <v>381</v>
      </c>
      <c r="L1483" s="267" t="s">
        <v>0</v>
      </c>
      <c r="M1483" s="267" t="s">
        <v>403</v>
      </c>
      <c r="N1483" s="268">
        <v>523450</v>
      </c>
    </row>
    <row r="1484" spans="1:14" ht="15" x14ac:dyDescent="0.25">
      <c r="A1484" s="267" t="s">
        <v>102</v>
      </c>
      <c r="B1484" s="267" t="s">
        <v>401</v>
      </c>
      <c r="C1484" s="267" t="s">
        <v>373</v>
      </c>
      <c r="D1484" s="267" t="s">
        <v>399</v>
      </c>
      <c r="E1484" s="268">
        <v>6</v>
      </c>
      <c r="G1484" s="267" t="s">
        <v>120</v>
      </c>
      <c r="H1484" s="268">
        <v>0</v>
      </c>
      <c r="I1484" s="268">
        <v>321</v>
      </c>
      <c r="K1484" s="267" t="s">
        <v>381</v>
      </c>
      <c r="L1484" s="267" t="s">
        <v>0</v>
      </c>
      <c r="M1484" s="267" t="s">
        <v>404</v>
      </c>
      <c r="N1484" s="268">
        <v>7</v>
      </c>
    </row>
    <row r="1485" spans="1:14" ht="15" x14ac:dyDescent="0.25">
      <c r="A1485" s="267" t="s">
        <v>102</v>
      </c>
      <c r="B1485" s="267" t="s">
        <v>401</v>
      </c>
      <c r="C1485" s="267" t="s">
        <v>373</v>
      </c>
      <c r="D1485" s="267" t="s">
        <v>400</v>
      </c>
      <c r="E1485" s="268">
        <v>38</v>
      </c>
      <c r="G1485" s="267" t="s">
        <v>120</v>
      </c>
      <c r="H1485" s="268">
        <v>1</v>
      </c>
      <c r="I1485" s="268">
        <v>1739</v>
      </c>
      <c r="K1485" s="267" t="s">
        <v>381</v>
      </c>
      <c r="L1485" s="267" t="s">
        <v>0</v>
      </c>
      <c r="M1485" s="267" t="s">
        <v>405</v>
      </c>
      <c r="N1485" s="268">
        <v>69</v>
      </c>
    </row>
    <row r="1486" spans="1:14" ht="15" x14ac:dyDescent="0.25">
      <c r="A1486" s="267" t="s">
        <v>102</v>
      </c>
      <c r="B1486" s="267" t="s">
        <v>401</v>
      </c>
      <c r="C1486" s="267" t="s">
        <v>374</v>
      </c>
      <c r="D1486" s="267" t="s">
        <v>399</v>
      </c>
      <c r="E1486" s="268">
        <v>2</v>
      </c>
      <c r="G1486" s="267" t="s">
        <v>120</v>
      </c>
      <c r="H1486" s="268">
        <v>2</v>
      </c>
      <c r="I1486" s="268">
        <v>5591</v>
      </c>
      <c r="K1486" s="267" t="s">
        <v>381</v>
      </c>
      <c r="L1486" s="267" t="s">
        <v>0</v>
      </c>
      <c r="M1486" s="267" t="s">
        <v>380</v>
      </c>
      <c r="N1486" s="268">
        <v>2183</v>
      </c>
    </row>
    <row r="1487" spans="1:14" ht="15" x14ac:dyDescent="0.25">
      <c r="A1487" s="267" t="s">
        <v>102</v>
      </c>
      <c r="B1487" s="267" t="s">
        <v>401</v>
      </c>
      <c r="C1487" s="267" t="s">
        <v>374</v>
      </c>
      <c r="D1487" s="267" t="s">
        <v>400</v>
      </c>
      <c r="E1487" s="268">
        <v>57</v>
      </c>
      <c r="G1487" s="267" t="s">
        <v>120</v>
      </c>
      <c r="H1487" s="268">
        <v>3</v>
      </c>
      <c r="I1487" s="268">
        <v>2359</v>
      </c>
      <c r="K1487" s="267" t="s">
        <v>381</v>
      </c>
      <c r="L1487" s="267" t="s">
        <v>0</v>
      </c>
      <c r="M1487" s="267" t="s">
        <v>381</v>
      </c>
      <c r="N1487" s="268">
        <v>73192</v>
      </c>
    </row>
    <row r="1488" spans="1:14" ht="15" x14ac:dyDescent="0.25">
      <c r="A1488" s="267" t="s">
        <v>102</v>
      </c>
      <c r="B1488" s="267" t="s">
        <v>402</v>
      </c>
      <c r="C1488" s="267" t="s">
        <v>373</v>
      </c>
      <c r="D1488" s="267" t="s">
        <v>399</v>
      </c>
      <c r="E1488" s="268">
        <v>104</v>
      </c>
      <c r="G1488" s="267" t="s">
        <v>120</v>
      </c>
      <c r="H1488" s="268">
        <v>4</v>
      </c>
      <c r="I1488" s="268">
        <v>9005</v>
      </c>
      <c r="K1488" s="267" t="s">
        <v>381</v>
      </c>
      <c r="L1488" s="267" t="s">
        <v>22</v>
      </c>
      <c r="M1488" s="267" t="s">
        <v>378</v>
      </c>
      <c r="N1488" s="268">
        <v>22</v>
      </c>
    </row>
    <row r="1489" spans="1:14" ht="15" x14ac:dyDescent="0.25">
      <c r="A1489" s="267" t="s">
        <v>102</v>
      </c>
      <c r="B1489" s="267" t="s">
        <v>402</v>
      </c>
      <c r="C1489" s="267" t="s">
        <v>373</v>
      </c>
      <c r="D1489" s="267" t="s">
        <v>400</v>
      </c>
      <c r="E1489" s="268">
        <v>122</v>
      </c>
      <c r="G1489" s="267" t="s">
        <v>120</v>
      </c>
      <c r="H1489" s="268">
        <v>5</v>
      </c>
      <c r="I1489" s="268">
        <v>1377</v>
      </c>
      <c r="K1489" s="267" t="s">
        <v>381</v>
      </c>
      <c r="L1489" s="267" t="s">
        <v>22</v>
      </c>
      <c r="M1489" s="267" t="s">
        <v>446</v>
      </c>
      <c r="N1489" s="268">
        <v>5</v>
      </c>
    </row>
    <row r="1490" spans="1:14" ht="15" x14ac:dyDescent="0.25">
      <c r="A1490" s="267" t="s">
        <v>102</v>
      </c>
      <c r="B1490" s="267" t="s">
        <v>402</v>
      </c>
      <c r="C1490" s="267" t="s">
        <v>374</v>
      </c>
      <c r="D1490" s="267" t="s">
        <v>399</v>
      </c>
      <c r="E1490" s="268">
        <v>115</v>
      </c>
      <c r="G1490" s="267" t="s">
        <v>120</v>
      </c>
      <c r="H1490" s="268">
        <v>6</v>
      </c>
      <c r="I1490" s="268">
        <v>1200</v>
      </c>
      <c r="K1490" s="267" t="s">
        <v>381</v>
      </c>
      <c r="L1490" s="267" t="s">
        <v>22</v>
      </c>
      <c r="M1490" s="267" t="s">
        <v>440</v>
      </c>
      <c r="N1490" s="268">
        <v>3170</v>
      </c>
    </row>
    <row r="1491" spans="1:14" ht="15" x14ac:dyDescent="0.25">
      <c r="A1491" s="267" t="s">
        <v>102</v>
      </c>
      <c r="B1491" s="267" t="s">
        <v>402</v>
      </c>
      <c r="C1491" s="267" t="s">
        <v>374</v>
      </c>
      <c r="D1491" s="267" t="s">
        <v>400</v>
      </c>
      <c r="E1491" s="268">
        <v>148</v>
      </c>
      <c r="G1491" s="267" t="s">
        <v>120</v>
      </c>
      <c r="H1491" s="268">
        <v>7</v>
      </c>
      <c r="I1491" s="268">
        <v>975</v>
      </c>
      <c r="K1491" s="267" t="s">
        <v>381</v>
      </c>
      <c r="L1491" s="267" t="s">
        <v>22</v>
      </c>
      <c r="M1491" s="267" t="s">
        <v>445</v>
      </c>
      <c r="N1491" s="268">
        <v>12</v>
      </c>
    </row>
    <row r="1492" spans="1:14" ht="15" x14ac:dyDescent="0.25">
      <c r="A1492" s="267" t="s">
        <v>103</v>
      </c>
      <c r="B1492" s="267" t="s">
        <v>378</v>
      </c>
      <c r="C1492" s="267" t="s">
        <v>373</v>
      </c>
      <c r="D1492" s="267" t="s">
        <v>399</v>
      </c>
      <c r="E1492" s="268">
        <v>422</v>
      </c>
      <c r="G1492" s="267" t="s">
        <v>120</v>
      </c>
      <c r="H1492" s="268">
        <v>8</v>
      </c>
      <c r="I1492" s="268">
        <v>687</v>
      </c>
      <c r="K1492" s="267" t="s">
        <v>381</v>
      </c>
      <c r="L1492" s="267" t="s">
        <v>22</v>
      </c>
      <c r="M1492" s="267" t="s">
        <v>448</v>
      </c>
      <c r="N1492" s="268">
        <v>2</v>
      </c>
    </row>
    <row r="1493" spans="1:14" ht="15" x14ac:dyDescent="0.25">
      <c r="A1493" s="267" t="s">
        <v>103</v>
      </c>
      <c r="B1493" s="267" t="s">
        <v>378</v>
      </c>
      <c r="C1493" s="267" t="s">
        <v>373</v>
      </c>
      <c r="D1493" s="267" t="s">
        <v>400</v>
      </c>
      <c r="E1493" s="268">
        <v>342</v>
      </c>
      <c r="G1493" s="267" t="s">
        <v>120</v>
      </c>
      <c r="H1493" s="268">
        <v>9</v>
      </c>
      <c r="I1493" s="268">
        <v>656</v>
      </c>
      <c r="K1493" s="267" t="s">
        <v>381</v>
      </c>
      <c r="L1493" s="267" t="s">
        <v>22</v>
      </c>
      <c r="M1493" s="267" t="s">
        <v>442</v>
      </c>
      <c r="N1493" s="268">
        <v>42</v>
      </c>
    </row>
    <row r="1494" spans="1:14" ht="15" x14ac:dyDescent="0.25">
      <c r="A1494" s="267" t="s">
        <v>103</v>
      </c>
      <c r="B1494" s="267" t="s">
        <v>378</v>
      </c>
      <c r="C1494" s="267" t="s">
        <v>374</v>
      </c>
      <c r="D1494" s="267" t="s">
        <v>399</v>
      </c>
      <c r="E1494" s="268">
        <v>502</v>
      </c>
      <c r="G1494" s="267" t="s">
        <v>120</v>
      </c>
      <c r="H1494" s="268">
        <v>10</v>
      </c>
      <c r="I1494" s="268">
        <v>522</v>
      </c>
      <c r="K1494" s="267" t="s">
        <v>381</v>
      </c>
      <c r="L1494" s="267" t="s">
        <v>22</v>
      </c>
      <c r="M1494" s="267" t="s">
        <v>379</v>
      </c>
      <c r="N1494" s="268">
        <v>129</v>
      </c>
    </row>
    <row r="1495" spans="1:14" ht="15" x14ac:dyDescent="0.25">
      <c r="A1495" s="267" t="s">
        <v>103</v>
      </c>
      <c r="B1495" s="267" t="s">
        <v>378</v>
      </c>
      <c r="C1495" s="267" t="s">
        <v>374</v>
      </c>
      <c r="D1495" s="267" t="s">
        <v>400</v>
      </c>
      <c r="E1495" s="268">
        <v>323</v>
      </c>
      <c r="G1495" s="267" t="s">
        <v>120</v>
      </c>
      <c r="H1495" s="268">
        <v>11</v>
      </c>
      <c r="I1495" s="268">
        <v>407</v>
      </c>
      <c r="K1495" s="267" t="s">
        <v>381</v>
      </c>
      <c r="L1495" s="267" t="s">
        <v>22</v>
      </c>
      <c r="M1495" s="267" t="s">
        <v>401</v>
      </c>
      <c r="N1495" s="268">
        <v>4</v>
      </c>
    </row>
    <row r="1496" spans="1:14" ht="15" x14ac:dyDescent="0.25">
      <c r="A1496" s="267" t="s">
        <v>103</v>
      </c>
      <c r="B1496" s="267" t="s">
        <v>379</v>
      </c>
      <c r="C1496" s="267" t="s">
        <v>373</v>
      </c>
      <c r="D1496" s="267" t="s">
        <v>399</v>
      </c>
      <c r="E1496" s="268">
        <v>212</v>
      </c>
      <c r="G1496" s="267" t="s">
        <v>120</v>
      </c>
      <c r="H1496" s="268">
        <v>12</v>
      </c>
      <c r="I1496" s="268">
        <v>480</v>
      </c>
      <c r="K1496" s="267" t="s">
        <v>381</v>
      </c>
      <c r="L1496" s="267" t="s">
        <v>22</v>
      </c>
      <c r="M1496" s="267" t="s">
        <v>406</v>
      </c>
      <c r="N1496" s="268">
        <v>53</v>
      </c>
    </row>
    <row r="1497" spans="1:14" ht="15" x14ac:dyDescent="0.25">
      <c r="A1497" s="267" t="s">
        <v>103</v>
      </c>
      <c r="B1497" s="267" t="s">
        <v>379</v>
      </c>
      <c r="C1497" s="267" t="s">
        <v>373</v>
      </c>
      <c r="D1497" s="267" t="s">
        <v>400</v>
      </c>
      <c r="E1497" s="268">
        <v>420</v>
      </c>
      <c r="G1497" s="267" t="s">
        <v>121</v>
      </c>
      <c r="H1497" s="268">
        <v>0</v>
      </c>
      <c r="I1497" s="268">
        <v>165</v>
      </c>
      <c r="K1497" s="267" t="s">
        <v>381</v>
      </c>
      <c r="L1497" s="267" t="s">
        <v>22</v>
      </c>
      <c r="M1497" s="267" t="s">
        <v>403</v>
      </c>
      <c r="N1497" s="268">
        <v>13297</v>
      </c>
    </row>
    <row r="1498" spans="1:14" ht="15" x14ac:dyDescent="0.25">
      <c r="A1498" s="267" t="s">
        <v>103</v>
      </c>
      <c r="B1498" s="267" t="s">
        <v>379</v>
      </c>
      <c r="C1498" s="267" t="s">
        <v>374</v>
      </c>
      <c r="D1498" s="267" t="s">
        <v>399</v>
      </c>
      <c r="E1498" s="268">
        <v>240</v>
      </c>
      <c r="G1498" s="267" t="s">
        <v>121</v>
      </c>
      <c r="H1498" s="268">
        <v>1</v>
      </c>
      <c r="I1498" s="268">
        <v>1021</v>
      </c>
      <c r="K1498" s="267" t="s">
        <v>381</v>
      </c>
      <c r="L1498" s="267" t="s">
        <v>22</v>
      </c>
      <c r="M1498" s="267" t="s">
        <v>404</v>
      </c>
      <c r="N1498" s="268">
        <v>4</v>
      </c>
    </row>
    <row r="1499" spans="1:14" ht="15" x14ac:dyDescent="0.25">
      <c r="A1499" s="267" t="s">
        <v>103</v>
      </c>
      <c r="B1499" s="267" t="s">
        <v>379</v>
      </c>
      <c r="C1499" s="267" t="s">
        <v>374</v>
      </c>
      <c r="D1499" s="267" t="s">
        <v>400</v>
      </c>
      <c r="E1499" s="268">
        <v>394</v>
      </c>
      <c r="G1499" s="267" t="s">
        <v>121</v>
      </c>
      <c r="H1499" s="268">
        <v>2</v>
      </c>
      <c r="I1499" s="268">
        <v>3436</v>
      </c>
      <c r="K1499" s="267" t="s">
        <v>381</v>
      </c>
      <c r="L1499" s="267" t="s">
        <v>22</v>
      </c>
      <c r="M1499" s="267" t="s">
        <v>405</v>
      </c>
      <c r="N1499" s="268">
        <v>424</v>
      </c>
    </row>
    <row r="1500" spans="1:14" ht="15" x14ac:dyDescent="0.25">
      <c r="A1500" s="267" t="s">
        <v>103</v>
      </c>
      <c r="B1500" s="267" t="s">
        <v>401</v>
      </c>
      <c r="C1500" s="267" t="s">
        <v>373</v>
      </c>
      <c r="D1500" s="267" t="s">
        <v>399</v>
      </c>
      <c r="E1500" s="268">
        <v>1</v>
      </c>
      <c r="G1500" s="267" t="s">
        <v>121</v>
      </c>
      <c r="H1500" s="268">
        <v>3</v>
      </c>
      <c r="I1500" s="268">
        <v>1296</v>
      </c>
      <c r="K1500" s="267" t="s">
        <v>381</v>
      </c>
      <c r="L1500" s="267" t="s">
        <v>22</v>
      </c>
      <c r="M1500" s="267" t="s">
        <v>380</v>
      </c>
      <c r="N1500" s="268">
        <v>3</v>
      </c>
    </row>
    <row r="1501" spans="1:14" ht="15" x14ac:dyDescent="0.25">
      <c r="A1501" s="267" t="s">
        <v>103</v>
      </c>
      <c r="B1501" s="267" t="s">
        <v>401</v>
      </c>
      <c r="C1501" s="267" t="s">
        <v>373</v>
      </c>
      <c r="D1501" s="267" t="s">
        <v>400</v>
      </c>
      <c r="E1501" s="268">
        <v>4</v>
      </c>
      <c r="G1501" s="267" t="s">
        <v>121</v>
      </c>
      <c r="H1501" s="268">
        <v>4</v>
      </c>
      <c r="I1501" s="268">
        <v>4882</v>
      </c>
      <c r="K1501" s="267" t="s">
        <v>381</v>
      </c>
      <c r="L1501" s="267" t="s">
        <v>22</v>
      </c>
      <c r="M1501" s="267" t="s">
        <v>381</v>
      </c>
      <c r="N1501" s="268">
        <v>713</v>
      </c>
    </row>
    <row r="1502" spans="1:14" ht="15" x14ac:dyDescent="0.25">
      <c r="A1502" s="267" t="s">
        <v>103</v>
      </c>
      <c r="B1502" s="267" t="s">
        <v>401</v>
      </c>
      <c r="C1502" s="267" t="s">
        <v>374</v>
      </c>
      <c r="D1502" s="267" t="s">
        <v>399</v>
      </c>
      <c r="E1502" s="268">
        <v>2</v>
      </c>
      <c r="G1502" s="267" t="s">
        <v>121</v>
      </c>
      <c r="H1502" s="268">
        <v>5</v>
      </c>
      <c r="I1502" s="268">
        <v>617</v>
      </c>
      <c r="K1502" s="267" t="s">
        <v>381</v>
      </c>
      <c r="L1502" s="267" t="s">
        <v>24</v>
      </c>
      <c r="M1502" s="267" t="s">
        <v>403</v>
      </c>
      <c r="N1502" s="268">
        <v>1</v>
      </c>
    </row>
    <row r="1503" spans="1:14" ht="15" x14ac:dyDescent="0.25">
      <c r="A1503" s="267" t="s">
        <v>103</v>
      </c>
      <c r="B1503" s="267" t="s">
        <v>401</v>
      </c>
      <c r="C1503" s="267" t="s">
        <v>374</v>
      </c>
      <c r="D1503" s="267" t="s">
        <v>400</v>
      </c>
      <c r="E1503" s="268">
        <v>4</v>
      </c>
      <c r="G1503" s="267" t="s">
        <v>121</v>
      </c>
      <c r="H1503" s="268">
        <v>6</v>
      </c>
      <c r="I1503" s="268">
        <v>591</v>
      </c>
      <c r="K1503" s="267" t="s">
        <v>381</v>
      </c>
      <c r="L1503" s="267" t="s">
        <v>24</v>
      </c>
      <c r="M1503" s="267" t="s">
        <v>378</v>
      </c>
      <c r="N1503" s="268">
        <v>128</v>
      </c>
    </row>
    <row r="1504" spans="1:14" ht="15" x14ac:dyDescent="0.25">
      <c r="A1504" s="267" t="s">
        <v>103</v>
      </c>
      <c r="B1504" s="267" t="s">
        <v>402</v>
      </c>
      <c r="C1504" s="267" t="s">
        <v>373</v>
      </c>
      <c r="D1504" s="267" t="s">
        <v>399</v>
      </c>
      <c r="E1504" s="268">
        <v>2035</v>
      </c>
      <c r="G1504" s="267" t="s">
        <v>121</v>
      </c>
      <c r="H1504" s="268">
        <v>7</v>
      </c>
      <c r="I1504" s="268">
        <v>484</v>
      </c>
      <c r="K1504" s="267" t="s">
        <v>381</v>
      </c>
      <c r="L1504" s="267" t="s">
        <v>24</v>
      </c>
      <c r="M1504" s="267" t="s">
        <v>446</v>
      </c>
      <c r="N1504" s="268">
        <v>8</v>
      </c>
    </row>
    <row r="1505" spans="1:14" ht="15" x14ac:dyDescent="0.25">
      <c r="A1505" s="267" t="s">
        <v>103</v>
      </c>
      <c r="B1505" s="267" t="s">
        <v>402</v>
      </c>
      <c r="C1505" s="267" t="s">
        <v>373</v>
      </c>
      <c r="D1505" s="267" t="s">
        <v>400</v>
      </c>
      <c r="E1505" s="268">
        <v>1350</v>
      </c>
      <c r="G1505" s="267" t="s">
        <v>121</v>
      </c>
      <c r="H1505" s="268">
        <v>8</v>
      </c>
      <c r="I1505" s="268">
        <v>351</v>
      </c>
      <c r="K1505" s="267" t="s">
        <v>381</v>
      </c>
      <c r="L1505" s="267" t="s">
        <v>24</v>
      </c>
      <c r="M1505" s="267" t="s">
        <v>452</v>
      </c>
      <c r="N1505" s="268">
        <v>2</v>
      </c>
    </row>
    <row r="1506" spans="1:14" ht="15" x14ac:dyDescent="0.25">
      <c r="A1506" s="267" t="s">
        <v>103</v>
      </c>
      <c r="B1506" s="267" t="s">
        <v>402</v>
      </c>
      <c r="C1506" s="267" t="s">
        <v>374</v>
      </c>
      <c r="D1506" s="267" t="s">
        <v>399</v>
      </c>
      <c r="E1506" s="268">
        <v>2104</v>
      </c>
      <c r="G1506" s="267" t="s">
        <v>121</v>
      </c>
      <c r="H1506" s="268">
        <v>9</v>
      </c>
      <c r="I1506" s="268">
        <v>287</v>
      </c>
      <c r="K1506" s="267" t="s">
        <v>381</v>
      </c>
      <c r="L1506" s="267" t="s">
        <v>24</v>
      </c>
      <c r="M1506" s="267" t="s">
        <v>447</v>
      </c>
      <c r="N1506" s="268">
        <v>1</v>
      </c>
    </row>
    <row r="1507" spans="1:14" ht="15" x14ac:dyDescent="0.25">
      <c r="A1507" s="267" t="s">
        <v>103</v>
      </c>
      <c r="B1507" s="267" t="s">
        <v>402</v>
      </c>
      <c r="C1507" s="267" t="s">
        <v>374</v>
      </c>
      <c r="D1507" s="267" t="s">
        <v>400</v>
      </c>
      <c r="E1507" s="268">
        <v>1146</v>
      </c>
      <c r="G1507" s="267" t="s">
        <v>121</v>
      </c>
      <c r="H1507" s="268">
        <v>10</v>
      </c>
      <c r="I1507" s="268">
        <v>203</v>
      </c>
      <c r="K1507" s="267" t="s">
        <v>381</v>
      </c>
      <c r="L1507" s="267" t="s">
        <v>24</v>
      </c>
      <c r="M1507" s="267" t="s">
        <v>443</v>
      </c>
      <c r="N1507" s="268">
        <v>2</v>
      </c>
    </row>
    <row r="1508" spans="1:14" ht="15" x14ac:dyDescent="0.25">
      <c r="A1508" s="267" t="s">
        <v>104</v>
      </c>
      <c r="B1508" s="267" t="s">
        <v>378</v>
      </c>
      <c r="C1508" s="267" t="s">
        <v>373</v>
      </c>
      <c r="D1508" s="267" t="s">
        <v>399</v>
      </c>
      <c r="E1508" s="268">
        <v>2979</v>
      </c>
      <c r="G1508" s="267" t="s">
        <v>121</v>
      </c>
      <c r="H1508" s="268">
        <v>11</v>
      </c>
      <c r="I1508" s="268">
        <v>159</v>
      </c>
      <c r="K1508" s="267" t="s">
        <v>381</v>
      </c>
      <c r="L1508" s="267" t="s">
        <v>24</v>
      </c>
      <c r="M1508" s="267" t="s">
        <v>444</v>
      </c>
      <c r="N1508" s="268">
        <v>2</v>
      </c>
    </row>
    <row r="1509" spans="1:14" ht="15" x14ac:dyDescent="0.25">
      <c r="A1509" s="267" t="s">
        <v>104</v>
      </c>
      <c r="B1509" s="267" t="s">
        <v>378</v>
      </c>
      <c r="C1509" s="267" t="s">
        <v>373</v>
      </c>
      <c r="D1509" s="267" t="s">
        <v>400</v>
      </c>
      <c r="E1509" s="268">
        <v>1718</v>
      </c>
      <c r="G1509" s="267" t="s">
        <v>121</v>
      </c>
      <c r="H1509" s="268">
        <v>12</v>
      </c>
      <c r="I1509" s="268">
        <v>194</v>
      </c>
      <c r="K1509" s="267" t="s">
        <v>381</v>
      </c>
      <c r="L1509" s="267" t="s">
        <v>24</v>
      </c>
      <c r="M1509" s="267" t="s">
        <v>440</v>
      </c>
      <c r="N1509" s="268">
        <v>4910</v>
      </c>
    </row>
    <row r="1510" spans="1:14" ht="15" x14ac:dyDescent="0.25">
      <c r="A1510" s="267" t="s">
        <v>104</v>
      </c>
      <c r="B1510" s="267" t="s">
        <v>378</v>
      </c>
      <c r="C1510" s="267" t="s">
        <v>374</v>
      </c>
      <c r="D1510" s="267" t="s">
        <v>399</v>
      </c>
      <c r="E1510" s="268">
        <v>3195</v>
      </c>
      <c r="G1510" s="267" t="s">
        <v>122</v>
      </c>
      <c r="H1510" s="268">
        <v>0</v>
      </c>
      <c r="I1510" s="268">
        <v>32</v>
      </c>
      <c r="K1510" s="267" t="s">
        <v>381</v>
      </c>
      <c r="L1510" s="267" t="s">
        <v>24</v>
      </c>
      <c r="M1510" s="267" t="s">
        <v>445</v>
      </c>
      <c r="N1510" s="268">
        <v>11</v>
      </c>
    </row>
    <row r="1511" spans="1:14" ht="15" x14ac:dyDescent="0.25">
      <c r="A1511" s="267" t="s">
        <v>104</v>
      </c>
      <c r="B1511" s="267" t="s">
        <v>378</v>
      </c>
      <c r="C1511" s="267" t="s">
        <v>374</v>
      </c>
      <c r="D1511" s="267" t="s">
        <v>400</v>
      </c>
      <c r="E1511" s="268">
        <v>1507</v>
      </c>
      <c r="G1511" s="267" t="s">
        <v>122</v>
      </c>
      <c r="H1511" s="268">
        <v>1</v>
      </c>
      <c r="I1511" s="268">
        <v>162</v>
      </c>
      <c r="K1511" s="267" t="s">
        <v>381</v>
      </c>
      <c r="L1511" s="267" t="s">
        <v>24</v>
      </c>
      <c r="M1511" s="267" t="s">
        <v>441</v>
      </c>
      <c r="N1511" s="268">
        <v>6</v>
      </c>
    </row>
    <row r="1512" spans="1:14" ht="15" x14ac:dyDescent="0.25">
      <c r="A1512" s="267" t="s">
        <v>104</v>
      </c>
      <c r="B1512" s="267" t="s">
        <v>379</v>
      </c>
      <c r="C1512" s="267" t="s">
        <v>373</v>
      </c>
      <c r="D1512" s="267" t="s">
        <v>399</v>
      </c>
      <c r="E1512" s="268">
        <v>548</v>
      </c>
      <c r="G1512" s="267" t="s">
        <v>122</v>
      </c>
      <c r="H1512" s="268">
        <v>2</v>
      </c>
      <c r="I1512" s="268">
        <v>548</v>
      </c>
      <c r="K1512" s="267" t="s">
        <v>381</v>
      </c>
      <c r="L1512" s="267" t="s">
        <v>24</v>
      </c>
      <c r="M1512" s="267" t="s">
        <v>448</v>
      </c>
      <c r="N1512" s="268">
        <v>3</v>
      </c>
    </row>
    <row r="1513" spans="1:14" ht="15" x14ac:dyDescent="0.25">
      <c r="A1513" s="267" t="s">
        <v>104</v>
      </c>
      <c r="B1513" s="267" t="s">
        <v>379</v>
      </c>
      <c r="C1513" s="267" t="s">
        <v>373</v>
      </c>
      <c r="D1513" s="267" t="s">
        <v>400</v>
      </c>
      <c r="E1513" s="268">
        <v>560</v>
      </c>
      <c r="G1513" s="267" t="s">
        <v>122</v>
      </c>
      <c r="H1513" s="268">
        <v>3</v>
      </c>
      <c r="I1513" s="268">
        <v>334</v>
      </c>
      <c r="K1513" s="267" t="s">
        <v>381</v>
      </c>
      <c r="L1513" s="267" t="s">
        <v>24</v>
      </c>
      <c r="M1513" s="267" t="s">
        <v>442</v>
      </c>
      <c r="N1513" s="268">
        <v>248</v>
      </c>
    </row>
    <row r="1514" spans="1:14" ht="15" x14ac:dyDescent="0.25">
      <c r="A1514" s="267" t="s">
        <v>104</v>
      </c>
      <c r="B1514" s="267" t="s">
        <v>379</v>
      </c>
      <c r="C1514" s="267" t="s">
        <v>374</v>
      </c>
      <c r="D1514" s="267" t="s">
        <v>399</v>
      </c>
      <c r="E1514" s="268">
        <v>658</v>
      </c>
      <c r="G1514" s="267" t="s">
        <v>122</v>
      </c>
      <c r="H1514" s="268">
        <v>4</v>
      </c>
      <c r="I1514" s="268">
        <v>1184</v>
      </c>
      <c r="K1514" s="267" t="s">
        <v>381</v>
      </c>
      <c r="L1514" s="267" t="s">
        <v>24</v>
      </c>
      <c r="M1514" s="267" t="s">
        <v>379</v>
      </c>
      <c r="N1514" s="268">
        <v>287</v>
      </c>
    </row>
    <row r="1515" spans="1:14" ht="15" x14ac:dyDescent="0.25">
      <c r="A1515" s="267" t="s">
        <v>104</v>
      </c>
      <c r="B1515" s="267" t="s">
        <v>379</v>
      </c>
      <c r="C1515" s="267" t="s">
        <v>374</v>
      </c>
      <c r="D1515" s="267" t="s">
        <v>400</v>
      </c>
      <c r="E1515" s="268">
        <v>491</v>
      </c>
      <c r="G1515" s="267" t="s">
        <v>122</v>
      </c>
      <c r="H1515" s="268">
        <v>5</v>
      </c>
      <c r="I1515" s="268">
        <v>265</v>
      </c>
      <c r="K1515" s="267" t="s">
        <v>381</v>
      </c>
      <c r="L1515" s="267" t="s">
        <v>24</v>
      </c>
      <c r="M1515" s="267" t="s">
        <v>451</v>
      </c>
      <c r="N1515" s="268">
        <v>4</v>
      </c>
    </row>
    <row r="1516" spans="1:14" ht="15" x14ac:dyDescent="0.25">
      <c r="A1516" s="267" t="s">
        <v>104</v>
      </c>
      <c r="B1516" s="267" t="s">
        <v>401</v>
      </c>
      <c r="C1516" s="267" t="s">
        <v>373</v>
      </c>
      <c r="D1516" s="267" t="s">
        <v>399</v>
      </c>
      <c r="E1516" s="268">
        <v>1</v>
      </c>
      <c r="G1516" s="267" t="s">
        <v>122</v>
      </c>
      <c r="H1516" s="268">
        <v>6</v>
      </c>
      <c r="I1516" s="268">
        <v>266</v>
      </c>
      <c r="K1516" s="267" t="s">
        <v>381</v>
      </c>
      <c r="L1516" s="267" t="s">
        <v>24</v>
      </c>
      <c r="M1516" s="267" t="s">
        <v>401</v>
      </c>
      <c r="N1516" s="268">
        <v>7</v>
      </c>
    </row>
    <row r="1517" spans="1:14" ht="15" x14ac:dyDescent="0.25">
      <c r="A1517" s="267" t="s">
        <v>104</v>
      </c>
      <c r="B1517" s="267" t="s">
        <v>401</v>
      </c>
      <c r="C1517" s="267" t="s">
        <v>373</v>
      </c>
      <c r="D1517" s="267" t="s">
        <v>400</v>
      </c>
      <c r="E1517" s="268">
        <v>3</v>
      </c>
      <c r="G1517" s="267" t="s">
        <v>122</v>
      </c>
      <c r="H1517" s="268">
        <v>7</v>
      </c>
      <c r="I1517" s="268">
        <v>214</v>
      </c>
      <c r="K1517" s="267" t="s">
        <v>381</v>
      </c>
      <c r="L1517" s="267" t="s">
        <v>24</v>
      </c>
      <c r="M1517" s="267" t="s">
        <v>406</v>
      </c>
      <c r="N1517" s="268">
        <v>19</v>
      </c>
    </row>
    <row r="1518" spans="1:14" ht="15" x14ac:dyDescent="0.25">
      <c r="A1518" s="267" t="s">
        <v>104</v>
      </c>
      <c r="B1518" s="267" t="s">
        <v>401</v>
      </c>
      <c r="C1518" s="267" t="s">
        <v>374</v>
      </c>
      <c r="D1518" s="267" t="s">
        <v>399</v>
      </c>
      <c r="E1518" s="268">
        <v>3</v>
      </c>
      <c r="G1518" s="267" t="s">
        <v>122</v>
      </c>
      <c r="H1518" s="268">
        <v>8</v>
      </c>
      <c r="I1518" s="268">
        <v>191</v>
      </c>
      <c r="K1518" s="267" t="s">
        <v>381</v>
      </c>
      <c r="L1518" s="267" t="s">
        <v>24</v>
      </c>
      <c r="M1518" s="267" t="s">
        <v>403</v>
      </c>
      <c r="N1518" s="268">
        <v>80279</v>
      </c>
    </row>
    <row r="1519" spans="1:14" ht="15" x14ac:dyDescent="0.25">
      <c r="A1519" s="267" t="s">
        <v>104</v>
      </c>
      <c r="B1519" s="267" t="s">
        <v>401</v>
      </c>
      <c r="C1519" s="267" t="s">
        <v>374</v>
      </c>
      <c r="D1519" s="267" t="s">
        <v>400</v>
      </c>
      <c r="E1519" s="268">
        <v>3</v>
      </c>
      <c r="G1519" s="267" t="s">
        <v>122</v>
      </c>
      <c r="H1519" s="268">
        <v>9</v>
      </c>
      <c r="I1519" s="268">
        <v>148</v>
      </c>
      <c r="K1519" s="267" t="s">
        <v>381</v>
      </c>
      <c r="L1519" s="267" t="s">
        <v>24</v>
      </c>
      <c r="M1519" s="267" t="s">
        <v>404</v>
      </c>
      <c r="N1519" s="268">
        <v>7</v>
      </c>
    </row>
    <row r="1520" spans="1:14" ht="15" x14ac:dyDescent="0.25">
      <c r="A1520" s="267" t="s">
        <v>104</v>
      </c>
      <c r="B1520" s="267" t="s">
        <v>402</v>
      </c>
      <c r="C1520" s="267" t="s">
        <v>373</v>
      </c>
      <c r="D1520" s="267" t="s">
        <v>399</v>
      </c>
      <c r="E1520" s="268">
        <v>642</v>
      </c>
      <c r="G1520" s="267" t="s">
        <v>122</v>
      </c>
      <c r="H1520" s="268">
        <v>10</v>
      </c>
      <c r="I1520" s="268">
        <v>123</v>
      </c>
      <c r="K1520" s="267" t="s">
        <v>381</v>
      </c>
      <c r="L1520" s="267" t="s">
        <v>24</v>
      </c>
      <c r="M1520" s="267" t="s">
        <v>405</v>
      </c>
      <c r="N1520" s="268">
        <v>201</v>
      </c>
    </row>
    <row r="1521" spans="1:14" ht="15" x14ac:dyDescent="0.25">
      <c r="A1521" s="267" t="s">
        <v>104</v>
      </c>
      <c r="B1521" s="267" t="s">
        <v>402</v>
      </c>
      <c r="C1521" s="267" t="s">
        <v>373</v>
      </c>
      <c r="D1521" s="267" t="s">
        <v>400</v>
      </c>
      <c r="E1521" s="268">
        <v>335</v>
      </c>
      <c r="G1521" s="267" t="s">
        <v>122</v>
      </c>
      <c r="H1521" s="268">
        <v>11</v>
      </c>
      <c r="I1521" s="268">
        <v>83</v>
      </c>
      <c r="K1521" s="267" t="s">
        <v>381</v>
      </c>
      <c r="L1521" s="267" t="s">
        <v>24</v>
      </c>
      <c r="M1521" s="267" t="s">
        <v>380</v>
      </c>
      <c r="N1521" s="268">
        <v>109</v>
      </c>
    </row>
    <row r="1522" spans="1:14" ht="15" x14ac:dyDescent="0.25">
      <c r="A1522" s="267" t="s">
        <v>104</v>
      </c>
      <c r="B1522" s="267" t="s">
        <v>402</v>
      </c>
      <c r="C1522" s="267" t="s">
        <v>374</v>
      </c>
      <c r="D1522" s="267" t="s">
        <v>399</v>
      </c>
      <c r="E1522" s="268">
        <v>655</v>
      </c>
      <c r="G1522" s="267" t="s">
        <v>122</v>
      </c>
      <c r="H1522" s="268">
        <v>12</v>
      </c>
      <c r="I1522" s="268">
        <v>111</v>
      </c>
      <c r="K1522" s="267" t="s">
        <v>381</v>
      </c>
      <c r="L1522" s="267" t="s">
        <v>24</v>
      </c>
      <c r="M1522" s="267" t="s">
        <v>381</v>
      </c>
      <c r="N1522" s="268">
        <v>7479</v>
      </c>
    </row>
    <row r="1523" spans="1:14" ht="15" x14ac:dyDescent="0.25">
      <c r="A1523" s="267" t="s">
        <v>104</v>
      </c>
      <c r="B1523" s="267" t="s">
        <v>402</v>
      </c>
      <c r="C1523" s="267" t="s">
        <v>374</v>
      </c>
      <c r="D1523" s="267" t="s">
        <v>400</v>
      </c>
      <c r="E1523" s="268">
        <v>269</v>
      </c>
      <c r="G1523" s="267" t="s">
        <v>123</v>
      </c>
      <c r="H1523" s="268">
        <v>0</v>
      </c>
      <c r="I1523" s="268">
        <v>118</v>
      </c>
      <c r="K1523" s="267" t="s">
        <v>381</v>
      </c>
      <c r="L1523" s="267" t="s">
        <v>32</v>
      </c>
      <c r="M1523" s="267" t="s">
        <v>378</v>
      </c>
      <c r="N1523" s="268">
        <v>15</v>
      </c>
    </row>
    <row r="1524" spans="1:14" ht="15" x14ac:dyDescent="0.25">
      <c r="A1524" s="267" t="s">
        <v>105</v>
      </c>
      <c r="B1524" s="267" t="s">
        <v>378</v>
      </c>
      <c r="C1524" s="267" t="s">
        <v>373</v>
      </c>
      <c r="D1524" s="267" t="s">
        <v>399</v>
      </c>
      <c r="E1524" s="268">
        <v>2491</v>
      </c>
      <c r="G1524" s="267" t="s">
        <v>123</v>
      </c>
      <c r="H1524" s="268">
        <v>1</v>
      </c>
      <c r="I1524" s="268">
        <v>698</v>
      </c>
      <c r="K1524" s="267" t="s">
        <v>381</v>
      </c>
      <c r="L1524" s="267" t="s">
        <v>32</v>
      </c>
      <c r="M1524" s="267" t="s">
        <v>446</v>
      </c>
      <c r="N1524" s="268">
        <v>8</v>
      </c>
    </row>
    <row r="1525" spans="1:14" ht="15" x14ac:dyDescent="0.25">
      <c r="A1525" s="267" t="s">
        <v>105</v>
      </c>
      <c r="B1525" s="267" t="s">
        <v>378</v>
      </c>
      <c r="C1525" s="267" t="s">
        <v>373</v>
      </c>
      <c r="D1525" s="267" t="s">
        <v>400</v>
      </c>
      <c r="E1525" s="268">
        <v>457</v>
      </c>
      <c r="G1525" s="267" t="s">
        <v>123</v>
      </c>
      <c r="H1525" s="268">
        <v>2</v>
      </c>
      <c r="I1525" s="268">
        <v>2276</v>
      </c>
      <c r="K1525" s="267" t="s">
        <v>381</v>
      </c>
      <c r="L1525" s="267" t="s">
        <v>32</v>
      </c>
      <c r="M1525" s="267" t="s">
        <v>452</v>
      </c>
      <c r="N1525" s="268">
        <v>1</v>
      </c>
    </row>
    <row r="1526" spans="1:14" ht="15" x14ac:dyDescent="0.25">
      <c r="A1526" s="267" t="s">
        <v>105</v>
      </c>
      <c r="B1526" s="267" t="s">
        <v>378</v>
      </c>
      <c r="C1526" s="267" t="s">
        <v>374</v>
      </c>
      <c r="D1526" s="267" t="s">
        <v>399</v>
      </c>
      <c r="E1526" s="268">
        <v>2735</v>
      </c>
      <c r="G1526" s="267" t="s">
        <v>123</v>
      </c>
      <c r="H1526" s="268">
        <v>3</v>
      </c>
      <c r="I1526" s="268">
        <v>921</v>
      </c>
      <c r="K1526" s="267" t="s">
        <v>381</v>
      </c>
      <c r="L1526" s="267" t="s">
        <v>32</v>
      </c>
      <c r="M1526" s="267" t="s">
        <v>440</v>
      </c>
      <c r="N1526" s="268">
        <v>268</v>
      </c>
    </row>
    <row r="1527" spans="1:14" ht="15" x14ac:dyDescent="0.25">
      <c r="A1527" s="267" t="s">
        <v>105</v>
      </c>
      <c r="B1527" s="267" t="s">
        <v>378</v>
      </c>
      <c r="C1527" s="267" t="s">
        <v>374</v>
      </c>
      <c r="D1527" s="267" t="s">
        <v>400</v>
      </c>
      <c r="E1527" s="268">
        <v>472</v>
      </c>
      <c r="G1527" s="267" t="s">
        <v>123</v>
      </c>
      <c r="H1527" s="268">
        <v>4</v>
      </c>
      <c r="I1527" s="268">
        <v>3572</v>
      </c>
      <c r="K1527" s="267" t="s">
        <v>381</v>
      </c>
      <c r="L1527" s="267" t="s">
        <v>32</v>
      </c>
      <c r="M1527" s="267" t="s">
        <v>445</v>
      </c>
      <c r="N1527" s="268">
        <v>8</v>
      </c>
    </row>
    <row r="1528" spans="1:14" ht="15" x14ac:dyDescent="0.25">
      <c r="A1528" s="267" t="s">
        <v>105</v>
      </c>
      <c r="B1528" s="267" t="s">
        <v>379</v>
      </c>
      <c r="C1528" s="267" t="s">
        <v>373</v>
      </c>
      <c r="D1528" s="267" t="s">
        <v>399</v>
      </c>
      <c r="E1528" s="268">
        <v>1994</v>
      </c>
      <c r="G1528" s="267" t="s">
        <v>123</v>
      </c>
      <c r="H1528" s="268">
        <v>5</v>
      </c>
      <c r="I1528" s="268">
        <v>550</v>
      </c>
      <c r="K1528" s="267" t="s">
        <v>381</v>
      </c>
      <c r="L1528" s="267" t="s">
        <v>32</v>
      </c>
      <c r="M1528" s="267" t="s">
        <v>441</v>
      </c>
      <c r="N1528" s="268">
        <v>1</v>
      </c>
    </row>
    <row r="1529" spans="1:14" ht="15" x14ac:dyDescent="0.25">
      <c r="A1529" s="267" t="s">
        <v>105</v>
      </c>
      <c r="B1529" s="267" t="s">
        <v>379</v>
      </c>
      <c r="C1529" s="267" t="s">
        <v>373</v>
      </c>
      <c r="D1529" s="267" t="s">
        <v>400</v>
      </c>
      <c r="E1529" s="268">
        <v>527</v>
      </c>
      <c r="G1529" s="267" t="s">
        <v>123</v>
      </c>
      <c r="H1529" s="268">
        <v>6</v>
      </c>
      <c r="I1529" s="268">
        <v>537</v>
      </c>
      <c r="K1529" s="267" t="s">
        <v>381</v>
      </c>
      <c r="L1529" s="267" t="s">
        <v>32</v>
      </c>
      <c r="M1529" s="267" t="s">
        <v>448</v>
      </c>
      <c r="N1529" s="268">
        <v>2</v>
      </c>
    </row>
    <row r="1530" spans="1:14" ht="15" x14ac:dyDescent="0.25">
      <c r="A1530" s="267" t="s">
        <v>105</v>
      </c>
      <c r="B1530" s="267" t="s">
        <v>379</v>
      </c>
      <c r="C1530" s="267" t="s">
        <v>374</v>
      </c>
      <c r="D1530" s="267" t="s">
        <v>399</v>
      </c>
      <c r="E1530" s="268">
        <v>2358</v>
      </c>
      <c r="G1530" s="267" t="s">
        <v>123</v>
      </c>
      <c r="H1530" s="268">
        <v>7</v>
      </c>
      <c r="I1530" s="268">
        <v>442</v>
      </c>
      <c r="K1530" s="267" t="s">
        <v>381</v>
      </c>
      <c r="L1530" s="267" t="s">
        <v>32</v>
      </c>
      <c r="M1530" s="267" t="s">
        <v>442</v>
      </c>
      <c r="N1530" s="268">
        <v>6</v>
      </c>
    </row>
    <row r="1531" spans="1:14" ht="15" x14ac:dyDescent="0.25">
      <c r="A1531" s="267" t="s">
        <v>105</v>
      </c>
      <c r="B1531" s="267" t="s">
        <v>379</v>
      </c>
      <c r="C1531" s="267" t="s">
        <v>374</v>
      </c>
      <c r="D1531" s="267" t="s">
        <v>400</v>
      </c>
      <c r="E1531" s="268">
        <v>477</v>
      </c>
      <c r="G1531" s="267" t="s">
        <v>123</v>
      </c>
      <c r="H1531" s="268">
        <v>8</v>
      </c>
      <c r="I1531" s="268">
        <v>371</v>
      </c>
      <c r="K1531" s="267" t="s">
        <v>381</v>
      </c>
      <c r="L1531" s="267" t="s">
        <v>32</v>
      </c>
      <c r="M1531" s="267" t="s">
        <v>379</v>
      </c>
      <c r="N1531" s="268">
        <v>86</v>
      </c>
    </row>
    <row r="1532" spans="1:14" ht="15" x14ac:dyDescent="0.25">
      <c r="A1532" s="267" t="s">
        <v>105</v>
      </c>
      <c r="B1532" s="267" t="s">
        <v>401</v>
      </c>
      <c r="C1532" s="267" t="s">
        <v>373</v>
      </c>
      <c r="D1532" s="267" t="s">
        <v>399</v>
      </c>
      <c r="E1532" s="268">
        <v>8</v>
      </c>
      <c r="G1532" s="267" t="s">
        <v>123</v>
      </c>
      <c r="H1532" s="268">
        <v>9</v>
      </c>
      <c r="I1532" s="268">
        <v>241</v>
      </c>
      <c r="K1532" s="267" t="s">
        <v>381</v>
      </c>
      <c r="L1532" s="267" t="s">
        <v>32</v>
      </c>
      <c r="M1532" s="267" t="s">
        <v>406</v>
      </c>
      <c r="N1532" s="268">
        <v>8</v>
      </c>
    </row>
    <row r="1533" spans="1:14" ht="15" x14ac:dyDescent="0.25">
      <c r="A1533" s="267" t="s">
        <v>105</v>
      </c>
      <c r="B1533" s="267" t="s">
        <v>401</v>
      </c>
      <c r="C1533" s="267" t="s">
        <v>373</v>
      </c>
      <c r="D1533" s="267" t="s">
        <v>400</v>
      </c>
      <c r="E1533" s="268">
        <v>7</v>
      </c>
      <c r="G1533" s="267" t="s">
        <v>123</v>
      </c>
      <c r="H1533" s="268">
        <v>10</v>
      </c>
      <c r="I1533" s="268">
        <v>216</v>
      </c>
      <c r="K1533" s="267" t="s">
        <v>381</v>
      </c>
      <c r="L1533" s="267" t="s">
        <v>32</v>
      </c>
      <c r="M1533" s="267" t="s">
        <v>403</v>
      </c>
      <c r="N1533" s="268">
        <v>16200</v>
      </c>
    </row>
    <row r="1534" spans="1:14" ht="15" x14ac:dyDescent="0.25">
      <c r="A1534" s="267" t="s">
        <v>105</v>
      </c>
      <c r="B1534" s="267" t="s">
        <v>401</v>
      </c>
      <c r="C1534" s="267" t="s">
        <v>374</v>
      </c>
      <c r="D1534" s="267" t="s">
        <v>399</v>
      </c>
      <c r="E1534" s="268">
        <v>10</v>
      </c>
      <c r="G1534" s="267" t="s">
        <v>123</v>
      </c>
      <c r="H1534" s="268">
        <v>11</v>
      </c>
      <c r="I1534" s="268">
        <v>158</v>
      </c>
      <c r="K1534" s="267" t="s">
        <v>381</v>
      </c>
      <c r="L1534" s="267" t="s">
        <v>32</v>
      </c>
      <c r="M1534" s="267" t="s">
        <v>405</v>
      </c>
      <c r="N1534" s="268">
        <v>34</v>
      </c>
    </row>
    <row r="1535" spans="1:14" ht="15" x14ac:dyDescent="0.25">
      <c r="A1535" s="267" t="s">
        <v>105</v>
      </c>
      <c r="B1535" s="267" t="s">
        <v>401</v>
      </c>
      <c r="C1535" s="267" t="s">
        <v>374</v>
      </c>
      <c r="D1535" s="267" t="s">
        <v>400</v>
      </c>
      <c r="E1535" s="268">
        <v>3</v>
      </c>
      <c r="G1535" s="267" t="s">
        <v>123</v>
      </c>
      <c r="H1535" s="268">
        <v>12</v>
      </c>
      <c r="I1535" s="268">
        <v>193</v>
      </c>
      <c r="K1535" s="267" t="s">
        <v>381</v>
      </c>
      <c r="L1535" s="267" t="s">
        <v>32</v>
      </c>
      <c r="M1535" s="267" t="s">
        <v>380</v>
      </c>
      <c r="N1535" s="268">
        <v>4</v>
      </c>
    </row>
    <row r="1536" spans="1:14" ht="15" x14ac:dyDescent="0.25">
      <c r="A1536" s="267" t="s">
        <v>105</v>
      </c>
      <c r="B1536" s="267" t="s">
        <v>402</v>
      </c>
      <c r="C1536" s="267" t="s">
        <v>373</v>
      </c>
      <c r="D1536" s="267" t="s">
        <v>399</v>
      </c>
      <c r="E1536" s="268">
        <v>822</v>
      </c>
      <c r="G1536" s="267" t="s">
        <v>124</v>
      </c>
      <c r="H1536" s="268">
        <v>0</v>
      </c>
      <c r="I1536" s="268">
        <v>48</v>
      </c>
      <c r="K1536" s="267" t="s">
        <v>381</v>
      </c>
      <c r="L1536" s="267" t="s">
        <v>32</v>
      </c>
      <c r="M1536" s="267" t="s">
        <v>381</v>
      </c>
      <c r="N1536" s="268">
        <v>372</v>
      </c>
    </row>
    <row r="1537" spans="1:14" ht="15" x14ac:dyDescent="0.25">
      <c r="A1537" s="267" t="s">
        <v>105</v>
      </c>
      <c r="B1537" s="267" t="s">
        <v>402</v>
      </c>
      <c r="C1537" s="267" t="s">
        <v>373</v>
      </c>
      <c r="D1537" s="267" t="s">
        <v>400</v>
      </c>
      <c r="E1537" s="268">
        <v>233</v>
      </c>
      <c r="G1537" s="267" t="s">
        <v>124</v>
      </c>
      <c r="H1537" s="268">
        <v>1</v>
      </c>
      <c r="I1537" s="268">
        <v>280</v>
      </c>
      <c r="K1537" s="267" t="s">
        <v>381</v>
      </c>
      <c r="L1537" s="267" t="s">
        <v>46</v>
      </c>
      <c r="M1537" s="267" t="s">
        <v>378</v>
      </c>
      <c r="N1537" s="268">
        <v>138</v>
      </c>
    </row>
    <row r="1538" spans="1:14" ht="15" x14ac:dyDescent="0.25">
      <c r="A1538" s="267" t="s">
        <v>105</v>
      </c>
      <c r="B1538" s="267" t="s">
        <v>402</v>
      </c>
      <c r="C1538" s="267" t="s">
        <v>374</v>
      </c>
      <c r="D1538" s="267" t="s">
        <v>399</v>
      </c>
      <c r="E1538" s="268">
        <v>725</v>
      </c>
      <c r="G1538" s="267" t="s">
        <v>124</v>
      </c>
      <c r="H1538" s="268">
        <v>2</v>
      </c>
      <c r="I1538" s="268">
        <v>1210</v>
      </c>
      <c r="K1538" s="267" t="s">
        <v>381</v>
      </c>
      <c r="L1538" s="267" t="s">
        <v>46</v>
      </c>
      <c r="M1538" s="267" t="s">
        <v>446</v>
      </c>
      <c r="N1538" s="268">
        <v>13</v>
      </c>
    </row>
    <row r="1539" spans="1:14" ht="15" x14ac:dyDescent="0.25">
      <c r="A1539" s="267" t="s">
        <v>105</v>
      </c>
      <c r="B1539" s="267" t="s">
        <v>402</v>
      </c>
      <c r="C1539" s="267" t="s">
        <v>374</v>
      </c>
      <c r="D1539" s="267" t="s">
        <v>400</v>
      </c>
      <c r="E1539" s="268">
        <v>195</v>
      </c>
      <c r="G1539" s="267" t="s">
        <v>124</v>
      </c>
      <c r="H1539" s="268">
        <v>3</v>
      </c>
      <c r="I1539" s="268">
        <v>571</v>
      </c>
      <c r="K1539" s="267" t="s">
        <v>381</v>
      </c>
      <c r="L1539" s="267" t="s">
        <v>46</v>
      </c>
      <c r="M1539" s="267" t="s">
        <v>447</v>
      </c>
      <c r="N1539" s="268">
        <v>3</v>
      </c>
    </row>
    <row r="1540" spans="1:14" ht="15" x14ac:dyDescent="0.25">
      <c r="A1540" s="267" t="s">
        <v>106</v>
      </c>
      <c r="B1540" s="267" t="s">
        <v>378</v>
      </c>
      <c r="C1540" s="267" t="s">
        <v>373</v>
      </c>
      <c r="D1540" s="267" t="s">
        <v>399</v>
      </c>
      <c r="E1540" s="268">
        <v>5</v>
      </c>
      <c r="G1540" s="267" t="s">
        <v>124</v>
      </c>
      <c r="H1540" s="268">
        <v>4</v>
      </c>
      <c r="I1540" s="268">
        <v>2216</v>
      </c>
      <c r="K1540" s="267" t="s">
        <v>381</v>
      </c>
      <c r="L1540" s="267" t="s">
        <v>46</v>
      </c>
      <c r="M1540" s="267" t="s">
        <v>443</v>
      </c>
      <c r="N1540" s="268">
        <v>2</v>
      </c>
    </row>
    <row r="1541" spans="1:14" ht="15" x14ac:dyDescent="0.25">
      <c r="A1541" s="267" t="s">
        <v>106</v>
      </c>
      <c r="B1541" s="267" t="s">
        <v>378</v>
      </c>
      <c r="C1541" s="267" t="s">
        <v>373</v>
      </c>
      <c r="D1541" s="267" t="s">
        <v>400</v>
      </c>
      <c r="E1541" s="268">
        <v>1</v>
      </c>
      <c r="G1541" s="267" t="s">
        <v>124</v>
      </c>
      <c r="H1541" s="268">
        <v>5</v>
      </c>
      <c r="I1541" s="268">
        <v>461</v>
      </c>
      <c r="K1541" s="267" t="s">
        <v>381</v>
      </c>
      <c r="L1541" s="267" t="s">
        <v>46</v>
      </c>
      <c r="M1541" s="267" t="s">
        <v>444</v>
      </c>
      <c r="N1541" s="268">
        <v>2</v>
      </c>
    </row>
    <row r="1542" spans="1:14" ht="15" x14ac:dyDescent="0.25">
      <c r="A1542" s="267" t="s">
        <v>106</v>
      </c>
      <c r="B1542" s="267" t="s">
        <v>378</v>
      </c>
      <c r="C1542" s="267" t="s">
        <v>374</v>
      </c>
      <c r="D1542" s="267" t="s">
        <v>399</v>
      </c>
      <c r="E1542" s="268">
        <v>2</v>
      </c>
      <c r="G1542" s="267" t="s">
        <v>124</v>
      </c>
      <c r="H1542" s="268">
        <v>6</v>
      </c>
      <c r="I1542" s="268">
        <v>471</v>
      </c>
      <c r="K1542" s="267" t="s">
        <v>381</v>
      </c>
      <c r="L1542" s="267" t="s">
        <v>46</v>
      </c>
      <c r="M1542" s="267" t="s">
        <v>440</v>
      </c>
      <c r="N1542" s="268">
        <v>2192</v>
      </c>
    </row>
    <row r="1543" spans="1:14" ht="15" x14ac:dyDescent="0.25">
      <c r="A1543" s="267" t="s">
        <v>106</v>
      </c>
      <c r="B1543" s="267" t="s">
        <v>378</v>
      </c>
      <c r="C1543" s="267" t="s">
        <v>373</v>
      </c>
      <c r="D1543" s="267" t="s">
        <v>399</v>
      </c>
      <c r="E1543" s="268">
        <v>1594</v>
      </c>
      <c r="G1543" s="267" t="s">
        <v>124</v>
      </c>
      <c r="H1543" s="268">
        <v>7</v>
      </c>
      <c r="I1543" s="268">
        <v>383</v>
      </c>
      <c r="K1543" s="267" t="s">
        <v>381</v>
      </c>
      <c r="L1543" s="267" t="s">
        <v>46</v>
      </c>
      <c r="M1543" s="267" t="s">
        <v>445</v>
      </c>
      <c r="N1543" s="268">
        <v>19</v>
      </c>
    </row>
    <row r="1544" spans="1:14" ht="15" x14ac:dyDescent="0.25">
      <c r="A1544" s="267" t="s">
        <v>106</v>
      </c>
      <c r="B1544" s="267" t="s">
        <v>378</v>
      </c>
      <c r="C1544" s="267" t="s">
        <v>373</v>
      </c>
      <c r="D1544" s="267" t="s">
        <v>400</v>
      </c>
      <c r="E1544" s="268">
        <v>1495</v>
      </c>
      <c r="G1544" s="267" t="s">
        <v>124</v>
      </c>
      <c r="H1544" s="268">
        <v>8</v>
      </c>
      <c r="I1544" s="268">
        <v>341</v>
      </c>
      <c r="K1544" s="267" t="s">
        <v>381</v>
      </c>
      <c r="L1544" s="267" t="s">
        <v>46</v>
      </c>
      <c r="M1544" s="267" t="s">
        <v>441</v>
      </c>
      <c r="N1544" s="268">
        <v>4</v>
      </c>
    </row>
    <row r="1545" spans="1:14" ht="15" x14ac:dyDescent="0.25">
      <c r="A1545" s="267" t="s">
        <v>106</v>
      </c>
      <c r="B1545" s="267" t="s">
        <v>378</v>
      </c>
      <c r="C1545" s="267" t="s">
        <v>374</v>
      </c>
      <c r="D1545" s="267" t="s">
        <v>399</v>
      </c>
      <c r="E1545" s="268">
        <v>1618</v>
      </c>
      <c r="G1545" s="267" t="s">
        <v>124</v>
      </c>
      <c r="H1545" s="268">
        <v>9</v>
      </c>
      <c r="I1545" s="268">
        <v>235</v>
      </c>
      <c r="K1545" s="267" t="s">
        <v>381</v>
      </c>
      <c r="L1545" s="267" t="s">
        <v>46</v>
      </c>
      <c r="M1545" s="267" t="s">
        <v>448</v>
      </c>
      <c r="N1545" s="268">
        <v>9</v>
      </c>
    </row>
    <row r="1546" spans="1:14" ht="15" x14ac:dyDescent="0.25">
      <c r="A1546" s="267" t="s">
        <v>106</v>
      </c>
      <c r="B1546" s="267" t="s">
        <v>378</v>
      </c>
      <c r="C1546" s="267" t="s">
        <v>374</v>
      </c>
      <c r="D1546" s="267" t="s">
        <v>400</v>
      </c>
      <c r="E1546" s="268">
        <v>1312</v>
      </c>
      <c r="G1546" s="267" t="s">
        <v>124</v>
      </c>
      <c r="H1546" s="268">
        <v>10</v>
      </c>
      <c r="I1546" s="268">
        <v>197</v>
      </c>
      <c r="K1546" s="267" t="s">
        <v>381</v>
      </c>
      <c r="L1546" s="267" t="s">
        <v>46</v>
      </c>
      <c r="M1546" s="267" t="s">
        <v>442</v>
      </c>
      <c r="N1546" s="268">
        <v>136</v>
      </c>
    </row>
    <row r="1547" spans="1:14" ht="15" x14ac:dyDescent="0.25">
      <c r="A1547" s="267" t="s">
        <v>106</v>
      </c>
      <c r="B1547" s="267" t="s">
        <v>379</v>
      </c>
      <c r="C1547" s="267" t="s">
        <v>373</v>
      </c>
      <c r="D1547" s="267" t="s">
        <v>399</v>
      </c>
      <c r="E1547" s="268">
        <v>2305</v>
      </c>
      <c r="G1547" s="267" t="s">
        <v>124</v>
      </c>
      <c r="H1547" s="268">
        <v>11</v>
      </c>
      <c r="I1547" s="268">
        <v>132</v>
      </c>
      <c r="K1547" s="267" t="s">
        <v>381</v>
      </c>
      <c r="L1547" s="267" t="s">
        <v>46</v>
      </c>
      <c r="M1547" s="267" t="s">
        <v>379</v>
      </c>
      <c r="N1547" s="268">
        <v>167</v>
      </c>
    </row>
    <row r="1548" spans="1:14" ht="15" x14ac:dyDescent="0.25">
      <c r="A1548" s="267" t="s">
        <v>106</v>
      </c>
      <c r="B1548" s="267" t="s">
        <v>379</v>
      </c>
      <c r="C1548" s="267" t="s">
        <v>373</v>
      </c>
      <c r="D1548" s="267" t="s">
        <v>400</v>
      </c>
      <c r="E1548" s="268">
        <v>1374</v>
      </c>
      <c r="G1548" s="267" t="s">
        <v>124</v>
      </c>
      <c r="H1548" s="268">
        <v>12</v>
      </c>
      <c r="I1548" s="268">
        <v>167</v>
      </c>
      <c r="K1548" s="267" t="s">
        <v>381</v>
      </c>
      <c r="L1548" s="267" t="s">
        <v>46</v>
      </c>
      <c r="M1548" s="267" t="s">
        <v>449</v>
      </c>
      <c r="N1548" s="268">
        <v>1</v>
      </c>
    </row>
    <row r="1549" spans="1:14" ht="15" x14ac:dyDescent="0.25">
      <c r="A1549" s="267" t="s">
        <v>106</v>
      </c>
      <c r="B1549" s="267" t="s">
        <v>379</v>
      </c>
      <c r="C1549" s="267" t="s">
        <v>374</v>
      </c>
      <c r="D1549" s="267" t="s">
        <v>399</v>
      </c>
      <c r="E1549" s="268">
        <v>2303</v>
      </c>
      <c r="G1549" s="267" t="s">
        <v>125</v>
      </c>
      <c r="H1549" s="268">
        <v>0</v>
      </c>
      <c r="I1549" s="268">
        <v>58</v>
      </c>
      <c r="K1549" s="267" t="s">
        <v>381</v>
      </c>
      <c r="L1549" s="267" t="s">
        <v>46</v>
      </c>
      <c r="M1549" s="267" t="s">
        <v>401</v>
      </c>
      <c r="N1549" s="268">
        <v>3</v>
      </c>
    </row>
    <row r="1550" spans="1:14" ht="15" x14ac:dyDescent="0.25">
      <c r="A1550" s="267" t="s">
        <v>106</v>
      </c>
      <c r="B1550" s="267" t="s">
        <v>379</v>
      </c>
      <c r="C1550" s="267" t="s">
        <v>374</v>
      </c>
      <c r="D1550" s="267" t="s">
        <v>400</v>
      </c>
      <c r="E1550" s="268">
        <v>1125</v>
      </c>
      <c r="G1550" s="267" t="s">
        <v>125</v>
      </c>
      <c r="H1550" s="268">
        <v>1</v>
      </c>
      <c r="I1550" s="268">
        <v>696</v>
      </c>
      <c r="K1550" s="267" t="s">
        <v>381</v>
      </c>
      <c r="L1550" s="267" t="s">
        <v>46</v>
      </c>
      <c r="M1550" s="267" t="s">
        <v>406</v>
      </c>
      <c r="N1550" s="268">
        <v>33</v>
      </c>
    </row>
    <row r="1551" spans="1:14" ht="15" x14ac:dyDescent="0.25">
      <c r="A1551" s="267" t="s">
        <v>106</v>
      </c>
      <c r="B1551" s="267" t="s">
        <v>401</v>
      </c>
      <c r="C1551" s="267" t="s">
        <v>373</v>
      </c>
      <c r="D1551" s="267" t="s">
        <v>399</v>
      </c>
      <c r="E1551" s="268">
        <v>34</v>
      </c>
      <c r="G1551" s="267" t="s">
        <v>125</v>
      </c>
      <c r="H1551" s="268">
        <v>2</v>
      </c>
      <c r="I1551" s="268">
        <v>2053</v>
      </c>
      <c r="K1551" s="267" t="s">
        <v>381</v>
      </c>
      <c r="L1551" s="267" t="s">
        <v>46</v>
      </c>
      <c r="M1551" s="267" t="s">
        <v>403</v>
      </c>
      <c r="N1551" s="268">
        <v>12911</v>
      </c>
    </row>
    <row r="1552" spans="1:14" ht="15" x14ac:dyDescent="0.25">
      <c r="A1552" s="267" t="s">
        <v>106</v>
      </c>
      <c r="B1552" s="267" t="s">
        <v>401</v>
      </c>
      <c r="C1552" s="267" t="s">
        <v>373</v>
      </c>
      <c r="D1552" s="267" t="s">
        <v>400</v>
      </c>
      <c r="E1552" s="268">
        <v>24</v>
      </c>
      <c r="G1552" s="267" t="s">
        <v>125</v>
      </c>
      <c r="H1552" s="268">
        <v>3</v>
      </c>
      <c r="I1552" s="268">
        <v>860</v>
      </c>
      <c r="K1552" s="267" t="s">
        <v>381</v>
      </c>
      <c r="L1552" s="267" t="s">
        <v>46</v>
      </c>
      <c r="M1552" s="267" t="s">
        <v>404</v>
      </c>
      <c r="N1552" s="268">
        <v>3</v>
      </c>
    </row>
    <row r="1553" spans="1:14" ht="15" x14ac:dyDescent="0.25">
      <c r="A1553" s="267" t="s">
        <v>106</v>
      </c>
      <c r="B1553" s="267" t="s">
        <v>401</v>
      </c>
      <c r="C1553" s="267" t="s">
        <v>374</v>
      </c>
      <c r="D1553" s="267" t="s">
        <v>399</v>
      </c>
      <c r="E1553" s="268">
        <v>26</v>
      </c>
      <c r="G1553" s="267" t="s">
        <v>125</v>
      </c>
      <c r="H1553" s="268">
        <v>4</v>
      </c>
      <c r="I1553" s="268">
        <v>1998</v>
      </c>
      <c r="K1553" s="267" t="s">
        <v>381</v>
      </c>
      <c r="L1553" s="267" t="s">
        <v>46</v>
      </c>
      <c r="M1553" s="267" t="s">
        <v>405</v>
      </c>
      <c r="N1553" s="268">
        <v>241</v>
      </c>
    </row>
    <row r="1554" spans="1:14" ht="15" x14ac:dyDescent="0.25">
      <c r="A1554" s="267" t="s">
        <v>106</v>
      </c>
      <c r="B1554" s="267" t="s">
        <v>401</v>
      </c>
      <c r="C1554" s="267" t="s">
        <v>374</v>
      </c>
      <c r="D1554" s="267" t="s">
        <v>400</v>
      </c>
      <c r="E1554" s="268">
        <v>18</v>
      </c>
      <c r="G1554" s="267" t="s">
        <v>125</v>
      </c>
      <c r="H1554" s="268">
        <v>5</v>
      </c>
      <c r="I1554" s="268">
        <v>234</v>
      </c>
      <c r="K1554" s="267" t="s">
        <v>381</v>
      </c>
      <c r="L1554" s="267" t="s">
        <v>46</v>
      </c>
      <c r="M1554" s="267" t="s">
        <v>380</v>
      </c>
      <c r="N1554" s="268">
        <v>6</v>
      </c>
    </row>
    <row r="1555" spans="1:14" ht="15" x14ac:dyDescent="0.25">
      <c r="A1555" s="267" t="s">
        <v>106</v>
      </c>
      <c r="B1555" s="267" t="s">
        <v>402</v>
      </c>
      <c r="C1555" s="267" t="s">
        <v>373</v>
      </c>
      <c r="D1555" s="267" t="s">
        <v>399</v>
      </c>
      <c r="E1555" s="268">
        <v>251</v>
      </c>
      <c r="G1555" s="267" t="s">
        <v>125</v>
      </c>
      <c r="H1555" s="268">
        <v>6</v>
      </c>
      <c r="I1555" s="268">
        <v>230</v>
      </c>
      <c r="K1555" s="267" t="s">
        <v>381</v>
      </c>
      <c r="L1555" s="267" t="s">
        <v>46</v>
      </c>
      <c r="M1555" s="267" t="s">
        <v>381</v>
      </c>
      <c r="N1555" s="268">
        <v>539</v>
      </c>
    </row>
    <row r="1556" spans="1:14" ht="15" x14ac:dyDescent="0.25">
      <c r="A1556" s="267" t="s">
        <v>106</v>
      </c>
      <c r="B1556" s="267" t="s">
        <v>402</v>
      </c>
      <c r="C1556" s="267" t="s">
        <v>373</v>
      </c>
      <c r="D1556" s="267" t="s">
        <v>400</v>
      </c>
      <c r="E1556" s="268">
        <v>254</v>
      </c>
      <c r="G1556" s="267" t="s">
        <v>125</v>
      </c>
      <c r="H1556" s="268">
        <v>7</v>
      </c>
      <c r="I1556" s="268">
        <v>193</v>
      </c>
      <c r="K1556" s="267" t="s">
        <v>381</v>
      </c>
      <c r="L1556" s="267" t="s">
        <v>52</v>
      </c>
      <c r="M1556" s="267" t="s">
        <v>378</v>
      </c>
      <c r="N1556" s="268">
        <v>183</v>
      </c>
    </row>
    <row r="1557" spans="1:14" ht="15" x14ac:dyDescent="0.25">
      <c r="A1557" s="267" t="s">
        <v>106</v>
      </c>
      <c r="B1557" s="267" t="s">
        <v>402</v>
      </c>
      <c r="C1557" s="267" t="s">
        <v>374</v>
      </c>
      <c r="D1557" s="267" t="s">
        <v>399</v>
      </c>
      <c r="E1557" s="268">
        <v>239</v>
      </c>
      <c r="G1557" s="267" t="s">
        <v>125</v>
      </c>
      <c r="H1557" s="268">
        <v>8</v>
      </c>
      <c r="I1557" s="268">
        <v>156</v>
      </c>
      <c r="K1557" s="267" t="s">
        <v>381</v>
      </c>
      <c r="L1557" s="267" t="s">
        <v>52</v>
      </c>
      <c r="M1557" s="267" t="s">
        <v>446</v>
      </c>
      <c r="N1557" s="268">
        <v>24</v>
      </c>
    </row>
    <row r="1558" spans="1:14" ht="15" x14ac:dyDescent="0.25">
      <c r="A1558" s="267" t="s">
        <v>106</v>
      </c>
      <c r="B1558" s="267" t="s">
        <v>402</v>
      </c>
      <c r="C1558" s="267" t="s">
        <v>374</v>
      </c>
      <c r="D1558" s="267" t="s">
        <v>400</v>
      </c>
      <c r="E1558" s="268">
        <v>225</v>
      </c>
      <c r="G1558" s="267" t="s">
        <v>125</v>
      </c>
      <c r="H1558" s="268">
        <v>9</v>
      </c>
      <c r="I1558" s="268">
        <v>104</v>
      </c>
      <c r="K1558" s="267" t="s">
        <v>381</v>
      </c>
      <c r="L1558" s="267" t="s">
        <v>52</v>
      </c>
      <c r="M1558" s="267" t="s">
        <v>443</v>
      </c>
      <c r="N1558" s="268">
        <v>1</v>
      </c>
    </row>
    <row r="1559" spans="1:14" ht="15" x14ac:dyDescent="0.25">
      <c r="A1559" s="267" t="s">
        <v>107</v>
      </c>
      <c r="B1559" s="267" t="s">
        <v>378</v>
      </c>
      <c r="C1559" s="267" t="s">
        <v>373</v>
      </c>
      <c r="D1559" s="267" t="s">
        <v>399</v>
      </c>
      <c r="E1559" s="268">
        <v>1746</v>
      </c>
      <c r="G1559" s="267" t="s">
        <v>125</v>
      </c>
      <c r="H1559" s="268">
        <v>10</v>
      </c>
      <c r="I1559" s="268">
        <v>109</v>
      </c>
      <c r="K1559" s="267" t="s">
        <v>381</v>
      </c>
      <c r="L1559" s="267" t="s">
        <v>52</v>
      </c>
      <c r="M1559" s="267" t="s">
        <v>440</v>
      </c>
      <c r="N1559" s="268">
        <v>486</v>
      </c>
    </row>
    <row r="1560" spans="1:14" ht="15" x14ac:dyDescent="0.25">
      <c r="A1560" s="267" t="s">
        <v>107</v>
      </c>
      <c r="B1560" s="267" t="s">
        <v>378</v>
      </c>
      <c r="C1560" s="267" t="s">
        <v>373</v>
      </c>
      <c r="D1560" s="267" t="s">
        <v>400</v>
      </c>
      <c r="E1560" s="268">
        <v>1254</v>
      </c>
      <c r="G1560" s="267" t="s">
        <v>125</v>
      </c>
      <c r="H1560" s="268">
        <v>11</v>
      </c>
      <c r="I1560" s="268">
        <v>140</v>
      </c>
      <c r="K1560" s="267" t="s">
        <v>381</v>
      </c>
      <c r="L1560" s="267" t="s">
        <v>52</v>
      </c>
      <c r="M1560" s="267" t="s">
        <v>445</v>
      </c>
      <c r="N1560" s="268">
        <v>57</v>
      </c>
    </row>
    <row r="1561" spans="1:14" ht="15" x14ac:dyDescent="0.25">
      <c r="A1561" s="267" t="s">
        <v>107</v>
      </c>
      <c r="B1561" s="267" t="s">
        <v>378</v>
      </c>
      <c r="C1561" s="267" t="s">
        <v>374</v>
      </c>
      <c r="D1561" s="267" t="s">
        <v>399</v>
      </c>
      <c r="E1561" s="268">
        <v>1692</v>
      </c>
      <c r="G1561" s="267" t="s">
        <v>125</v>
      </c>
      <c r="H1561" s="268">
        <v>12</v>
      </c>
      <c r="I1561" s="268">
        <v>100</v>
      </c>
      <c r="K1561" s="267" t="s">
        <v>381</v>
      </c>
      <c r="L1561" s="267" t="s">
        <v>52</v>
      </c>
      <c r="M1561" s="267" t="s">
        <v>441</v>
      </c>
      <c r="N1561" s="268">
        <v>5</v>
      </c>
    </row>
    <row r="1562" spans="1:14" ht="15" x14ac:dyDescent="0.25">
      <c r="A1562" s="267" t="s">
        <v>107</v>
      </c>
      <c r="B1562" s="267" t="s">
        <v>378</v>
      </c>
      <c r="C1562" s="267" t="s">
        <v>374</v>
      </c>
      <c r="D1562" s="267" t="s">
        <v>400</v>
      </c>
      <c r="E1562" s="268">
        <v>1076</v>
      </c>
      <c r="G1562" s="267" t="s">
        <v>126</v>
      </c>
      <c r="H1562" s="268">
        <v>0</v>
      </c>
      <c r="I1562" s="268">
        <v>64</v>
      </c>
      <c r="K1562" s="267" t="s">
        <v>381</v>
      </c>
      <c r="L1562" s="267" t="s">
        <v>52</v>
      </c>
      <c r="M1562" s="267" t="s">
        <v>448</v>
      </c>
      <c r="N1562" s="268">
        <v>31</v>
      </c>
    </row>
    <row r="1563" spans="1:14" ht="15" x14ac:dyDescent="0.25">
      <c r="A1563" s="267" t="s">
        <v>107</v>
      </c>
      <c r="B1563" s="267" t="s">
        <v>379</v>
      </c>
      <c r="C1563" s="267" t="s">
        <v>373</v>
      </c>
      <c r="D1563" s="267" t="s">
        <v>399</v>
      </c>
      <c r="E1563" s="268">
        <v>2898</v>
      </c>
      <c r="G1563" s="267" t="s">
        <v>126</v>
      </c>
      <c r="H1563" s="268">
        <v>1</v>
      </c>
      <c r="I1563" s="268">
        <v>297</v>
      </c>
      <c r="K1563" s="267" t="s">
        <v>381</v>
      </c>
      <c r="L1563" s="267" t="s">
        <v>52</v>
      </c>
      <c r="M1563" s="267" t="s">
        <v>442</v>
      </c>
      <c r="N1563" s="268">
        <v>9</v>
      </c>
    </row>
    <row r="1564" spans="1:14" ht="15" x14ac:dyDescent="0.25">
      <c r="A1564" s="267" t="s">
        <v>107</v>
      </c>
      <c r="B1564" s="267" t="s">
        <v>379</v>
      </c>
      <c r="C1564" s="267" t="s">
        <v>373</v>
      </c>
      <c r="D1564" s="267" t="s">
        <v>400</v>
      </c>
      <c r="E1564" s="268">
        <v>2086</v>
      </c>
      <c r="G1564" s="267" t="s">
        <v>126</v>
      </c>
      <c r="H1564" s="268">
        <v>2</v>
      </c>
      <c r="I1564" s="268">
        <v>1014</v>
      </c>
      <c r="K1564" s="267" t="s">
        <v>381</v>
      </c>
      <c r="L1564" s="267" t="s">
        <v>52</v>
      </c>
      <c r="M1564" s="267" t="s">
        <v>379</v>
      </c>
      <c r="N1564" s="268">
        <v>114</v>
      </c>
    </row>
    <row r="1565" spans="1:14" ht="15" x14ac:dyDescent="0.25">
      <c r="A1565" s="267" t="s">
        <v>107</v>
      </c>
      <c r="B1565" s="267" t="s">
        <v>379</v>
      </c>
      <c r="C1565" s="267" t="s">
        <v>374</v>
      </c>
      <c r="D1565" s="267" t="s">
        <v>399</v>
      </c>
      <c r="E1565" s="268">
        <v>3099</v>
      </c>
      <c r="G1565" s="267" t="s">
        <v>126</v>
      </c>
      <c r="H1565" s="268">
        <v>3</v>
      </c>
      <c r="I1565" s="268">
        <v>485</v>
      </c>
      <c r="K1565" s="267" t="s">
        <v>381</v>
      </c>
      <c r="L1565" s="267" t="s">
        <v>52</v>
      </c>
      <c r="M1565" s="267" t="s">
        <v>449</v>
      </c>
      <c r="N1565" s="268">
        <v>1</v>
      </c>
    </row>
    <row r="1566" spans="1:14" ht="15" x14ac:dyDescent="0.25">
      <c r="A1566" s="267" t="s">
        <v>107</v>
      </c>
      <c r="B1566" s="267" t="s">
        <v>379</v>
      </c>
      <c r="C1566" s="267" t="s">
        <v>374</v>
      </c>
      <c r="D1566" s="267" t="s">
        <v>400</v>
      </c>
      <c r="E1566" s="268">
        <v>1824</v>
      </c>
      <c r="G1566" s="267" t="s">
        <v>126</v>
      </c>
      <c r="H1566" s="268">
        <v>4</v>
      </c>
      <c r="I1566" s="268">
        <v>1921</v>
      </c>
      <c r="K1566" s="267" t="s">
        <v>381</v>
      </c>
      <c r="L1566" s="267" t="s">
        <v>52</v>
      </c>
      <c r="M1566" s="267" t="s">
        <v>401</v>
      </c>
      <c r="N1566" s="268">
        <v>1</v>
      </c>
    </row>
    <row r="1567" spans="1:14" ht="15" x14ac:dyDescent="0.25">
      <c r="A1567" s="267" t="s">
        <v>107</v>
      </c>
      <c r="B1567" s="267" t="s">
        <v>401</v>
      </c>
      <c r="C1567" s="267" t="s">
        <v>373</v>
      </c>
      <c r="D1567" s="267" t="s">
        <v>399</v>
      </c>
      <c r="E1567" s="268">
        <v>39</v>
      </c>
      <c r="G1567" s="267" t="s">
        <v>126</v>
      </c>
      <c r="H1567" s="268">
        <v>5</v>
      </c>
      <c r="I1567" s="268">
        <v>276</v>
      </c>
      <c r="K1567" s="267" t="s">
        <v>381</v>
      </c>
      <c r="L1567" s="267" t="s">
        <v>52</v>
      </c>
      <c r="M1567" s="267" t="s">
        <v>403</v>
      </c>
      <c r="N1567" s="268">
        <v>15823</v>
      </c>
    </row>
    <row r="1568" spans="1:14" ht="15" x14ac:dyDescent="0.25">
      <c r="A1568" s="267" t="s">
        <v>107</v>
      </c>
      <c r="B1568" s="267" t="s">
        <v>401</v>
      </c>
      <c r="C1568" s="267" t="s">
        <v>373</v>
      </c>
      <c r="D1568" s="267" t="s">
        <v>400</v>
      </c>
      <c r="E1568" s="268">
        <v>24</v>
      </c>
      <c r="G1568" s="267" t="s">
        <v>126</v>
      </c>
      <c r="H1568" s="268">
        <v>6</v>
      </c>
      <c r="I1568" s="268">
        <v>298</v>
      </c>
      <c r="K1568" s="267" t="s">
        <v>381</v>
      </c>
      <c r="L1568" s="267" t="s">
        <v>52</v>
      </c>
      <c r="M1568" s="267" t="s">
        <v>404</v>
      </c>
      <c r="N1568" s="268">
        <v>1</v>
      </c>
    </row>
    <row r="1569" spans="1:14" ht="15" x14ac:dyDescent="0.25">
      <c r="A1569" s="267" t="s">
        <v>107</v>
      </c>
      <c r="B1569" s="267" t="s">
        <v>401</v>
      </c>
      <c r="C1569" s="267" t="s">
        <v>374</v>
      </c>
      <c r="D1569" s="267" t="s">
        <v>399</v>
      </c>
      <c r="E1569" s="268">
        <v>55</v>
      </c>
      <c r="G1569" s="267" t="s">
        <v>126</v>
      </c>
      <c r="H1569" s="268">
        <v>7</v>
      </c>
      <c r="I1569" s="268">
        <v>275</v>
      </c>
      <c r="K1569" s="267" t="s">
        <v>381</v>
      </c>
      <c r="L1569" s="267" t="s">
        <v>52</v>
      </c>
      <c r="M1569" s="267" t="s">
        <v>405</v>
      </c>
      <c r="N1569" s="268">
        <v>28</v>
      </c>
    </row>
    <row r="1570" spans="1:14" ht="15" x14ac:dyDescent="0.25">
      <c r="A1570" s="267" t="s">
        <v>107</v>
      </c>
      <c r="B1570" s="267" t="s">
        <v>401</v>
      </c>
      <c r="C1570" s="267" t="s">
        <v>374</v>
      </c>
      <c r="D1570" s="267" t="s">
        <v>400</v>
      </c>
      <c r="E1570" s="268">
        <v>30</v>
      </c>
      <c r="G1570" s="267" t="s">
        <v>126</v>
      </c>
      <c r="H1570" s="268">
        <v>8</v>
      </c>
      <c r="I1570" s="268">
        <v>178</v>
      </c>
      <c r="K1570" s="267" t="s">
        <v>381</v>
      </c>
      <c r="L1570" s="267" t="s">
        <v>52</v>
      </c>
      <c r="M1570" s="267" t="s">
        <v>380</v>
      </c>
      <c r="N1570" s="268">
        <v>13</v>
      </c>
    </row>
    <row r="1571" spans="1:14" ht="15" x14ac:dyDescent="0.25">
      <c r="A1571" s="267" t="s">
        <v>107</v>
      </c>
      <c r="B1571" s="267" t="s">
        <v>402</v>
      </c>
      <c r="C1571" s="267" t="s">
        <v>373</v>
      </c>
      <c r="D1571" s="267" t="s">
        <v>399</v>
      </c>
      <c r="E1571" s="268">
        <v>158</v>
      </c>
      <c r="G1571" s="267" t="s">
        <v>126</v>
      </c>
      <c r="H1571" s="268">
        <v>9</v>
      </c>
      <c r="I1571" s="268">
        <v>138</v>
      </c>
      <c r="K1571" s="267" t="s">
        <v>381</v>
      </c>
      <c r="L1571" s="267" t="s">
        <v>52</v>
      </c>
      <c r="M1571" s="267" t="s">
        <v>381</v>
      </c>
      <c r="N1571" s="268">
        <v>618</v>
      </c>
    </row>
    <row r="1572" spans="1:14" ht="15" x14ac:dyDescent="0.25">
      <c r="A1572" s="267" t="s">
        <v>107</v>
      </c>
      <c r="B1572" s="267" t="s">
        <v>402</v>
      </c>
      <c r="C1572" s="267" t="s">
        <v>373</v>
      </c>
      <c r="D1572" s="267" t="s">
        <v>400</v>
      </c>
      <c r="E1572" s="268">
        <v>138</v>
      </c>
      <c r="G1572" s="267" t="s">
        <v>126</v>
      </c>
      <c r="H1572" s="268">
        <v>10</v>
      </c>
      <c r="I1572" s="268">
        <v>112</v>
      </c>
      <c r="K1572" s="267" t="s">
        <v>381</v>
      </c>
      <c r="L1572" s="267" t="s">
        <v>56</v>
      </c>
      <c r="M1572" s="267" t="s">
        <v>378</v>
      </c>
      <c r="N1572" s="268">
        <v>28</v>
      </c>
    </row>
    <row r="1573" spans="1:14" ht="15" x14ac:dyDescent="0.25">
      <c r="A1573" s="267" t="s">
        <v>107</v>
      </c>
      <c r="B1573" s="267" t="s">
        <v>402</v>
      </c>
      <c r="C1573" s="267" t="s">
        <v>374</v>
      </c>
      <c r="D1573" s="267" t="s">
        <v>399</v>
      </c>
      <c r="E1573" s="268">
        <v>136</v>
      </c>
      <c r="G1573" s="267" t="s">
        <v>126</v>
      </c>
      <c r="H1573" s="268">
        <v>11</v>
      </c>
      <c r="I1573" s="268">
        <v>74</v>
      </c>
      <c r="K1573" s="267" t="s">
        <v>381</v>
      </c>
      <c r="L1573" s="267" t="s">
        <v>56</v>
      </c>
      <c r="M1573" s="267" t="s">
        <v>446</v>
      </c>
      <c r="N1573" s="268">
        <v>13</v>
      </c>
    </row>
    <row r="1574" spans="1:14" ht="15" x14ac:dyDescent="0.25">
      <c r="A1574" s="267" t="s">
        <v>107</v>
      </c>
      <c r="B1574" s="267" t="s">
        <v>402</v>
      </c>
      <c r="C1574" s="267" t="s">
        <v>374</v>
      </c>
      <c r="D1574" s="267" t="s">
        <v>400</v>
      </c>
      <c r="E1574" s="268">
        <v>113</v>
      </c>
      <c r="G1574" s="267" t="s">
        <v>126</v>
      </c>
      <c r="H1574" s="268">
        <v>12</v>
      </c>
      <c r="I1574" s="268">
        <v>113</v>
      </c>
      <c r="K1574" s="267" t="s">
        <v>381</v>
      </c>
      <c r="L1574" s="267" t="s">
        <v>56</v>
      </c>
      <c r="M1574" s="267" t="s">
        <v>440</v>
      </c>
      <c r="N1574" s="268">
        <v>1843</v>
      </c>
    </row>
    <row r="1575" spans="1:14" ht="15" x14ac:dyDescent="0.25">
      <c r="A1575" s="267" t="s">
        <v>108</v>
      </c>
      <c r="B1575" s="267" t="s">
        <v>378</v>
      </c>
      <c r="C1575" s="267" t="s">
        <v>373</v>
      </c>
      <c r="D1575" s="267" t="s">
        <v>399</v>
      </c>
      <c r="E1575" s="268">
        <v>808</v>
      </c>
      <c r="G1575" s="267" t="s">
        <v>127</v>
      </c>
      <c r="H1575" s="268">
        <v>0</v>
      </c>
      <c r="I1575" s="268">
        <v>413</v>
      </c>
      <c r="K1575" s="267" t="s">
        <v>381</v>
      </c>
      <c r="L1575" s="267" t="s">
        <v>56</v>
      </c>
      <c r="M1575" s="267" t="s">
        <v>445</v>
      </c>
      <c r="N1575" s="268">
        <v>19</v>
      </c>
    </row>
    <row r="1576" spans="1:14" ht="15" x14ac:dyDescent="0.25">
      <c r="A1576" s="267" t="s">
        <v>108</v>
      </c>
      <c r="B1576" s="267" t="s">
        <v>378</v>
      </c>
      <c r="C1576" s="267" t="s">
        <v>373</v>
      </c>
      <c r="D1576" s="267" t="s">
        <v>400</v>
      </c>
      <c r="E1576" s="268">
        <v>809</v>
      </c>
      <c r="G1576" s="267" t="s">
        <v>127</v>
      </c>
      <c r="H1576" s="268">
        <v>1</v>
      </c>
      <c r="I1576" s="268">
        <v>1930</v>
      </c>
      <c r="K1576" s="267" t="s">
        <v>381</v>
      </c>
      <c r="L1576" s="267" t="s">
        <v>56</v>
      </c>
      <c r="M1576" s="267" t="s">
        <v>448</v>
      </c>
      <c r="N1576" s="268">
        <v>1</v>
      </c>
    </row>
    <row r="1577" spans="1:14" ht="15" x14ac:dyDescent="0.25">
      <c r="A1577" s="267" t="s">
        <v>108</v>
      </c>
      <c r="B1577" s="267" t="s">
        <v>378</v>
      </c>
      <c r="C1577" s="267" t="s">
        <v>374</v>
      </c>
      <c r="D1577" s="267" t="s">
        <v>399</v>
      </c>
      <c r="E1577" s="268">
        <v>857</v>
      </c>
      <c r="G1577" s="267" t="s">
        <v>127</v>
      </c>
      <c r="H1577" s="268">
        <v>2</v>
      </c>
      <c r="I1577" s="268">
        <v>6490</v>
      </c>
      <c r="K1577" s="267" t="s">
        <v>381</v>
      </c>
      <c r="L1577" s="267" t="s">
        <v>56</v>
      </c>
      <c r="M1577" s="267" t="s">
        <v>442</v>
      </c>
      <c r="N1577" s="268">
        <v>33</v>
      </c>
    </row>
    <row r="1578" spans="1:14" ht="15" x14ac:dyDescent="0.25">
      <c r="A1578" s="267" t="s">
        <v>108</v>
      </c>
      <c r="B1578" s="267" t="s">
        <v>378</v>
      </c>
      <c r="C1578" s="267" t="s">
        <v>374</v>
      </c>
      <c r="D1578" s="267" t="s">
        <v>400</v>
      </c>
      <c r="E1578" s="268">
        <v>719</v>
      </c>
      <c r="G1578" s="267" t="s">
        <v>127</v>
      </c>
      <c r="H1578" s="268">
        <v>3</v>
      </c>
      <c r="I1578" s="268">
        <v>2951</v>
      </c>
      <c r="K1578" s="267" t="s">
        <v>381</v>
      </c>
      <c r="L1578" s="267" t="s">
        <v>56</v>
      </c>
      <c r="M1578" s="267" t="s">
        <v>379</v>
      </c>
      <c r="N1578" s="268">
        <v>137</v>
      </c>
    </row>
    <row r="1579" spans="1:14" ht="15" x14ac:dyDescent="0.25">
      <c r="A1579" s="267" t="s">
        <v>108</v>
      </c>
      <c r="B1579" s="267" t="s">
        <v>379</v>
      </c>
      <c r="C1579" s="267" t="s">
        <v>373</v>
      </c>
      <c r="D1579" s="267" t="s">
        <v>399</v>
      </c>
      <c r="E1579" s="268">
        <v>846</v>
      </c>
      <c r="G1579" s="267" t="s">
        <v>127</v>
      </c>
      <c r="H1579" s="268">
        <v>4</v>
      </c>
      <c r="I1579" s="268">
        <v>11248</v>
      </c>
      <c r="K1579" s="267" t="s">
        <v>381</v>
      </c>
      <c r="L1579" s="267" t="s">
        <v>56</v>
      </c>
      <c r="M1579" s="267" t="s">
        <v>401</v>
      </c>
      <c r="N1579" s="268">
        <v>1</v>
      </c>
    </row>
    <row r="1580" spans="1:14" ht="15" x14ac:dyDescent="0.25">
      <c r="A1580" s="267" t="s">
        <v>108</v>
      </c>
      <c r="B1580" s="267" t="s">
        <v>379</v>
      </c>
      <c r="C1580" s="267" t="s">
        <v>373</v>
      </c>
      <c r="D1580" s="267" t="s">
        <v>400</v>
      </c>
      <c r="E1580" s="268">
        <v>528</v>
      </c>
      <c r="G1580" s="267" t="s">
        <v>127</v>
      </c>
      <c r="H1580" s="268">
        <v>5</v>
      </c>
      <c r="I1580" s="268">
        <v>1616</v>
      </c>
      <c r="K1580" s="267" t="s">
        <v>381</v>
      </c>
      <c r="L1580" s="267" t="s">
        <v>56</v>
      </c>
      <c r="M1580" s="267" t="s">
        <v>406</v>
      </c>
      <c r="N1580" s="268">
        <v>27</v>
      </c>
    </row>
    <row r="1581" spans="1:14" ht="15" x14ac:dyDescent="0.25">
      <c r="A1581" s="267" t="s">
        <v>108</v>
      </c>
      <c r="B1581" s="267" t="s">
        <v>379</v>
      </c>
      <c r="C1581" s="267" t="s">
        <v>374</v>
      </c>
      <c r="D1581" s="267" t="s">
        <v>399</v>
      </c>
      <c r="E1581" s="268">
        <v>966</v>
      </c>
      <c r="G1581" s="267" t="s">
        <v>127</v>
      </c>
      <c r="H1581" s="268">
        <v>6</v>
      </c>
      <c r="I1581" s="268">
        <v>1548</v>
      </c>
      <c r="K1581" s="267" t="s">
        <v>381</v>
      </c>
      <c r="L1581" s="267" t="s">
        <v>56</v>
      </c>
      <c r="M1581" s="267" t="s">
        <v>403</v>
      </c>
      <c r="N1581" s="268">
        <v>9978</v>
      </c>
    </row>
    <row r="1582" spans="1:14" ht="15" x14ac:dyDescent="0.25">
      <c r="A1582" s="267" t="s">
        <v>108</v>
      </c>
      <c r="B1582" s="267" t="s">
        <v>379</v>
      </c>
      <c r="C1582" s="267" t="s">
        <v>374</v>
      </c>
      <c r="D1582" s="267" t="s">
        <v>400</v>
      </c>
      <c r="E1582" s="268">
        <v>513</v>
      </c>
      <c r="G1582" s="267" t="s">
        <v>127</v>
      </c>
      <c r="H1582" s="268">
        <v>7</v>
      </c>
      <c r="I1582" s="268">
        <v>1225</v>
      </c>
      <c r="K1582" s="267" t="s">
        <v>381</v>
      </c>
      <c r="L1582" s="267" t="s">
        <v>56</v>
      </c>
      <c r="M1582" s="267" t="s">
        <v>404</v>
      </c>
      <c r="N1582" s="268">
        <v>2</v>
      </c>
    </row>
    <row r="1583" spans="1:14" ht="15" x14ac:dyDescent="0.25">
      <c r="A1583" s="267" t="s">
        <v>108</v>
      </c>
      <c r="B1583" s="267" t="s">
        <v>402</v>
      </c>
      <c r="C1583" s="267" t="s">
        <v>373</v>
      </c>
      <c r="D1583" s="267" t="s">
        <v>399</v>
      </c>
      <c r="E1583" s="268">
        <v>234</v>
      </c>
      <c r="G1583" s="267" t="s">
        <v>127</v>
      </c>
      <c r="H1583" s="268">
        <v>8</v>
      </c>
      <c r="I1583" s="268">
        <v>969</v>
      </c>
      <c r="K1583" s="267" t="s">
        <v>381</v>
      </c>
      <c r="L1583" s="267" t="s">
        <v>56</v>
      </c>
      <c r="M1583" s="267" t="s">
        <v>405</v>
      </c>
      <c r="N1583" s="268">
        <v>189</v>
      </c>
    </row>
    <row r="1584" spans="1:14" ht="15" x14ac:dyDescent="0.25">
      <c r="A1584" s="267" t="s">
        <v>108</v>
      </c>
      <c r="B1584" s="267" t="s">
        <v>402</v>
      </c>
      <c r="C1584" s="267" t="s">
        <v>373</v>
      </c>
      <c r="D1584" s="267" t="s">
        <v>400</v>
      </c>
      <c r="E1584" s="268">
        <v>202</v>
      </c>
      <c r="G1584" s="267" t="s">
        <v>127</v>
      </c>
      <c r="H1584" s="268">
        <v>9</v>
      </c>
      <c r="I1584" s="268">
        <v>746</v>
      </c>
      <c r="K1584" s="267" t="s">
        <v>381</v>
      </c>
      <c r="L1584" s="267" t="s">
        <v>56</v>
      </c>
      <c r="M1584" s="267" t="s">
        <v>380</v>
      </c>
      <c r="N1584" s="268">
        <v>5</v>
      </c>
    </row>
    <row r="1585" spans="1:14" ht="15" x14ac:dyDescent="0.25">
      <c r="A1585" s="267" t="s">
        <v>108</v>
      </c>
      <c r="B1585" s="267" t="s">
        <v>402</v>
      </c>
      <c r="C1585" s="267" t="s">
        <v>374</v>
      </c>
      <c r="D1585" s="267" t="s">
        <v>399</v>
      </c>
      <c r="E1585" s="268">
        <v>228</v>
      </c>
      <c r="G1585" s="267" t="s">
        <v>127</v>
      </c>
      <c r="H1585" s="268">
        <v>10</v>
      </c>
      <c r="I1585" s="268">
        <v>547</v>
      </c>
      <c r="K1585" s="267" t="s">
        <v>381</v>
      </c>
      <c r="L1585" s="267" t="s">
        <v>56</v>
      </c>
      <c r="M1585" s="267" t="s">
        <v>381</v>
      </c>
      <c r="N1585" s="268">
        <v>303</v>
      </c>
    </row>
    <row r="1586" spans="1:14" ht="15" x14ac:dyDescent="0.25">
      <c r="A1586" s="267" t="s">
        <v>108</v>
      </c>
      <c r="B1586" s="267" t="s">
        <v>402</v>
      </c>
      <c r="C1586" s="267" t="s">
        <v>374</v>
      </c>
      <c r="D1586" s="267" t="s">
        <v>400</v>
      </c>
      <c r="E1586" s="268">
        <v>146</v>
      </c>
      <c r="G1586" s="267" t="s">
        <v>127</v>
      </c>
      <c r="H1586" s="268">
        <v>11</v>
      </c>
      <c r="I1586" s="268">
        <v>391</v>
      </c>
      <c r="K1586" s="267" t="s">
        <v>381</v>
      </c>
      <c r="L1586" s="267" t="s">
        <v>64</v>
      </c>
      <c r="M1586" s="267" t="s">
        <v>378</v>
      </c>
      <c r="N1586" s="268">
        <v>108</v>
      </c>
    </row>
    <row r="1587" spans="1:14" ht="15" x14ac:dyDescent="0.25">
      <c r="A1587" s="267" t="s">
        <v>109</v>
      </c>
      <c r="B1587" s="267" t="s">
        <v>378</v>
      </c>
      <c r="C1587" s="267" t="s">
        <v>373</v>
      </c>
      <c r="D1587" s="267" t="s">
        <v>399</v>
      </c>
      <c r="E1587" s="268">
        <v>999</v>
      </c>
      <c r="G1587" s="267" t="s">
        <v>127</v>
      </c>
      <c r="H1587" s="268">
        <v>12</v>
      </c>
      <c r="I1587" s="268">
        <v>482</v>
      </c>
      <c r="K1587" s="267" t="s">
        <v>381</v>
      </c>
      <c r="L1587" s="267" t="s">
        <v>64</v>
      </c>
      <c r="M1587" s="267" t="s">
        <v>446</v>
      </c>
      <c r="N1587" s="268">
        <v>23</v>
      </c>
    </row>
    <row r="1588" spans="1:14" ht="15" x14ac:dyDescent="0.25">
      <c r="A1588" s="267" t="s">
        <v>109</v>
      </c>
      <c r="B1588" s="267" t="s">
        <v>378</v>
      </c>
      <c r="C1588" s="267" t="s">
        <v>373</v>
      </c>
      <c r="D1588" s="267" t="s">
        <v>400</v>
      </c>
      <c r="E1588" s="268">
        <v>2024</v>
      </c>
      <c r="G1588" s="267" t="s">
        <v>128</v>
      </c>
      <c r="H1588" s="268">
        <v>0</v>
      </c>
      <c r="I1588" s="268">
        <v>136</v>
      </c>
      <c r="K1588" s="267" t="s">
        <v>381</v>
      </c>
      <c r="L1588" s="267" t="s">
        <v>64</v>
      </c>
      <c r="M1588" s="267" t="s">
        <v>447</v>
      </c>
      <c r="N1588" s="268">
        <v>8</v>
      </c>
    </row>
    <row r="1589" spans="1:14" ht="15" x14ac:dyDescent="0.25">
      <c r="A1589" s="267" t="s">
        <v>109</v>
      </c>
      <c r="B1589" s="267" t="s">
        <v>378</v>
      </c>
      <c r="C1589" s="267" t="s">
        <v>374</v>
      </c>
      <c r="D1589" s="267" t="s">
        <v>399</v>
      </c>
      <c r="E1589" s="268">
        <v>997</v>
      </c>
      <c r="G1589" s="267" t="s">
        <v>128</v>
      </c>
      <c r="H1589" s="268">
        <v>1</v>
      </c>
      <c r="I1589" s="268">
        <v>792</v>
      </c>
      <c r="K1589" s="267" t="s">
        <v>381</v>
      </c>
      <c r="L1589" s="267" t="s">
        <v>64</v>
      </c>
      <c r="M1589" s="267" t="s">
        <v>444</v>
      </c>
      <c r="N1589" s="268">
        <v>4</v>
      </c>
    </row>
    <row r="1590" spans="1:14" ht="15" x14ac:dyDescent="0.25">
      <c r="A1590" s="267" t="s">
        <v>109</v>
      </c>
      <c r="B1590" s="267" t="s">
        <v>378</v>
      </c>
      <c r="C1590" s="267" t="s">
        <v>374</v>
      </c>
      <c r="D1590" s="267" t="s">
        <v>400</v>
      </c>
      <c r="E1590" s="268">
        <v>1855</v>
      </c>
      <c r="G1590" s="267" t="s">
        <v>128</v>
      </c>
      <c r="H1590" s="268">
        <v>2</v>
      </c>
      <c r="I1590" s="268">
        <v>3139</v>
      </c>
      <c r="K1590" s="267" t="s">
        <v>381</v>
      </c>
      <c r="L1590" s="267" t="s">
        <v>64</v>
      </c>
      <c r="M1590" s="267" t="s">
        <v>440</v>
      </c>
      <c r="N1590" s="268">
        <v>1885</v>
      </c>
    </row>
    <row r="1591" spans="1:14" ht="15" x14ac:dyDescent="0.25">
      <c r="A1591" s="267" t="s">
        <v>109</v>
      </c>
      <c r="B1591" s="267" t="s">
        <v>379</v>
      </c>
      <c r="C1591" s="267" t="s">
        <v>373</v>
      </c>
      <c r="D1591" s="267" t="s">
        <v>399</v>
      </c>
      <c r="E1591" s="268">
        <v>1601</v>
      </c>
      <c r="G1591" s="267" t="s">
        <v>128</v>
      </c>
      <c r="H1591" s="268">
        <v>3</v>
      </c>
      <c r="I1591" s="268">
        <v>1363</v>
      </c>
      <c r="K1591" s="267" t="s">
        <v>381</v>
      </c>
      <c r="L1591" s="267" t="s">
        <v>64</v>
      </c>
      <c r="M1591" s="267" t="s">
        <v>445</v>
      </c>
      <c r="N1591" s="268">
        <v>17</v>
      </c>
    </row>
    <row r="1592" spans="1:14" ht="15" x14ac:dyDescent="0.25">
      <c r="A1592" s="267" t="s">
        <v>109</v>
      </c>
      <c r="B1592" s="267" t="s">
        <v>379</v>
      </c>
      <c r="C1592" s="267" t="s">
        <v>373</v>
      </c>
      <c r="D1592" s="267" t="s">
        <v>400</v>
      </c>
      <c r="E1592" s="268">
        <v>1891</v>
      </c>
      <c r="G1592" s="267" t="s">
        <v>128</v>
      </c>
      <c r="H1592" s="268">
        <v>4</v>
      </c>
      <c r="I1592" s="268">
        <v>5159</v>
      </c>
      <c r="K1592" s="267" t="s">
        <v>381</v>
      </c>
      <c r="L1592" s="267" t="s">
        <v>64</v>
      </c>
      <c r="M1592" s="267" t="s">
        <v>441</v>
      </c>
      <c r="N1592" s="268">
        <v>46</v>
      </c>
    </row>
    <row r="1593" spans="1:14" ht="15" x14ac:dyDescent="0.25">
      <c r="A1593" s="267" t="s">
        <v>109</v>
      </c>
      <c r="B1593" s="267" t="s">
        <v>379</v>
      </c>
      <c r="C1593" s="267" t="s">
        <v>374</v>
      </c>
      <c r="D1593" s="267" t="s">
        <v>399</v>
      </c>
      <c r="E1593" s="268">
        <v>1759</v>
      </c>
      <c r="G1593" s="267" t="s">
        <v>128</v>
      </c>
      <c r="H1593" s="268">
        <v>5</v>
      </c>
      <c r="I1593" s="268">
        <v>907</v>
      </c>
      <c r="K1593" s="267" t="s">
        <v>381</v>
      </c>
      <c r="L1593" s="267" t="s">
        <v>64</v>
      </c>
      <c r="M1593" s="267" t="s">
        <v>448</v>
      </c>
      <c r="N1593" s="268">
        <v>20</v>
      </c>
    </row>
    <row r="1594" spans="1:14" ht="15" x14ac:dyDescent="0.25">
      <c r="A1594" s="267" t="s">
        <v>109</v>
      </c>
      <c r="B1594" s="267" t="s">
        <v>379</v>
      </c>
      <c r="C1594" s="267" t="s">
        <v>374</v>
      </c>
      <c r="D1594" s="267" t="s">
        <v>400</v>
      </c>
      <c r="E1594" s="268">
        <v>1577</v>
      </c>
      <c r="G1594" s="267" t="s">
        <v>128</v>
      </c>
      <c r="H1594" s="268">
        <v>6</v>
      </c>
      <c r="I1594" s="268">
        <v>893</v>
      </c>
      <c r="K1594" s="267" t="s">
        <v>381</v>
      </c>
      <c r="L1594" s="267" t="s">
        <v>64</v>
      </c>
      <c r="M1594" s="267" t="s">
        <v>442</v>
      </c>
      <c r="N1594" s="268">
        <v>57</v>
      </c>
    </row>
    <row r="1595" spans="1:14" ht="15" x14ac:dyDescent="0.25">
      <c r="A1595" s="267" t="s">
        <v>109</v>
      </c>
      <c r="B1595" s="267" t="s">
        <v>401</v>
      </c>
      <c r="C1595" s="267" t="s">
        <v>373</v>
      </c>
      <c r="D1595" s="267" t="s">
        <v>399</v>
      </c>
      <c r="E1595" s="268">
        <v>10</v>
      </c>
      <c r="G1595" s="267" t="s">
        <v>128</v>
      </c>
      <c r="H1595" s="268">
        <v>7</v>
      </c>
      <c r="I1595" s="268">
        <v>787</v>
      </c>
      <c r="K1595" s="267" t="s">
        <v>381</v>
      </c>
      <c r="L1595" s="267" t="s">
        <v>64</v>
      </c>
      <c r="M1595" s="267" t="s">
        <v>379</v>
      </c>
      <c r="N1595" s="268">
        <v>201</v>
      </c>
    </row>
    <row r="1596" spans="1:14" ht="15" x14ac:dyDescent="0.25">
      <c r="A1596" s="267" t="s">
        <v>109</v>
      </c>
      <c r="B1596" s="267" t="s">
        <v>401</v>
      </c>
      <c r="C1596" s="267" t="s">
        <v>373</v>
      </c>
      <c r="D1596" s="267" t="s">
        <v>400</v>
      </c>
      <c r="E1596" s="268">
        <v>13</v>
      </c>
      <c r="G1596" s="267" t="s">
        <v>128</v>
      </c>
      <c r="H1596" s="268">
        <v>8</v>
      </c>
      <c r="I1596" s="268">
        <v>639</v>
      </c>
      <c r="K1596" s="267" t="s">
        <v>381</v>
      </c>
      <c r="L1596" s="267" t="s">
        <v>64</v>
      </c>
      <c r="M1596" s="267" t="s">
        <v>451</v>
      </c>
      <c r="N1596" s="268">
        <v>1</v>
      </c>
    </row>
    <row r="1597" spans="1:14" ht="15" x14ac:dyDescent="0.25">
      <c r="A1597" s="267" t="s">
        <v>109</v>
      </c>
      <c r="B1597" s="267" t="s">
        <v>401</v>
      </c>
      <c r="C1597" s="267" t="s">
        <v>374</v>
      </c>
      <c r="D1597" s="267" t="s">
        <v>399</v>
      </c>
      <c r="E1597" s="268">
        <v>23</v>
      </c>
      <c r="G1597" s="267" t="s">
        <v>128</v>
      </c>
      <c r="H1597" s="268">
        <v>9</v>
      </c>
      <c r="I1597" s="268">
        <v>523</v>
      </c>
      <c r="K1597" s="267" t="s">
        <v>381</v>
      </c>
      <c r="L1597" s="267" t="s">
        <v>64</v>
      </c>
      <c r="M1597" s="267" t="s">
        <v>401</v>
      </c>
      <c r="N1597" s="268">
        <v>36</v>
      </c>
    </row>
    <row r="1598" spans="1:14" ht="15" x14ac:dyDescent="0.25">
      <c r="A1598" s="267" t="s">
        <v>109</v>
      </c>
      <c r="B1598" s="267" t="s">
        <v>401</v>
      </c>
      <c r="C1598" s="267" t="s">
        <v>374</v>
      </c>
      <c r="D1598" s="267" t="s">
        <v>400</v>
      </c>
      <c r="E1598" s="268">
        <v>10</v>
      </c>
      <c r="G1598" s="267" t="s">
        <v>128</v>
      </c>
      <c r="H1598" s="268">
        <v>10</v>
      </c>
      <c r="I1598" s="268">
        <v>361</v>
      </c>
      <c r="K1598" s="267" t="s">
        <v>381</v>
      </c>
      <c r="L1598" s="267" t="s">
        <v>64</v>
      </c>
      <c r="M1598" s="267" t="s">
        <v>406</v>
      </c>
      <c r="N1598" s="268">
        <v>51</v>
      </c>
    </row>
    <row r="1599" spans="1:14" ht="15" x14ac:dyDescent="0.25">
      <c r="A1599" s="267" t="s">
        <v>109</v>
      </c>
      <c r="B1599" s="267" t="s">
        <v>402</v>
      </c>
      <c r="C1599" s="267" t="s">
        <v>373</v>
      </c>
      <c r="D1599" s="267" t="s">
        <v>399</v>
      </c>
      <c r="E1599" s="268">
        <v>470</v>
      </c>
      <c r="G1599" s="267" t="s">
        <v>128</v>
      </c>
      <c r="H1599" s="268">
        <v>11</v>
      </c>
      <c r="I1599" s="268">
        <v>298</v>
      </c>
      <c r="K1599" s="267" t="s">
        <v>381</v>
      </c>
      <c r="L1599" s="267" t="s">
        <v>64</v>
      </c>
      <c r="M1599" s="267" t="s">
        <v>403</v>
      </c>
      <c r="N1599" s="268">
        <v>40978</v>
      </c>
    </row>
    <row r="1600" spans="1:14" ht="15" x14ac:dyDescent="0.25">
      <c r="A1600" s="267" t="s">
        <v>109</v>
      </c>
      <c r="B1600" s="267" t="s">
        <v>402</v>
      </c>
      <c r="C1600" s="267" t="s">
        <v>373</v>
      </c>
      <c r="D1600" s="267" t="s">
        <v>400</v>
      </c>
      <c r="E1600" s="268">
        <v>793</v>
      </c>
      <c r="G1600" s="267" t="s">
        <v>128</v>
      </c>
      <c r="H1600" s="268">
        <v>12</v>
      </c>
      <c r="I1600" s="268">
        <v>384</v>
      </c>
      <c r="K1600" s="267" t="s">
        <v>381</v>
      </c>
      <c r="L1600" s="267" t="s">
        <v>64</v>
      </c>
      <c r="M1600" s="267" t="s">
        <v>404</v>
      </c>
      <c r="N1600" s="268">
        <v>7</v>
      </c>
    </row>
    <row r="1601" spans="1:14" ht="15" x14ac:dyDescent="0.25">
      <c r="A1601" s="267" t="s">
        <v>109</v>
      </c>
      <c r="B1601" s="267" t="s">
        <v>402</v>
      </c>
      <c r="C1601" s="267" t="s">
        <v>374</v>
      </c>
      <c r="D1601" s="267" t="s">
        <v>399</v>
      </c>
      <c r="E1601" s="268">
        <v>472</v>
      </c>
      <c r="G1601" s="267" t="s">
        <v>129</v>
      </c>
      <c r="H1601" s="268">
        <v>0</v>
      </c>
      <c r="I1601" s="268">
        <v>164</v>
      </c>
      <c r="K1601" s="267" t="s">
        <v>381</v>
      </c>
      <c r="L1601" s="267" t="s">
        <v>64</v>
      </c>
      <c r="M1601" s="267" t="s">
        <v>405</v>
      </c>
      <c r="N1601" s="268">
        <v>548</v>
      </c>
    </row>
    <row r="1602" spans="1:14" ht="15" x14ac:dyDescent="0.25">
      <c r="A1602" s="267" t="s">
        <v>109</v>
      </c>
      <c r="B1602" s="267" t="s">
        <v>402</v>
      </c>
      <c r="C1602" s="267" t="s">
        <v>374</v>
      </c>
      <c r="D1602" s="267" t="s">
        <v>400</v>
      </c>
      <c r="E1602" s="268">
        <v>711</v>
      </c>
      <c r="G1602" s="267" t="s">
        <v>129</v>
      </c>
      <c r="H1602" s="268">
        <v>1</v>
      </c>
      <c r="I1602" s="268">
        <v>841</v>
      </c>
      <c r="K1602" s="267" t="s">
        <v>381</v>
      </c>
      <c r="L1602" s="267" t="s">
        <v>64</v>
      </c>
      <c r="M1602" s="267" t="s">
        <v>380</v>
      </c>
      <c r="N1602" s="268">
        <v>32</v>
      </c>
    </row>
    <row r="1603" spans="1:14" ht="15" x14ac:dyDescent="0.25">
      <c r="A1603" s="267" t="s">
        <v>110</v>
      </c>
      <c r="B1603" s="267" t="s">
        <v>378</v>
      </c>
      <c r="C1603" s="267" t="s">
        <v>373</v>
      </c>
      <c r="D1603" s="267" t="s">
        <v>400</v>
      </c>
      <c r="E1603" s="268">
        <v>3</v>
      </c>
      <c r="G1603" s="267" t="s">
        <v>129</v>
      </c>
      <c r="H1603" s="268">
        <v>2</v>
      </c>
      <c r="I1603" s="268">
        <v>2634</v>
      </c>
      <c r="K1603" s="267" t="s">
        <v>381</v>
      </c>
      <c r="L1603" s="267" t="s">
        <v>64</v>
      </c>
      <c r="M1603" s="267" t="s">
        <v>381</v>
      </c>
      <c r="N1603" s="268">
        <v>2974</v>
      </c>
    </row>
    <row r="1604" spans="1:14" ht="15" x14ac:dyDescent="0.25">
      <c r="A1604" s="267" t="s">
        <v>110</v>
      </c>
      <c r="B1604" s="267" t="s">
        <v>378</v>
      </c>
      <c r="C1604" s="267" t="s">
        <v>374</v>
      </c>
      <c r="D1604" s="267" t="s">
        <v>399</v>
      </c>
      <c r="E1604" s="268">
        <v>1</v>
      </c>
      <c r="G1604" s="267" t="s">
        <v>129</v>
      </c>
      <c r="H1604" s="268">
        <v>3</v>
      </c>
      <c r="I1604" s="268">
        <v>963</v>
      </c>
      <c r="K1604" s="267" t="s">
        <v>381</v>
      </c>
      <c r="L1604" s="267" t="s">
        <v>69</v>
      </c>
      <c r="M1604" s="267" t="s">
        <v>378</v>
      </c>
      <c r="N1604" s="268">
        <v>43</v>
      </c>
    </row>
    <row r="1605" spans="1:14" ht="15" x14ac:dyDescent="0.25">
      <c r="A1605" s="267" t="s">
        <v>110</v>
      </c>
      <c r="B1605" s="267" t="s">
        <v>378</v>
      </c>
      <c r="C1605" s="267" t="s">
        <v>374</v>
      </c>
      <c r="D1605" s="267" t="s">
        <v>400</v>
      </c>
      <c r="E1605" s="268">
        <v>1</v>
      </c>
      <c r="G1605" s="267" t="s">
        <v>129</v>
      </c>
      <c r="H1605" s="268">
        <v>4</v>
      </c>
      <c r="I1605" s="268">
        <v>3522</v>
      </c>
      <c r="K1605" s="267" t="s">
        <v>381</v>
      </c>
      <c r="L1605" s="267" t="s">
        <v>69</v>
      </c>
      <c r="M1605" s="267" t="s">
        <v>446</v>
      </c>
      <c r="N1605" s="268">
        <v>2</v>
      </c>
    </row>
    <row r="1606" spans="1:14" ht="15" x14ac:dyDescent="0.25">
      <c r="A1606" s="267" t="s">
        <v>110</v>
      </c>
      <c r="B1606" s="267" t="s">
        <v>378</v>
      </c>
      <c r="C1606" s="267" t="s">
        <v>373</v>
      </c>
      <c r="D1606" s="267" t="s">
        <v>399</v>
      </c>
      <c r="E1606" s="268">
        <v>1371</v>
      </c>
      <c r="G1606" s="267" t="s">
        <v>129</v>
      </c>
      <c r="H1606" s="268">
        <v>5</v>
      </c>
      <c r="I1606" s="268">
        <v>459</v>
      </c>
      <c r="K1606" s="267" t="s">
        <v>381</v>
      </c>
      <c r="L1606" s="267" t="s">
        <v>69</v>
      </c>
      <c r="M1606" s="267" t="s">
        <v>443</v>
      </c>
      <c r="N1606" s="268">
        <v>1</v>
      </c>
    </row>
    <row r="1607" spans="1:14" ht="15" x14ac:dyDescent="0.25">
      <c r="A1607" s="267" t="s">
        <v>110</v>
      </c>
      <c r="B1607" s="267" t="s">
        <v>378</v>
      </c>
      <c r="C1607" s="267" t="s">
        <v>373</v>
      </c>
      <c r="D1607" s="267" t="s">
        <v>400</v>
      </c>
      <c r="E1607" s="268">
        <v>8690</v>
      </c>
      <c r="G1607" s="267" t="s">
        <v>129</v>
      </c>
      <c r="H1607" s="268">
        <v>6</v>
      </c>
      <c r="I1607" s="268">
        <v>425</v>
      </c>
      <c r="K1607" s="267" t="s">
        <v>381</v>
      </c>
      <c r="L1607" s="267" t="s">
        <v>69</v>
      </c>
      <c r="M1607" s="267" t="s">
        <v>444</v>
      </c>
      <c r="N1607" s="268">
        <v>2</v>
      </c>
    </row>
    <row r="1608" spans="1:14" ht="15" x14ac:dyDescent="0.25">
      <c r="A1608" s="267" t="s">
        <v>110</v>
      </c>
      <c r="B1608" s="267" t="s">
        <v>378</v>
      </c>
      <c r="C1608" s="267" t="s">
        <v>374</v>
      </c>
      <c r="D1608" s="267" t="s">
        <v>399</v>
      </c>
      <c r="E1608" s="268">
        <v>1424</v>
      </c>
      <c r="G1608" s="267" t="s">
        <v>129</v>
      </c>
      <c r="H1608" s="268">
        <v>7</v>
      </c>
      <c r="I1608" s="268">
        <v>390</v>
      </c>
      <c r="K1608" s="267" t="s">
        <v>381</v>
      </c>
      <c r="L1608" s="267" t="s">
        <v>69</v>
      </c>
      <c r="M1608" s="267" t="s">
        <v>440</v>
      </c>
      <c r="N1608" s="268">
        <v>901</v>
      </c>
    </row>
    <row r="1609" spans="1:14" ht="15" x14ac:dyDescent="0.25">
      <c r="A1609" s="267" t="s">
        <v>110</v>
      </c>
      <c r="B1609" s="267" t="s">
        <v>378</v>
      </c>
      <c r="C1609" s="267" t="s">
        <v>374</v>
      </c>
      <c r="D1609" s="267" t="s">
        <v>400</v>
      </c>
      <c r="E1609" s="268">
        <v>7423</v>
      </c>
      <c r="G1609" s="267" t="s">
        <v>129</v>
      </c>
      <c r="H1609" s="268">
        <v>8</v>
      </c>
      <c r="I1609" s="268">
        <v>306</v>
      </c>
      <c r="K1609" s="267" t="s">
        <v>381</v>
      </c>
      <c r="L1609" s="267" t="s">
        <v>69</v>
      </c>
      <c r="M1609" s="267" t="s">
        <v>445</v>
      </c>
      <c r="N1609" s="268">
        <v>104</v>
      </c>
    </row>
    <row r="1610" spans="1:14" ht="15" x14ac:dyDescent="0.25">
      <c r="A1610" s="267" t="s">
        <v>110</v>
      </c>
      <c r="B1610" s="267" t="s">
        <v>379</v>
      </c>
      <c r="C1610" s="267" t="s">
        <v>373</v>
      </c>
      <c r="D1610" s="267" t="s">
        <v>399</v>
      </c>
      <c r="E1610" s="268">
        <v>116</v>
      </c>
      <c r="G1610" s="267" t="s">
        <v>129</v>
      </c>
      <c r="H1610" s="268">
        <v>9</v>
      </c>
      <c r="I1610" s="268">
        <v>272</v>
      </c>
      <c r="K1610" s="267" t="s">
        <v>381</v>
      </c>
      <c r="L1610" s="267" t="s">
        <v>69</v>
      </c>
      <c r="M1610" s="267" t="s">
        <v>448</v>
      </c>
      <c r="N1610" s="268">
        <v>5</v>
      </c>
    </row>
    <row r="1611" spans="1:14" ht="15" x14ac:dyDescent="0.25">
      <c r="A1611" s="267" t="s">
        <v>110</v>
      </c>
      <c r="B1611" s="267" t="s">
        <v>379</v>
      </c>
      <c r="C1611" s="267" t="s">
        <v>373</v>
      </c>
      <c r="D1611" s="267" t="s">
        <v>400</v>
      </c>
      <c r="E1611" s="268">
        <v>1677</v>
      </c>
      <c r="G1611" s="267" t="s">
        <v>129</v>
      </c>
      <c r="H1611" s="268">
        <v>10</v>
      </c>
      <c r="I1611" s="268">
        <v>226</v>
      </c>
      <c r="K1611" s="267" t="s">
        <v>381</v>
      </c>
      <c r="L1611" s="267" t="s">
        <v>69</v>
      </c>
      <c r="M1611" s="267" t="s">
        <v>442</v>
      </c>
      <c r="N1611" s="268">
        <v>110</v>
      </c>
    </row>
    <row r="1612" spans="1:14" ht="15" x14ac:dyDescent="0.25">
      <c r="A1612" s="267" t="s">
        <v>110</v>
      </c>
      <c r="B1612" s="267" t="s">
        <v>379</v>
      </c>
      <c r="C1612" s="267" t="s">
        <v>374</v>
      </c>
      <c r="D1612" s="267" t="s">
        <v>399</v>
      </c>
      <c r="E1612" s="268">
        <v>120</v>
      </c>
      <c r="G1612" s="267" t="s">
        <v>129</v>
      </c>
      <c r="H1612" s="268">
        <v>11</v>
      </c>
      <c r="I1612" s="268">
        <v>175</v>
      </c>
      <c r="K1612" s="267" t="s">
        <v>381</v>
      </c>
      <c r="L1612" s="267" t="s">
        <v>69</v>
      </c>
      <c r="M1612" s="267" t="s">
        <v>379</v>
      </c>
      <c r="N1612" s="268">
        <v>41</v>
      </c>
    </row>
    <row r="1613" spans="1:14" ht="15" x14ac:dyDescent="0.25">
      <c r="A1613" s="267" t="s">
        <v>110</v>
      </c>
      <c r="B1613" s="267" t="s">
        <v>379</v>
      </c>
      <c r="C1613" s="267" t="s">
        <v>374</v>
      </c>
      <c r="D1613" s="267" t="s">
        <v>400</v>
      </c>
      <c r="E1613" s="268">
        <v>1342</v>
      </c>
      <c r="G1613" s="267" t="s">
        <v>129</v>
      </c>
      <c r="H1613" s="268">
        <v>12</v>
      </c>
      <c r="I1613" s="268">
        <v>161</v>
      </c>
      <c r="K1613" s="267" t="s">
        <v>381</v>
      </c>
      <c r="L1613" s="267" t="s">
        <v>69</v>
      </c>
      <c r="M1613" s="267" t="s">
        <v>401</v>
      </c>
      <c r="N1613" s="268">
        <v>1</v>
      </c>
    </row>
    <row r="1614" spans="1:14" ht="15" x14ac:dyDescent="0.25">
      <c r="A1614" s="267" t="s">
        <v>110</v>
      </c>
      <c r="B1614" s="267" t="s">
        <v>401</v>
      </c>
      <c r="C1614" s="267" t="s">
        <v>373</v>
      </c>
      <c r="D1614" s="267" t="s">
        <v>399</v>
      </c>
      <c r="E1614" s="268">
        <v>79</v>
      </c>
      <c r="G1614" s="267" t="s">
        <v>130</v>
      </c>
      <c r="H1614" s="268">
        <v>0</v>
      </c>
      <c r="I1614" s="268">
        <v>328</v>
      </c>
      <c r="K1614" s="267" t="s">
        <v>381</v>
      </c>
      <c r="L1614" s="267" t="s">
        <v>69</v>
      </c>
      <c r="M1614" s="267" t="s">
        <v>406</v>
      </c>
      <c r="N1614" s="268">
        <v>23</v>
      </c>
    </row>
    <row r="1615" spans="1:14" ht="15" x14ac:dyDescent="0.25">
      <c r="A1615" s="267" t="s">
        <v>110</v>
      </c>
      <c r="B1615" s="267" t="s">
        <v>401</v>
      </c>
      <c r="C1615" s="267" t="s">
        <v>373</v>
      </c>
      <c r="D1615" s="267" t="s">
        <v>400</v>
      </c>
      <c r="E1615" s="268">
        <v>14</v>
      </c>
      <c r="G1615" s="267" t="s">
        <v>130</v>
      </c>
      <c r="H1615" s="268">
        <v>1</v>
      </c>
      <c r="I1615" s="268">
        <v>1979</v>
      </c>
      <c r="K1615" s="267" t="s">
        <v>381</v>
      </c>
      <c r="L1615" s="267" t="s">
        <v>69</v>
      </c>
      <c r="M1615" s="267" t="s">
        <v>403</v>
      </c>
      <c r="N1615" s="268">
        <v>8121</v>
      </c>
    </row>
    <row r="1616" spans="1:14" ht="15" x14ac:dyDescent="0.25">
      <c r="A1616" s="267" t="s">
        <v>110</v>
      </c>
      <c r="B1616" s="267" t="s">
        <v>401</v>
      </c>
      <c r="C1616" s="267" t="s">
        <v>374</v>
      </c>
      <c r="D1616" s="267" t="s">
        <v>399</v>
      </c>
      <c r="E1616" s="268">
        <v>103</v>
      </c>
      <c r="G1616" s="267" t="s">
        <v>130</v>
      </c>
      <c r="H1616" s="268">
        <v>2</v>
      </c>
      <c r="I1616" s="268">
        <v>5806</v>
      </c>
      <c r="K1616" s="267" t="s">
        <v>381</v>
      </c>
      <c r="L1616" s="267" t="s">
        <v>69</v>
      </c>
      <c r="M1616" s="267" t="s">
        <v>405</v>
      </c>
      <c r="N1616" s="268">
        <v>156</v>
      </c>
    </row>
    <row r="1617" spans="1:14" ht="15" x14ac:dyDescent="0.25">
      <c r="A1617" s="267" t="s">
        <v>110</v>
      </c>
      <c r="B1617" s="267" t="s">
        <v>401</v>
      </c>
      <c r="C1617" s="267" t="s">
        <v>374</v>
      </c>
      <c r="D1617" s="267" t="s">
        <v>400</v>
      </c>
      <c r="E1617" s="268">
        <v>11</v>
      </c>
      <c r="G1617" s="267" t="s">
        <v>130</v>
      </c>
      <c r="H1617" s="268">
        <v>3</v>
      </c>
      <c r="I1617" s="268">
        <v>2007</v>
      </c>
      <c r="K1617" s="267" t="s">
        <v>381</v>
      </c>
      <c r="L1617" s="267" t="s">
        <v>69</v>
      </c>
      <c r="M1617" s="267" t="s">
        <v>380</v>
      </c>
      <c r="N1617" s="268">
        <v>2</v>
      </c>
    </row>
    <row r="1618" spans="1:14" ht="15" x14ac:dyDescent="0.25">
      <c r="A1618" s="267" t="s">
        <v>110</v>
      </c>
      <c r="B1618" s="267" t="s">
        <v>402</v>
      </c>
      <c r="C1618" s="267" t="s">
        <v>373</v>
      </c>
      <c r="D1618" s="267" t="s">
        <v>399</v>
      </c>
      <c r="E1618" s="268">
        <v>376</v>
      </c>
      <c r="G1618" s="267" t="s">
        <v>130</v>
      </c>
      <c r="H1618" s="268">
        <v>4</v>
      </c>
      <c r="I1618" s="268">
        <v>7953</v>
      </c>
      <c r="K1618" s="267" t="s">
        <v>381</v>
      </c>
      <c r="L1618" s="267" t="s">
        <v>69</v>
      </c>
      <c r="M1618" s="267" t="s">
        <v>381</v>
      </c>
      <c r="N1618" s="268">
        <v>562</v>
      </c>
    </row>
    <row r="1619" spans="1:14" ht="15" x14ac:dyDescent="0.25">
      <c r="A1619" s="267" t="s">
        <v>110</v>
      </c>
      <c r="B1619" s="267" t="s">
        <v>402</v>
      </c>
      <c r="C1619" s="267" t="s">
        <v>373</v>
      </c>
      <c r="D1619" s="267" t="s">
        <v>400</v>
      </c>
      <c r="E1619" s="268">
        <v>459</v>
      </c>
      <c r="G1619" s="267" t="s">
        <v>130</v>
      </c>
      <c r="H1619" s="268">
        <v>5</v>
      </c>
      <c r="I1619" s="268">
        <v>1085</v>
      </c>
      <c r="K1619" s="267" t="s">
        <v>381</v>
      </c>
      <c r="L1619" s="267" t="s">
        <v>92</v>
      </c>
      <c r="M1619" s="267" t="s">
        <v>378</v>
      </c>
      <c r="N1619" s="268">
        <v>32</v>
      </c>
    </row>
    <row r="1620" spans="1:14" ht="15" x14ac:dyDescent="0.25">
      <c r="A1620" s="267" t="s">
        <v>110</v>
      </c>
      <c r="B1620" s="267" t="s">
        <v>402</v>
      </c>
      <c r="C1620" s="267" t="s">
        <v>374</v>
      </c>
      <c r="D1620" s="267" t="s">
        <v>399</v>
      </c>
      <c r="E1620" s="268">
        <v>331</v>
      </c>
      <c r="G1620" s="267" t="s">
        <v>130</v>
      </c>
      <c r="H1620" s="268">
        <v>6</v>
      </c>
      <c r="I1620" s="268">
        <v>943</v>
      </c>
      <c r="K1620" s="267" t="s">
        <v>381</v>
      </c>
      <c r="L1620" s="267" t="s">
        <v>92</v>
      </c>
      <c r="M1620" s="267" t="s">
        <v>452</v>
      </c>
      <c r="N1620" s="268">
        <v>4</v>
      </c>
    </row>
    <row r="1621" spans="1:14" ht="15" x14ac:dyDescent="0.25">
      <c r="A1621" s="267" t="s">
        <v>110</v>
      </c>
      <c r="B1621" s="267" t="s">
        <v>402</v>
      </c>
      <c r="C1621" s="267" t="s">
        <v>374</v>
      </c>
      <c r="D1621" s="267" t="s">
        <v>400</v>
      </c>
      <c r="E1621" s="268">
        <v>332</v>
      </c>
      <c r="G1621" s="267" t="s">
        <v>130</v>
      </c>
      <c r="H1621" s="268">
        <v>7</v>
      </c>
      <c r="I1621" s="268">
        <v>775</v>
      </c>
      <c r="K1621" s="267" t="s">
        <v>381</v>
      </c>
      <c r="L1621" s="267" t="s">
        <v>92</v>
      </c>
      <c r="M1621" s="267" t="s">
        <v>440</v>
      </c>
      <c r="N1621" s="268">
        <v>59</v>
      </c>
    </row>
    <row r="1622" spans="1:14" ht="15" x14ac:dyDescent="0.25">
      <c r="A1622" s="267" t="s">
        <v>111</v>
      </c>
      <c r="B1622" s="267" t="s">
        <v>378</v>
      </c>
      <c r="C1622" s="267" t="s">
        <v>373</v>
      </c>
      <c r="D1622" s="267" t="s">
        <v>399</v>
      </c>
      <c r="E1622" s="268">
        <v>3736</v>
      </c>
      <c r="G1622" s="267" t="s">
        <v>130</v>
      </c>
      <c r="H1622" s="268">
        <v>8</v>
      </c>
      <c r="I1622" s="268">
        <v>592</v>
      </c>
      <c r="K1622" s="267" t="s">
        <v>381</v>
      </c>
      <c r="L1622" s="267" t="s">
        <v>92</v>
      </c>
      <c r="M1622" s="267" t="s">
        <v>445</v>
      </c>
      <c r="N1622" s="268">
        <v>7</v>
      </c>
    </row>
    <row r="1623" spans="1:14" ht="15" x14ac:dyDescent="0.25">
      <c r="A1623" s="267" t="s">
        <v>111</v>
      </c>
      <c r="B1623" s="267" t="s">
        <v>378</v>
      </c>
      <c r="C1623" s="267" t="s">
        <v>373</v>
      </c>
      <c r="D1623" s="267" t="s">
        <v>400</v>
      </c>
      <c r="E1623" s="268">
        <v>2968</v>
      </c>
      <c r="G1623" s="267" t="s">
        <v>130</v>
      </c>
      <c r="H1623" s="268">
        <v>9</v>
      </c>
      <c r="I1623" s="268">
        <v>390</v>
      </c>
      <c r="K1623" s="267" t="s">
        <v>381</v>
      </c>
      <c r="L1623" s="267" t="s">
        <v>92</v>
      </c>
      <c r="M1623" s="267" t="s">
        <v>441</v>
      </c>
      <c r="N1623" s="268">
        <v>12</v>
      </c>
    </row>
    <row r="1624" spans="1:14" ht="15" x14ac:dyDescent="0.25">
      <c r="A1624" s="267" t="s">
        <v>111</v>
      </c>
      <c r="B1624" s="267" t="s">
        <v>378</v>
      </c>
      <c r="C1624" s="267" t="s">
        <v>374</v>
      </c>
      <c r="D1624" s="267" t="s">
        <v>399</v>
      </c>
      <c r="E1624" s="268">
        <v>4093</v>
      </c>
      <c r="G1624" s="267" t="s">
        <v>130</v>
      </c>
      <c r="H1624" s="268">
        <v>10</v>
      </c>
      <c r="I1624" s="268">
        <v>284</v>
      </c>
      <c r="K1624" s="267" t="s">
        <v>381</v>
      </c>
      <c r="L1624" s="267" t="s">
        <v>92</v>
      </c>
      <c r="M1624" s="267" t="s">
        <v>442</v>
      </c>
      <c r="N1624" s="268">
        <v>1</v>
      </c>
    </row>
    <row r="1625" spans="1:14" ht="15" x14ac:dyDescent="0.25">
      <c r="A1625" s="267" t="s">
        <v>111</v>
      </c>
      <c r="B1625" s="267" t="s">
        <v>378</v>
      </c>
      <c r="C1625" s="267" t="s">
        <v>374</v>
      </c>
      <c r="D1625" s="267" t="s">
        <v>400</v>
      </c>
      <c r="E1625" s="268">
        <v>2653</v>
      </c>
      <c r="G1625" s="267" t="s">
        <v>130</v>
      </c>
      <c r="H1625" s="268">
        <v>11</v>
      </c>
      <c r="I1625" s="268">
        <v>232</v>
      </c>
      <c r="K1625" s="267" t="s">
        <v>381</v>
      </c>
      <c r="L1625" s="267" t="s">
        <v>92</v>
      </c>
      <c r="M1625" s="267" t="s">
        <v>379</v>
      </c>
      <c r="N1625" s="268">
        <v>18</v>
      </c>
    </row>
    <row r="1626" spans="1:14" ht="15" x14ac:dyDescent="0.25">
      <c r="A1626" s="267" t="s">
        <v>111</v>
      </c>
      <c r="B1626" s="267" t="s">
        <v>379</v>
      </c>
      <c r="C1626" s="267" t="s">
        <v>373</v>
      </c>
      <c r="D1626" s="267" t="s">
        <v>399</v>
      </c>
      <c r="E1626" s="268">
        <v>1075</v>
      </c>
      <c r="G1626" s="267" t="s">
        <v>130</v>
      </c>
      <c r="H1626" s="268">
        <v>12</v>
      </c>
      <c r="I1626" s="268">
        <v>222</v>
      </c>
      <c r="K1626" s="267" t="s">
        <v>381</v>
      </c>
      <c r="L1626" s="267" t="s">
        <v>92</v>
      </c>
      <c r="M1626" s="267" t="s">
        <v>401</v>
      </c>
      <c r="N1626" s="268">
        <v>2</v>
      </c>
    </row>
    <row r="1627" spans="1:14" ht="15" x14ac:dyDescent="0.25">
      <c r="A1627" s="267" t="s">
        <v>111</v>
      </c>
      <c r="B1627" s="267" t="s">
        <v>379</v>
      </c>
      <c r="C1627" s="267" t="s">
        <v>373</v>
      </c>
      <c r="D1627" s="267" t="s">
        <v>400</v>
      </c>
      <c r="E1627" s="268">
        <v>1659</v>
      </c>
      <c r="K1627" s="267" t="s">
        <v>381</v>
      </c>
      <c r="L1627" s="267" t="s">
        <v>92</v>
      </c>
      <c r="M1627" s="267" t="s">
        <v>406</v>
      </c>
      <c r="N1627" s="268">
        <v>6</v>
      </c>
    </row>
    <row r="1628" spans="1:14" ht="15" x14ac:dyDescent="0.25">
      <c r="A1628" s="267" t="s">
        <v>111</v>
      </c>
      <c r="B1628" s="267" t="s">
        <v>379</v>
      </c>
      <c r="C1628" s="267" t="s">
        <v>374</v>
      </c>
      <c r="D1628" s="267" t="s">
        <v>399</v>
      </c>
      <c r="E1628" s="268">
        <v>1129</v>
      </c>
      <c r="K1628" s="267" t="s">
        <v>381</v>
      </c>
      <c r="L1628" s="267" t="s">
        <v>92</v>
      </c>
      <c r="M1628" s="267" t="s">
        <v>403</v>
      </c>
      <c r="N1628" s="268">
        <v>4616</v>
      </c>
    </row>
    <row r="1629" spans="1:14" ht="15" x14ac:dyDescent="0.25">
      <c r="A1629" s="267" t="s">
        <v>111</v>
      </c>
      <c r="B1629" s="267" t="s">
        <v>379</v>
      </c>
      <c r="C1629" s="267" t="s">
        <v>374</v>
      </c>
      <c r="D1629" s="267" t="s">
        <v>400</v>
      </c>
      <c r="E1629" s="268">
        <v>1310</v>
      </c>
      <c r="K1629" s="267" t="s">
        <v>381</v>
      </c>
      <c r="L1629" s="267" t="s">
        <v>92</v>
      </c>
      <c r="M1629" s="267" t="s">
        <v>405</v>
      </c>
      <c r="N1629" s="268">
        <v>66</v>
      </c>
    </row>
    <row r="1630" spans="1:14" ht="15" x14ac:dyDescent="0.25">
      <c r="A1630" s="267" t="s">
        <v>111</v>
      </c>
      <c r="B1630" s="267" t="s">
        <v>401</v>
      </c>
      <c r="C1630" s="267" t="s">
        <v>373</v>
      </c>
      <c r="D1630" s="267" t="s">
        <v>399</v>
      </c>
      <c r="E1630" s="268">
        <v>1</v>
      </c>
      <c r="K1630" s="267" t="s">
        <v>381</v>
      </c>
      <c r="L1630" s="267" t="s">
        <v>92</v>
      </c>
      <c r="M1630" s="267" t="s">
        <v>381</v>
      </c>
      <c r="N1630" s="268">
        <v>234</v>
      </c>
    </row>
    <row r="1631" spans="1:14" ht="15" x14ac:dyDescent="0.25">
      <c r="A1631" s="267" t="s">
        <v>111</v>
      </c>
      <c r="B1631" s="267" t="s">
        <v>401</v>
      </c>
      <c r="C1631" s="267" t="s">
        <v>373</v>
      </c>
      <c r="D1631" s="267" t="s">
        <v>400</v>
      </c>
      <c r="E1631" s="268">
        <v>11</v>
      </c>
      <c r="K1631" s="231"/>
      <c r="L1631" s="231"/>
      <c r="M1631" s="231"/>
      <c r="N1631" s="232"/>
    </row>
    <row r="1632" spans="1:14" ht="15" x14ac:dyDescent="0.25">
      <c r="A1632" s="267" t="s">
        <v>111</v>
      </c>
      <c r="B1632" s="267" t="s">
        <v>401</v>
      </c>
      <c r="C1632" s="267" t="s">
        <v>374</v>
      </c>
      <c r="D1632" s="267" t="s">
        <v>399</v>
      </c>
      <c r="E1632" s="268">
        <v>3</v>
      </c>
      <c r="K1632" s="221"/>
      <c r="L1632" s="221"/>
      <c r="M1632" s="221"/>
      <c r="N1632" s="222"/>
    </row>
    <row r="1633" spans="1:14" ht="15" x14ac:dyDescent="0.25">
      <c r="A1633" s="267" t="s">
        <v>111</v>
      </c>
      <c r="B1633" s="267" t="s">
        <v>401</v>
      </c>
      <c r="C1633" s="267" t="s">
        <v>374</v>
      </c>
      <c r="D1633" s="267" t="s">
        <v>400</v>
      </c>
      <c r="E1633" s="268">
        <v>10</v>
      </c>
      <c r="K1633" s="221"/>
      <c r="L1633" s="221"/>
      <c r="M1633" s="221"/>
      <c r="N1633" s="222"/>
    </row>
    <row r="1634" spans="1:14" ht="15" x14ac:dyDescent="0.25">
      <c r="A1634" s="267" t="s">
        <v>111</v>
      </c>
      <c r="B1634" s="267" t="s">
        <v>402</v>
      </c>
      <c r="C1634" s="267" t="s">
        <v>373</v>
      </c>
      <c r="D1634" s="267" t="s">
        <v>399</v>
      </c>
      <c r="E1634" s="268">
        <v>2251</v>
      </c>
    </row>
    <row r="1635" spans="1:14" ht="15" x14ac:dyDescent="0.25">
      <c r="A1635" s="267" t="s">
        <v>111</v>
      </c>
      <c r="B1635" s="267" t="s">
        <v>402</v>
      </c>
      <c r="C1635" s="267" t="s">
        <v>373</v>
      </c>
      <c r="D1635" s="267" t="s">
        <v>400</v>
      </c>
      <c r="E1635" s="268">
        <v>1096</v>
      </c>
    </row>
    <row r="1636" spans="1:14" ht="15" x14ac:dyDescent="0.25">
      <c r="A1636" s="267" t="s">
        <v>111</v>
      </c>
      <c r="B1636" s="267" t="s">
        <v>402</v>
      </c>
      <c r="C1636" s="267" t="s">
        <v>374</v>
      </c>
      <c r="D1636" s="267" t="s">
        <v>399</v>
      </c>
      <c r="E1636" s="268">
        <v>2215</v>
      </c>
    </row>
    <row r="1637" spans="1:14" ht="15" x14ac:dyDescent="0.25">
      <c r="A1637" s="267" t="s">
        <v>111</v>
      </c>
      <c r="B1637" s="267" t="s">
        <v>402</v>
      </c>
      <c r="C1637" s="267" t="s">
        <v>374</v>
      </c>
      <c r="D1637" s="267" t="s">
        <v>400</v>
      </c>
      <c r="E1637" s="268">
        <v>900</v>
      </c>
    </row>
    <row r="1638" spans="1:14" ht="15" x14ac:dyDescent="0.25">
      <c r="A1638" s="267" t="s">
        <v>112</v>
      </c>
      <c r="B1638" s="267" t="s">
        <v>378</v>
      </c>
      <c r="C1638" s="267" t="s">
        <v>373</v>
      </c>
      <c r="D1638" s="267" t="s">
        <v>399</v>
      </c>
      <c r="E1638" s="268">
        <v>1493</v>
      </c>
    </row>
    <row r="1639" spans="1:14" ht="15" x14ac:dyDescent="0.25">
      <c r="A1639" s="267" t="s">
        <v>112</v>
      </c>
      <c r="B1639" s="267" t="s">
        <v>378</v>
      </c>
      <c r="C1639" s="267" t="s">
        <v>373</v>
      </c>
      <c r="D1639" s="267" t="s">
        <v>400</v>
      </c>
      <c r="E1639" s="268">
        <v>1194</v>
      </c>
    </row>
    <row r="1640" spans="1:14" ht="15" x14ac:dyDescent="0.25">
      <c r="A1640" s="267" t="s">
        <v>112</v>
      </c>
      <c r="B1640" s="267" t="s">
        <v>378</v>
      </c>
      <c r="C1640" s="267" t="s">
        <v>374</v>
      </c>
      <c r="D1640" s="267" t="s">
        <v>399</v>
      </c>
      <c r="E1640" s="268">
        <v>1476</v>
      </c>
    </row>
    <row r="1641" spans="1:14" ht="15" x14ac:dyDescent="0.25">
      <c r="A1641" s="267" t="s">
        <v>112</v>
      </c>
      <c r="B1641" s="267" t="s">
        <v>378</v>
      </c>
      <c r="C1641" s="267" t="s">
        <v>374</v>
      </c>
      <c r="D1641" s="267" t="s">
        <v>400</v>
      </c>
      <c r="E1641" s="268">
        <v>1068</v>
      </c>
    </row>
    <row r="1642" spans="1:14" ht="15" x14ac:dyDescent="0.25">
      <c r="A1642" s="267" t="s">
        <v>112</v>
      </c>
      <c r="B1642" s="267" t="s">
        <v>379</v>
      </c>
      <c r="C1642" s="267" t="s">
        <v>373</v>
      </c>
      <c r="D1642" s="267" t="s">
        <v>399</v>
      </c>
      <c r="E1642" s="268">
        <v>589</v>
      </c>
    </row>
    <row r="1643" spans="1:14" ht="15" x14ac:dyDescent="0.25">
      <c r="A1643" s="267" t="s">
        <v>112</v>
      </c>
      <c r="B1643" s="267" t="s">
        <v>379</v>
      </c>
      <c r="C1643" s="267" t="s">
        <v>373</v>
      </c>
      <c r="D1643" s="267" t="s">
        <v>400</v>
      </c>
      <c r="E1643" s="268">
        <v>588</v>
      </c>
    </row>
    <row r="1644" spans="1:14" ht="15" x14ac:dyDescent="0.25">
      <c r="A1644" s="267" t="s">
        <v>112</v>
      </c>
      <c r="B1644" s="267" t="s">
        <v>379</v>
      </c>
      <c r="C1644" s="267" t="s">
        <v>374</v>
      </c>
      <c r="D1644" s="267" t="s">
        <v>399</v>
      </c>
      <c r="E1644" s="268">
        <v>698</v>
      </c>
    </row>
    <row r="1645" spans="1:14" ht="15" x14ac:dyDescent="0.25">
      <c r="A1645" s="267" t="s">
        <v>112</v>
      </c>
      <c r="B1645" s="267" t="s">
        <v>379</v>
      </c>
      <c r="C1645" s="267" t="s">
        <v>374</v>
      </c>
      <c r="D1645" s="267" t="s">
        <v>400</v>
      </c>
      <c r="E1645" s="268">
        <v>596</v>
      </c>
    </row>
    <row r="1646" spans="1:14" ht="15" x14ac:dyDescent="0.25">
      <c r="A1646" s="267" t="s">
        <v>112</v>
      </c>
      <c r="B1646" s="267" t="s">
        <v>401</v>
      </c>
      <c r="C1646" s="267" t="s">
        <v>374</v>
      </c>
      <c r="D1646" s="267" t="s">
        <v>399</v>
      </c>
      <c r="E1646" s="268">
        <v>1</v>
      </c>
    </row>
    <row r="1647" spans="1:14" ht="15" x14ac:dyDescent="0.25">
      <c r="A1647" s="267" t="s">
        <v>112</v>
      </c>
      <c r="B1647" s="267" t="s">
        <v>401</v>
      </c>
      <c r="C1647" s="267" t="s">
        <v>374</v>
      </c>
      <c r="D1647" s="267" t="s">
        <v>400</v>
      </c>
      <c r="E1647" s="268">
        <v>1</v>
      </c>
    </row>
    <row r="1648" spans="1:14" ht="15" x14ac:dyDescent="0.25">
      <c r="A1648" s="267" t="s">
        <v>112</v>
      </c>
      <c r="B1648" s="267" t="s">
        <v>402</v>
      </c>
      <c r="C1648" s="267" t="s">
        <v>373</v>
      </c>
      <c r="D1648" s="267" t="s">
        <v>399</v>
      </c>
      <c r="E1648" s="268">
        <v>77</v>
      </c>
    </row>
    <row r="1649" spans="1:5" ht="15" x14ac:dyDescent="0.25">
      <c r="A1649" s="267" t="s">
        <v>112</v>
      </c>
      <c r="B1649" s="267" t="s">
        <v>402</v>
      </c>
      <c r="C1649" s="267" t="s">
        <v>373</v>
      </c>
      <c r="D1649" s="267" t="s">
        <v>400</v>
      </c>
      <c r="E1649" s="268">
        <v>126</v>
      </c>
    </row>
    <row r="1650" spans="1:5" ht="15" x14ac:dyDescent="0.25">
      <c r="A1650" s="267" t="s">
        <v>112</v>
      </c>
      <c r="B1650" s="267" t="s">
        <v>402</v>
      </c>
      <c r="C1650" s="267" t="s">
        <v>374</v>
      </c>
      <c r="D1650" s="267" t="s">
        <v>399</v>
      </c>
      <c r="E1650" s="268">
        <v>60</v>
      </c>
    </row>
    <row r="1651" spans="1:5" ht="15" x14ac:dyDescent="0.25">
      <c r="A1651" s="267" t="s">
        <v>112</v>
      </c>
      <c r="B1651" s="267" t="s">
        <v>402</v>
      </c>
      <c r="C1651" s="267" t="s">
        <v>374</v>
      </c>
      <c r="D1651" s="267" t="s">
        <v>400</v>
      </c>
      <c r="E1651" s="268">
        <v>81</v>
      </c>
    </row>
    <row r="1652" spans="1:5" ht="15" x14ac:dyDescent="0.25">
      <c r="A1652" s="267" t="s">
        <v>113</v>
      </c>
      <c r="B1652" s="267" t="s">
        <v>378</v>
      </c>
      <c r="C1652" s="267" t="s">
        <v>373</v>
      </c>
      <c r="D1652" s="267" t="s">
        <v>399</v>
      </c>
      <c r="E1652" s="268">
        <v>5</v>
      </c>
    </row>
    <row r="1653" spans="1:5" ht="15" x14ac:dyDescent="0.25">
      <c r="A1653" s="267" t="s">
        <v>113</v>
      </c>
      <c r="B1653" s="267" t="s">
        <v>378</v>
      </c>
      <c r="C1653" s="267" t="s">
        <v>373</v>
      </c>
      <c r="D1653" s="267" t="s">
        <v>400</v>
      </c>
      <c r="E1653" s="268">
        <v>2</v>
      </c>
    </row>
    <row r="1654" spans="1:5" ht="15" x14ac:dyDescent="0.25">
      <c r="A1654" s="267" t="s">
        <v>113</v>
      </c>
      <c r="B1654" s="267" t="s">
        <v>378</v>
      </c>
      <c r="C1654" s="267" t="s">
        <v>374</v>
      </c>
      <c r="D1654" s="267" t="s">
        <v>399</v>
      </c>
      <c r="E1654" s="268">
        <v>1</v>
      </c>
    </row>
    <row r="1655" spans="1:5" ht="15" x14ac:dyDescent="0.25">
      <c r="A1655" s="267" t="s">
        <v>113</v>
      </c>
      <c r="B1655" s="267" t="s">
        <v>378</v>
      </c>
      <c r="C1655" s="267" t="s">
        <v>374</v>
      </c>
      <c r="D1655" s="267" t="s">
        <v>400</v>
      </c>
      <c r="E1655" s="268">
        <v>2</v>
      </c>
    </row>
    <row r="1656" spans="1:5" ht="15" x14ac:dyDescent="0.25">
      <c r="A1656" s="267" t="s">
        <v>113</v>
      </c>
      <c r="B1656" s="267" t="s">
        <v>378</v>
      </c>
      <c r="C1656" s="267" t="s">
        <v>373</v>
      </c>
      <c r="D1656" s="267" t="s">
        <v>399</v>
      </c>
      <c r="E1656" s="268">
        <v>693</v>
      </c>
    </row>
    <row r="1657" spans="1:5" ht="15" x14ac:dyDescent="0.25">
      <c r="A1657" s="267" t="s">
        <v>113</v>
      </c>
      <c r="B1657" s="267" t="s">
        <v>378</v>
      </c>
      <c r="C1657" s="267" t="s">
        <v>373</v>
      </c>
      <c r="D1657" s="267" t="s">
        <v>400</v>
      </c>
      <c r="E1657" s="268">
        <v>910</v>
      </c>
    </row>
    <row r="1658" spans="1:5" ht="15" x14ac:dyDescent="0.25">
      <c r="A1658" s="267" t="s">
        <v>113</v>
      </c>
      <c r="B1658" s="267" t="s">
        <v>378</v>
      </c>
      <c r="C1658" s="267" t="s">
        <v>374</v>
      </c>
      <c r="D1658" s="267" t="s">
        <v>399</v>
      </c>
      <c r="E1658" s="268">
        <v>661</v>
      </c>
    </row>
    <row r="1659" spans="1:5" ht="15" x14ac:dyDescent="0.25">
      <c r="A1659" s="267" t="s">
        <v>113</v>
      </c>
      <c r="B1659" s="267" t="s">
        <v>378</v>
      </c>
      <c r="C1659" s="267" t="s">
        <v>374</v>
      </c>
      <c r="D1659" s="267" t="s">
        <v>400</v>
      </c>
      <c r="E1659" s="268">
        <v>775</v>
      </c>
    </row>
    <row r="1660" spans="1:5" ht="15" x14ac:dyDescent="0.25">
      <c r="A1660" s="267" t="s">
        <v>113</v>
      </c>
      <c r="B1660" s="267" t="s">
        <v>379</v>
      </c>
      <c r="C1660" s="267" t="s">
        <v>373</v>
      </c>
      <c r="D1660" s="267" t="s">
        <v>399</v>
      </c>
      <c r="E1660" s="268">
        <v>1790</v>
      </c>
    </row>
    <row r="1661" spans="1:5" ht="15" x14ac:dyDescent="0.25">
      <c r="A1661" s="267" t="s">
        <v>113</v>
      </c>
      <c r="B1661" s="267" t="s">
        <v>379</v>
      </c>
      <c r="C1661" s="267" t="s">
        <v>373</v>
      </c>
      <c r="D1661" s="267" t="s">
        <v>400</v>
      </c>
      <c r="E1661" s="268">
        <v>1099</v>
      </c>
    </row>
    <row r="1662" spans="1:5" ht="15" x14ac:dyDescent="0.25">
      <c r="A1662" s="267" t="s">
        <v>113</v>
      </c>
      <c r="B1662" s="267" t="s">
        <v>379</v>
      </c>
      <c r="C1662" s="267" t="s">
        <v>374</v>
      </c>
      <c r="D1662" s="267" t="s">
        <v>399</v>
      </c>
      <c r="E1662" s="268">
        <v>1869</v>
      </c>
    </row>
    <row r="1663" spans="1:5" ht="15" x14ac:dyDescent="0.25">
      <c r="A1663" s="267" t="s">
        <v>113</v>
      </c>
      <c r="B1663" s="267" t="s">
        <v>379</v>
      </c>
      <c r="C1663" s="267" t="s">
        <v>374</v>
      </c>
      <c r="D1663" s="267" t="s">
        <v>400</v>
      </c>
      <c r="E1663" s="268">
        <v>959</v>
      </c>
    </row>
    <row r="1664" spans="1:5" ht="15" x14ac:dyDescent="0.25">
      <c r="A1664" s="267" t="s">
        <v>113</v>
      </c>
      <c r="B1664" s="267" t="s">
        <v>401</v>
      </c>
      <c r="C1664" s="267" t="s">
        <v>373</v>
      </c>
      <c r="D1664" s="267" t="s">
        <v>399</v>
      </c>
      <c r="E1664" s="268">
        <v>85</v>
      </c>
    </row>
    <row r="1665" spans="1:5" ht="15" x14ac:dyDescent="0.25">
      <c r="A1665" s="267" t="s">
        <v>113</v>
      </c>
      <c r="B1665" s="267" t="s">
        <v>401</v>
      </c>
      <c r="C1665" s="267" t="s">
        <v>373</v>
      </c>
      <c r="D1665" s="267" t="s">
        <v>400</v>
      </c>
      <c r="E1665" s="268">
        <v>166</v>
      </c>
    </row>
    <row r="1666" spans="1:5" ht="15" x14ac:dyDescent="0.25">
      <c r="A1666" s="267" t="s">
        <v>113</v>
      </c>
      <c r="B1666" s="267" t="s">
        <v>401</v>
      </c>
      <c r="C1666" s="267" t="s">
        <v>374</v>
      </c>
      <c r="D1666" s="267" t="s">
        <v>399</v>
      </c>
      <c r="E1666" s="268">
        <v>79</v>
      </c>
    </row>
    <row r="1667" spans="1:5" ht="15" x14ac:dyDescent="0.25">
      <c r="A1667" s="267" t="s">
        <v>113</v>
      </c>
      <c r="B1667" s="267" t="s">
        <v>401</v>
      </c>
      <c r="C1667" s="267" t="s">
        <v>374</v>
      </c>
      <c r="D1667" s="267" t="s">
        <v>400</v>
      </c>
      <c r="E1667" s="268">
        <v>110</v>
      </c>
    </row>
    <row r="1668" spans="1:5" ht="15" x14ac:dyDescent="0.25">
      <c r="A1668" s="267" t="s">
        <v>113</v>
      </c>
      <c r="B1668" s="267" t="s">
        <v>402</v>
      </c>
      <c r="C1668" s="267" t="s">
        <v>373</v>
      </c>
      <c r="D1668" s="267" t="s">
        <v>399</v>
      </c>
      <c r="E1668" s="268">
        <v>135</v>
      </c>
    </row>
    <row r="1669" spans="1:5" ht="15" x14ac:dyDescent="0.25">
      <c r="A1669" s="267" t="s">
        <v>113</v>
      </c>
      <c r="B1669" s="267" t="s">
        <v>402</v>
      </c>
      <c r="C1669" s="267" t="s">
        <v>373</v>
      </c>
      <c r="D1669" s="267" t="s">
        <v>400</v>
      </c>
      <c r="E1669" s="268">
        <v>97</v>
      </c>
    </row>
    <row r="1670" spans="1:5" ht="15" x14ac:dyDescent="0.25">
      <c r="A1670" s="267" t="s">
        <v>113</v>
      </c>
      <c r="B1670" s="267" t="s">
        <v>402</v>
      </c>
      <c r="C1670" s="267" t="s">
        <v>374</v>
      </c>
      <c r="D1670" s="267" t="s">
        <v>399</v>
      </c>
      <c r="E1670" s="268">
        <v>128</v>
      </c>
    </row>
    <row r="1671" spans="1:5" ht="15" x14ac:dyDescent="0.25">
      <c r="A1671" s="267" t="s">
        <v>113</v>
      </c>
      <c r="B1671" s="267" t="s">
        <v>402</v>
      </c>
      <c r="C1671" s="267" t="s">
        <v>374</v>
      </c>
      <c r="D1671" s="267" t="s">
        <v>400</v>
      </c>
      <c r="E1671" s="268">
        <v>65</v>
      </c>
    </row>
    <row r="1672" spans="1:5" ht="15" x14ac:dyDescent="0.25">
      <c r="A1672" s="267" t="s">
        <v>114</v>
      </c>
      <c r="B1672" s="267" t="s">
        <v>378</v>
      </c>
      <c r="C1672" s="267" t="s">
        <v>373</v>
      </c>
      <c r="D1672" s="267" t="s">
        <v>399</v>
      </c>
      <c r="E1672" s="268">
        <v>1</v>
      </c>
    </row>
    <row r="1673" spans="1:5" ht="15" x14ac:dyDescent="0.25">
      <c r="A1673" s="267" t="s">
        <v>114</v>
      </c>
      <c r="B1673" s="267" t="s">
        <v>378</v>
      </c>
      <c r="C1673" s="267" t="s">
        <v>373</v>
      </c>
      <c r="D1673" s="267" t="s">
        <v>400</v>
      </c>
      <c r="E1673" s="268">
        <v>1</v>
      </c>
    </row>
    <row r="1674" spans="1:5" ht="15" x14ac:dyDescent="0.25">
      <c r="A1674" s="267" t="s">
        <v>114</v>
      </c>
      <c r="B1674" s="267" t="s">
        <v>378</v>
      </c>
      <c r="C1674" s="267" t="s">
        <v>374</v>
      </c>
      <c r="D1674" s="267" t="s">
        <v>400</v>
      </c>
      <c r="E1674" s="268">
        <v>1</v>
      </c>
    </row>
    <row r="1675" spans="1:5" ht="15" x14ac:dyDescent="0.25">
      <c r="A1675" s="267" t="s">
        <v>114</v>
      </c>
      <c r="B1675" s="267" t="s">
        <v>378</v>
      </c>
      <c r="C1675" s="267" t="s">
        <v>373</v>
      </c>
      <c r="D1675" s="267" t="s">
        <v>399</v>
      </c>
      <c r="E1675" s="268">
        <v>4289</v>
      </c>
    </row>
    <row r="1676" spans="1:5" ht="15" x14ac:dyDescent="0.25">
      <c r="A1676" s="267" t="s">
        <v>114</v>
      </c>
      <c r="B1676" s="267" t="s">
        <v>378</v>
      </c>
      <c r="C1676" s="267" t="s">
        <v>373</v>
      </c>
      <c r="D1676" s="267" t="s">
        <v>400</v>
      </c>
      <c r="E1676" s="268">
        <v>9650</v>
      </c>
    </row>
    <row r="1677" spans="1:5" ht="15" x14ac:dyDescent="0.25">
      <c r="A1677" s="267" t="s">
        <v>114</v>
      </c>
      <c r="B1677" s="267" t="s">
        <v>378</v>
      </c>
      <c r="C1677" s="267" t="s">
        <v>374</v>
      </c>
      <c r="D1677" s="267" t="s">
        <v>399</v>
      </c>
      <c r="E1677" s="268">
        <v>4643</v>
      </c>
    </row>
    <row r="1678" spans="1:5" ht="15" x14ac:dyDescent="0.25">
      <c r="A1678" s="267" t="s">
        <v>114</v>
      </c>
      <c r="B1678" s="267" t="s">
        <v>378</v>
      </c>
      <c r="C1678" s="267" t="s">
        <v>374</v>
      </c>
      <c r="D1678" s="267" t="s">
        <v>400</v>
      </c>
      <c r="E1678" s="268">
        <v>9085</v>
      </c>
    </row>
    <row r="1679" spans="1:5" ht="15" x14ac:dyDescent="0.25">
      <c r="A1679" s="267" t="s">
        <v>114</v>
      </c>
      <c r="B1679" s="267" t="s">
        <v>379</v>
      </c>
      <c r="C1679" s="267" t="s">
        <v>373</v>
      </c>
      <c r="D1679" s="267" t="s">
        <v>399</v>
      </c>
      <c r="E1679" s="268">
        <v>381</v>
      </c>
    </row>
    <row r="1680" spans="1:5" ht="15" x14ac:dyDescent="0.25">
      <c r="A1680" s="267" t="s">
        <v>114</v>
      </c>
      <c r="B1680" s="267" t="s">
        <v>379</v>
      </c>
      <c r="C1680" s="267" t="s">
        <v>373</v>
      </c>
      <c r="D1680" s="267" t="s">
        <v>400</v>
      </c>
      <c r="E1680" s="268">
        <v>1102</v>
      </c>
    </row>
    <row r="1681" spans="1:5" ht="15" x14ac:dyDescent="0.25">
      <c r="A1681" s="267" t="s">
        <v>114</v>
      </c>
      <c r="B1681" s="267" t="s">
        <v>379</v>
      </c>
      <c r="C1681" s="267" t="s">
        <v>374</v>
      </c>
      <c r="D1681" s="267" t="s">
        <v>399</v>
      </c>
      <c r="E1681" s="268">
        <v>443</v>
      </c>
    </row>
    <row r="1682" spans="1:5" ht="15" x14ac:dyDescent="0.25">
      <c r="A1682" s="267" t="s">
        <v>114</v>
      </c>
      <c r="B1682" s="267" t="s">
        <v>379</v>
      </c>
      <c r="C1682" s="267" t="s">
        <v>374</v>
      </c>
      <c r="D1682" s="267" t="s">
        <v>400</v>
      </c>
      <c r="E1682" s="268">
        <v>984</v>
      </c>
    </row>
    <row r="1683" spans="1:5" ht="15" x14ac:dyDescent="0.25">
      <c r="A1683" s="267" t="s">
        <v>114</v>
      </c>
      <c r="B1683" s="267" t="s">
        <v>401</v>
      </c>
      <c r="C1683" s="267" t="s">
        <v>373</v>
      </c>
      <c r="D1683" s="267" t="s">
        <v>399</v>
      </c>
      <c r="E1683" s="268">
        <v>11</v>
      </c>
    </row>
    <row r="1684" spans="1:5" ht="15" x14ac:dyDescent="0.25">
      <c r="A1684" s="267" t="s">
        <v>114</v>
      </c>
      <c r="B1684" s="267" t="s">
        <v>401</v>
      </c>
      <c r="C1684" s="267" t="s">
        <v>373</v>
      </c>
      <c r="D1684" s="267" t="s">
        <v>400</v>
      </c>
      <c r="E1684" s="268">
        <v>33</v>
      </c>
    </row>
    <row r="1685" spans="1:5" ht="15" x14ac:dyDescent="0.25">
      <c r="A1685" s="267" t="s">
        <v>114</v>
      </c>
      <c r="B1685" s="267" t="s">
        <v>401</v>
      </c>
      <c r="C1685" s="267" t="s">
        <v>374</v>
      </c>
      <c r="D1685" s="267" t="s">
        <v>399</v>
      </c>
      <c r="E1685" s="268">
        <v>13</v>
      </c>
    </row>
    <row r="1686" spans="1:5" ht="15" x14ac:dyDescent="0.25">
      <c r="A1686" s="267" t="s">
        <v>114</v>
      </c>
      <c r="B1686" s="267" t="s">
        <v>401</v>
      </c>
      <c r="C1686" s="267" t="s">
        <v>374</v>
      </c>
      <c r="D1686" s="267" t="s">
        <v>400</v>
      </c>
      <c r="E1686" s="268">
        <v>42</v>
      </c>
    </row>
    <row r="1687" spans="1:5" ht="15" x14ac:dyDescent="0.25">
      <c r="A1687" s="267" t="s">
        <v>114</v>
      </c>
      <c r="B1687" s="267" t="s">
        <v>402</v>
      </c>
      <c r="C1687" s="267" t="s">
        <v>373</v>
      </c>
      <c r="D1687" s="267" t="s">
        <v>399</v>
      </c>
      <c r="E1687" s="268">
        <v>111</v>
      </c>
    </row>
    <row r="1688" spans="1:5" ht="15" x14ac:dyDescent="0.25">
      <c r="A1688" s="267" t="s">
        <v>114</v>
      </c>
      <c r="B1688" s="267" t="s">
        <v>402</v>
      </c>
      <c r="C1688" s="267" t="s">
        <v>373</v>
      </c>
      <c r="D1688" s="267" t="s">
        <v>400</v>
      </c>
      <c r="E1688" s="268">
        <v>524</v>
      </c>
    </row>
    <row r="1689" spans="1:5" ht="15" x14ac:dyDescent="0.25">
      <c r="A1689" s="267" t="s">
        <v>114</v>
      </c>
      <c r="B1689" s="267" t="s">
        <v>402</v>
      </c>
      <c r="C1689" s="267" t="s">
        <v>374</v>
      </c>
      <c r="D1689" s="267" t="s">
        <v>399</v>
      </c>
      <c r="E1689" s="268">
        <v>128</v>
      </c>
    </row>
    <row r="1690" spans="1:5" ht="15" x14ac:dyDescent="0.25">
      <c r="A1690" s="267" t="s">
        <v>114</v>
      </c>
      <c r="B1690" s="267" t="s">
        <v>402</v>
      </c>
      <c r="C1690" s="267" t="s">
        <v>374</v>
      </c>
      <c r="D1690" s="267" t="s">
        <v>400</v>
      </c>
      <c r="E1690" s="268">
        <v>433</v>
      </c>
    </row>
    <row r="1691" spans="1:5" ht="15" x14ac:dyDescent="0.25">
      <c r="A1691" s="267" t="s">
        <v>115</v>
      </c>
      <c r="B1691" s="267" t="s">
        <v>378</v>
      </c>
      <c r="C1691" s="267" t="s">
        <v>373</v>
      </c>
      <c r="D1691" s="267" t="s">
        <v>399</v>
      </c>
      <c r="E1691" s="268">
        <v>504</v>
      </c>
    </row>
    <row r="1692" spans="1:5" ht="15" x14ac:dyDescent="0.25">
      <c r="A1692" s="267" t="s">
        <v>115</v>
      </c>
      <c r="B1692" s="267" t="s">
        <v>378</v>
      </c>
      <c r="C1692" s="267" t="s">
        <v>373</v>
      </c>
      <c r="D1692" s="267" t="s">
        <v>400</v>
      </c>
      <c r="E1692" s="268">
        <v>674</v>
      </c>
    </row>
    <row r="1693" spans="1:5" ht="15" x14ac:dyDescent="0.25">
      <c r="A1693" s="267" t="s">
        <v>115</v>
      </c>
      <c r="B1693" s="267" t="s">
        <v>378</v>
      </c>
      <c r="C1693" s="267" t="s">
        <v>374</v>
      </c>
      <c r="D1693" s="267" t="s">
        <v>399</v>
      </c>
      <c r="E1693" s="268">
        <v>475</v>
      </c>
    </row>
    <row r="1694" spans="1:5" ht="15" x14ac:dyDescent="0.25">
      <c r="A1694" s="267" t="s">
        <v>115</v>
      </c>
      <c r="B1694" s="267" t="s">
        <v>378</v>
      </c>
      <c r="C1694" s="267" t="s">
        <v>374</v>
      </c>
      <c r="D1694" s="267" t="s">
        <v>400</v>
      </c>
      <c r="E1694" s="268">
        <v>587</v>
      </c>
    </row>
    <row r="1695" spans="1:5" ht="15" x14ac:dyDescent="0.25">
      <c r="A1695" s="267" t="s">
        <v>115</v>
      </c>
      <c r="B1695" s="267" t="s">
        <v>379</v>
      </c>
      <c r="C1695" s="267" t="s">
        <v>373</v>
      </c>
      <c r="D1695" s="267" t="s">
        <v>399</v>
      </c>
      <c r="E1695" s="268">
        <v>428</v>
      </c>
    </row>
    <row r="1696" spans="1:5" ht="15" x14ac:dyDescent="0.25">
      <c r="A1696" s="267" t="s">
        <v>115</v>
      </c>
      <c r="B1696" s="267" t="s">
        <v>379</v>
      </c>
      <c r="C1696" s="267" t="s">
        <v>373</v>
      </c>
      <c r="D1696" s="267" t="s">
        <v>400</v>
      </c>
      <c r="E1696" s="268">
        <v>202</v>
      </c>
    </row>
    <row r="1697" spans="1:5" ht="15" x14ac:dyDescent="0.25">
      <c r="A1697" s="267" t="s">
        <v>115</v>
      </c>
      <c r="B1697" s="267" t="s">
        <v>379</v>
      </c>
      <c r="C1697" s="267" t="s">
        <v>374</v>
      </c>
      <c r="D1697" s="267" t="s">
        <v>399</v>
      </c>
      <c r="E1697" s="268">
        <v>377</v>
      </c>
    </row>
    <row r="1698" spans="1:5" ht="15" x14ac:dyDescent="0.25">
      <c r="A1698" s="267" t="s">
        <v>115</v>
      </c>
      <c r="B1698" s="267" t="s">
        <v>379</v>
      </c>
      <c r="C1698" s="267" t="s">
        <v>374</v>
      </c>
      <c r="D1698" s="267" t="s">
        <v>400</v>
      </c>
      <c r="E1698" s="268">
        <v>158</v>
      </c>
    </row>
    <row r="1699" spans="1:5" ht="15" x14ac:dyDescent="0.25">
      <c r="A1699" s="267" t="s">
        <v>115</v>
      </c>
      <c r="B1699" s="267" t="s">
        <v>401</v>
      </c>
      <c r="C1699" s="267" t="s">
        <v>373</v>
      </c>
      <c r="D1699" s="267" t="s">
        <v>399</v>
      </c>
      <c r="E1699" s="268">
        <v>8</v>
      </c>
    </row>
    <row r="1700" spans="1:5" ht="15" x14ac:dyDescent="0.25">
      <c r="A1700" s="267" t="s">
        <v>115</v>
      </c>
      <c r="B1700" s="267" t="s">
        <v>401</v>
      </c>
      <c r="C1700" s="267" t="s">
        <v>373</v>
      </c>
      <c r="D1700" s="267" t="s">
        <v>400</v>
      </c>
      <c r="E1700" s="268">
        <v>30</v>
      </c>
    </row>
    <row r="1701" spans="1:5" ht="15" x14ac:dyDescent="0.25">
      <c r="A1701" s="267" t="s">
        <v>115</v>
      </c>
      <c r="B1701" s="267" t="s">
        <v>401</v>
      </c>
      <c r="C1701" s="267" t="s">
        <v>374</v>
      </c>
      <c r="D1701" s="267" t="s">
        <v>399</v>
      </c>
      <c r="E1701" s="268">
        <v>15</v>
      </c>
    </row>
    <row r="1702" spans="1:5" ht="15" x14ac:dyDescent="0.25">
      <c r="A1702" s="267" t="s">
        <v>115</v>
      </c>
      <c r="B1702" s="267" t="s">
        <v>401</v>
      </c>
      <c r="C1702" s="267" t="s">
        <v>374</v>
      </c>
      <c r="D1702" s="267" t="s">
        <v>400</v>
      </c>
      <c r="E1702" s="268">
        <v>23</v>
      </c>
    </row>
    <row r="1703" spans="1:5" ht="15" x14ac:dyDescent="0.25">
      <c r="A1703" s="267" t="s">
        <v>115</v>
      </c>
      <c r="B1703" s="267" t="s">
        <v>402</v>
      </c>
      <c r="C1703" s="267" t="s">
        <v>373</v>
      </c>
      <c r="D1703" s="267" t="s">
        <v>399</v>
      </c>
      <c r="E1703" s="268">
        <v>9</v>
      </c>
    </row>
    <row r="1704" spans="1:5" ht="15" x14ac:dyDescent="0.25">
      <c r="A1704" s="267" t="s">
        <v>115</v>
      </c>
      <c r="B1704" s="267" t="s">
        <v>402</v>
      </c>
      <c r="C1704" s="267" t="s">
        <v>373</v>
      </c>
      <c r="D1704" s="267" t="s">
        <v>400</v>
      </c>
      <c r="E1704" s="268">
        <v>9</v>
      </c>
    </row>
    <row r="1705" spans="1:5" ht="15" x14ac:dyDescent="0.25">
      <c r="A1705" s="267" t="s">
        <v>115</v>
      </c>
      <c r="B1705" s="267" t="s">
        <v>402</v>
      </c>
      <c r="C1705" s="267" t="s">
        <v>374</v>
      </c>
      <c r="D1705" s="267" t="s">
        <v>399</v>
      </c>
      <c r="E1705" s="268">
        <v>23</v>
      </c>
    </row>
    <row r="1706" spans="1:5" ht="15" x14ac:dyDescent="0.25">
      <c r="A1706" s="267" t="s">
        <v>115</v>
      </c>
      <c r="B1706" s="267" t="s">
        <v>402</v>
      </c>
      <c r="C1706" s="267" t="s">
        <v>374</v>
      </c>
      <c r="D1706" s="267" t="s">
        <v>400</v>
      </c>
      <c r="E1706" s="268">
        <v>17</v>
      </c>
    </row>
    <row r="1707" spans="1:5" ht="15" x14ac:dyDescent="0.25">
      <c r="A1707" s="267" t="s">
        <v>116</v>
      </c>
      <c r="B1707" s="267" t="s">
        <v>378</v>
      </c>
      <c r="C1707" s="267" t="s">
        <v>373</v>
      </c>
      <c r="D1707" s="267" t="s">
        <v>399</v>
      </c>
      <c r="E1707" s="268">
        <v>382</v>
      </c>
    </row>
    <row r="1708" spans="1:5" ht="15" x14ac:dyDescent="0.25">
      <c r="A1708" s="267" t="s">
        <v>116</v>
      </c>
      <c r="B1708" s="267" t="s">
        <v>378</v>
      </c>
      <c r="C1708" s="267" t="s">
        <v>373</v>
      </c>
      <c r="D1708" s="267" t="s">
        <v>400</v>
      </c>
      <c r="E1708" s="268">
        <v>400</v>
      </c>
    </row>
    <row r="1709" spans="1:5" ht="15" x14ac:dyDescent="0.25">
      <c r="A1709" s="267" t="s">
        <v>116</v>
      </c>
      <c r="B1709" s="267" t="s">
        <v>378</v>
      </c>
      <c r="C1709" s="267" t="s">
        <v>374</v>
      </c>
      <c r="D1709" s="267" t="s">
        <v>399</v>
      </c>
      <c r="E1709" s="268">
        <v>313</v>
      </c>
    </row>
    <row r="1710" spans="1:5" ht="15" x14ac:dyDescent="0.25">
      <c r="A1710" s="267" t="s">
        <v>116</v>
      </c>
      <c r="B1710" s="267" t="s">
        <v>378</v>
      </c>
      <c r="C1710" s="267" t="s">
        <v>374</v>
      </c>
      <c r="D1710" s="267" t="s">
        <v>400</v>
      </c>
      <c r="E1710" s="268">
        <v>389</v>
      </c>
    </row>
    <row r="1711" spans="1:5" ht="15" x14ac:dyDescent="0.25">
      <c r="A1711" s="267" t="s">
        <v>116</v>
      </c>
      <c r="B1711" s="267" t="s">
        <v>379</v>
      </c>
      <c r="C1711" s="267" t="s">
        <v>373</v>
      </c>
      <c r="D1711" s="267" t="s">
        <v>399</v>
      </c>
      <c r="E1711" s="268">
        <v>848</v>
      </c>
    </row>
    <row r="1712" spans="1:5" ht="15" x14ac:dyDescent="0.25">
      <c r="A1712" s="267" t="s">
        <v>116</v>
      </c>
      <c r="B1712" s="267" t="s">
        <v>379</v>
      </c>
      <c r="C1712" s="267" t="s">
        <v>373</v>
      </c>
      <c r="D1712" s="267" t="s">
        <v>400</v>
      </c>
      <c r="E1712" s="268">
        <v>492</v>
      </c>
    </row>
    <row r="1713" spans="1:5" ht="15" x14ac:dyDescent="0.25">
      <c r="A1713" s="267" t="s">
        <v>116</v>
      </c>
      <c r="B1713" s="267" t="s">
        <v>379</v>
      </c>
      <c r="C1713" s="267" t="s">
        <v>374</v>
      </c>
      <c r="D1713" s="267" t="s">
        <v>399</v>
      </c>
      <c r="E1713" s="268">
        <v>731</v>
      </c>
    </row>
    <row r="1714" spans="1:5" ht="15" x14ac:dyDescent="0.25">
      <c r="A1714" s="267" t="s">
        <v>116</v>
      </c>
      <c r="B1714" s="267" t="s">
        <v>379</v>
      </c>
      <c r="C1714" s="267" t="s">
        <v>374</v>
      </c>
      <c r="D1714" s="267" t="s">
        <v>400</v>
      </c>
      <c r="E1714" s="268">
        <v>406</v>
      </c>
    </row>
    <row r="1715" spans="1:5" ht="15" x14ac:dyDescent="0.25">
      <c r="A1715" s="267" t="s">
        <v>116</v>
      </c>
      <c r="B1715" s="267" t="s">
        <v>401</v>
      </c>
      <c r="C1715" s="267" t="s">
        <v>373</v>
      </c>
      <c r="D1715" s="267" t="s">
        <v>400</v>
      </c>
      <c r="E1715" s="268">
        <v>1</v>
      </c>
    </row>
    <row r="1716" spans="1:5" ht="15" x14ac:dyDescent="0.25">
      <c r="A1716" s="267" t="s">
        <v>116</v>
      </c>
      <c r="B1716" s="267" t="s">
        <v>402</v>
      </c>
      <c r="C1716" s="267" t="s">
        <v>373</v>
      </c>
      <c r="D1716" s="267" t="s">
        <v>399</v>
      </c>
      <c r="E1716" s="268">
        <v>12</v>
      </c>
    </row>
    <row r="1717" spans="1:5" ht="15" x14ac:dyDescent="0.25">
      <c r="A1717" s="267" t="s">
        <v>116</v>
      </c>
      <c r="B1717" s="267" t="s">
        <v>402</v>
      </c>
      <c r="C1717" s="267" t="s">
        <v>373</v>
      </c>
      <c r="D1717" s="267" t="s">
        <v>400</v>
      </c>
      <c r="E1717" s="268">
        <v>10</v>
      </c>
    </row>
    <row r="1718" spans="1:5" ht="15" x14ac:dyDescent="0.25">
      <c r="A1718" s="267" t="s">
        <v>116</v>
      </c>
      <c r="B1718" s="267" t="s">
        <v>402</v>
      </c>
      <c r="C1718" s="267" t="s">
        <v>374</v>
      </c>
      <c r="D1718" s="267" t="s">
        <v>399</v>
      </c>
      <c r="E1718" s="268">
        <v>12</v>
      </c>
    </row>
    <row r="1719" spans="1:5" ht="15" x14ac:dyDescent="0.25">
      <c r="A1719" s="267" t="s">
        <v>116</v>
      </c>
      <c r="B1719" s="267" t="s">
        <v>402</v>
      </c>
      <c r="C1719" s="267" t="s">
        <v>374</v>
      </c>
      <c r="D1719" s="267" t="s">
        <v>400</v>
      </c>
      <c r="E1719" s="268">
        <v>18</v>
      </c>
    </row>
    <row r="1720" spans="1:5" ht="15" x14ac:dyDescent="0.25">
      <c r="A1720" s="267" t="s">
        <v>117</v>
      </c>
      <c r="B1720" s="267" t="s">
        <v>378</v>
      </c>
      <c r="C1720" s="267" t="s">
        <v>373</v>
      </c>
      <c r="D1720" s="267" t="s">
        <v>399</v>
      </c>
      <c r="E1720" s="268">
        <v>1116</v>
      </c>
    </row>
    <row r="1721" spans="1:5" ht="15" x14ac:dyDescent="0.25">
      <c r="A1721" s="267" t="s">
        <v>117</v>
      </c>
      <c r="B1721" s="267" t="s">
        <v>378</v>
      </c>
      <c r="C1721" s="267" t="s">
        <v>373</v>
      </c>
      <c r="D1721" s="267" t="s">
        <v>400</v>
      </c>
      <c r="E1721" s="268">
        <v>303</v>
      </c>
    </row>
    <row r="1722" spans="1:5" ht="15" x14ac:dyDescent="0.25">
      <c r="A1722" s="267" t="s">
        <v>117</v>
      </c>
      <c r="B1722" s="267" t="s">
        <v>378</v>
      </c>
      <c r="C1722" s="267" t="s">
        <v>374</v>
      </c>
      <c r="D1722" s="267" t="s">
        <v>399</v>
      </c>
      <c r="E1722" s="268">
        <v>1248</v>
      </c>
    </row>
    <row r="1723" spans="1:5" ht="15" x14ac:dyDescent="0.25">
      <c r="A1723" s="267" t="s">
        <v>117</v>
      </c>
      <c r="B1723" s="267" t="s">
        <v>378</v>
      </c>
      <c r="C1723" s="267" t="s">
        <v>374</v>
      </c>
      <c r="D1723" s="267" t="s">
        <v>400</v>
      </c>
      <c r="E1723" s="268">
        <v>334</v>
      </c>
    </row>
    <row r="1724" spans="1:5" ht="15" x14ac:dyDescent="0.25">
      <c r="A1724" s="267" t="s">
        <v>117</v>
      </c>
      <c r="B1724" s="267" t="s">
        <v>379</v>
      </c>
      <c r="C1724" s="267" t="s">
        <v>373</v>
      </c>
      <c r="D1724" s="267" t="s">
        <v>399</v>
      </c>
      <c r="E1724" s="268">
        <v>209</v>
      </c>
    </row>
    <row r="1725" spans="1:5" ht="15" x14ac:dyDescent="0.25">
      <c r="A1725" s="267" t="s">
        <v>117</v>
      </c>
      <c r="B1725" s="267" t="s">
        <v>379</v>
      </c>
      <c r="C1725" s="267" t="s">
        <v>373</v>
      </c>
      <c r="D1725" s="267" t="s">
        <v>400</v>
      </c>
      <c r="E1725" s="268">
        <v>66</v>
      </c>
    </row>
    <row r="1726" spans="1:5" ht="15" x14ac:dyDescent="0.25">
      <c r="A1726" s="267" t="s">
        <v>117</v>
      </c>
      <c r="B1726" s="267" t="s">
        <v>379</v>
      </c>
      <c r="C1726" s="267" t="s">
        <v>374</v>
      </c>
      <c r="D1726" s="267" t="s">
        <v>399</v>
      </c>
      <c r="E1726" s="268">
        <v>286</v>
      </c>
    </row>
    <row r="1727" spans="1:5" ht="15" x14ac:dyDescent="0.25">
      <c r="A1727" s="267" t="s">
        <v>117</v>
      </c>
      <c r="B1727" s="267" t="s">
        <v>379</v>
      </c>
      <c r="C1727" s="267" t="s">
        <v>374</v>
      </c>
      <c r="D1727" s="267" t="s">
        <v>400</v>
      </c>
      <c r="E1727" s="268">
        <v>77</v>
      </c>
    </row>
    <row r="1728" spans="1:5" ht="15" x14ac:dyDescent="0.25">
      <c r="A1728" s="267" t="s">
        <v>117</v>
      </c>
      <c r="B1728" s="267" t="s">
        <v>402</v>
      </c>
      <c r="C1728" s="267" t="s">
        <v>373</v>
      </c>
      <c r="D1728" s="267" t="s">
        <v>399</v>
      </c>
      <c r="E1728" s="268">
        <v>285</v>
      </c>
    </row>
    <row r="1729" spans="1:5" ht="15" x14ac:dyDescent="0.25">
      <c r="A1729" s="267" t="s">
        <v>117</v>
      </c>
      <c r="B1729" s="267" t="s">
        <v>402</v>
      </c>
      <c r="C1729" s="267" t="s">
        <v>373</v>
      </c>
      <c r="D1729" s="267" t="s">
        <v>400</v>
      </c>
      <c r="E1729" s="268">
        <v>75</v>
      </c>
    </row>
    <row r="1730" spans="1:5" ht="15" x14ac:dyDescent="0.25">
      <c r="A1730" s="267" t="s">
        <v>117</v>
      </c>
      <c r="B1730" s="267" t="s">
        <v>402</v>
      </c>
      <c r="C1730" s="267" t="s">
        <v>374</v>
      </c>
      <c r="D1730" s="267" t="s">
        <v>399</v>
      </c>
      <c r="E1730" s="268">
        <v>261</v>
      </c>
    </row>
    <row r="1731" spans="1:5" ht="15" x14ac:dyDescent="0.25">
      <c r="A1731" s="267" t="s">
        <v>117</v>
      </c>
      <c r="B1731" s="267" t="s">
        <v>402</v>
      </c>
      <c r="C1731" s="267" t="s">
        <v>374</v>
      </c>
      <c r="D1731" s="267" t="s">
        <v>400</v>
      </c>
      <c r="E1731" s="268">
        <v>74</v>
      </c>
    </row>
    <row r="1732" spans="1:5" ht="15" x14ac:dyDescent="0.25">
      <c r="A1732" s="267" t="s">
        <v>118</v>
      </c>
      <c r="B1732" s="267" t="s">
        <v>378</v>
      </c>
      <c r="C1732" s="267" t="s">
        <v>373</v>
      </c>
      <c r="D1732" s="267" t="s">
        <v>399</v>
      </c>
      <c r="E1732" s="268">
        <v>13659</v>
      </c>
    </row>
    <row r="1733" spans="1:5" ht="15" x14ac:dyDescent="0.25">
      <c r="A1733" s="267" t="s">
        <v>118</v>
      </c>
      <c r="B1733" s="267" t="s">
        <v>378</v>
      </c>
      <c r="C1733" s="267" t="s">
        <v>373</v>
      </c>
      <c r="D1733" s="267" t="s">
        <v>400</v>
      </c>
      <c r="E1733" s="268">
        <v>27510</v>
      </c>
    </row>
    <row r="1734" spans="1:5" ht="15" x14ac:dyDescent="0.25">
      <c r="A1734" s="267" t="s">
        <v>118</v>
      </c>
      <c r="B1734" s="267" t="s">
        <v>378</v>
      </c>
      <c r="C1734" s="267" t="s">
        <v>374</v>
      </c>
      <c r="D1734" s="267" t="s">
        <v>399</v>
      </c>
      <c r="E1734" s="268">
        <v>14302</v>
      </c>
    </row>
    <row r="1735" spans="1:5" ht="15" x14ac:dyDescent="0.25">
      <c r="A1735" s="267" t="s">
        <v>118</v>
      </c>
      <c r="B1735" s="267" t="s">
        <v>378</v>
      </c>
      <c r="C1735" s="267" t="s">
        <v>374</v>
      </c>
      <c r="D1735" s="267" t="s">
        <v>400</v>
      </c>
      <c r="E1735" s="268">
        <v>25776</v>
      </c>
    </row>
    <row r="1736" spans="1:5" ht="15" x14ac:dyDescent="0.25">
      <c r="A1736" s="267" t="s">
        <v>118</v>
      </c>
      <c r="B1736" s="267" t="s">
        <v>379</v>
      </c>
      <c r="C1736" s="267" t="s">
        <v>373</v>
      </c>
      <c r="D1736" s="267" t="s">
        <v>399</v>
      </c>
      <c r="E1736" s="268">
        <v>2091</v>
      </c>
    </row>
    <row r="1737" spans="1:5" ht="15" x14ac:dyDescent="0.25">
      <c r="A1737" s="267" t="s">
        <v>118</v>
      </c>
      <c r="B1737" s="267" t="s">
        <v>379</v>
      </c>
      <c r="C1737" s="267" t="s">
        <v>373</v>
      </c>
      <c r="D1737" s="267" t="s">
        <v>400</v>
      </c>
      <c r="E1737" s="268">
        <v>3984</v>
      </c>
    </row>
    <row r="1738" spans="1:5" ht="15" x14ac:dyDescent="0.25">
      <c r="A1738" s="267" t="s">
        <v>118</v>
      </c>
      <c r="B1738" s="267" t="s">
        <v>379</v>
      </c>
      <c r="C1738" s="267" t="s">
        <v>374</v>
      </c>
      <c r="D1738" s="267" t="s">
        <v>399</v>
      </c>
      <c r="E1738" s="268">
        <v>1966</v>
      </c>
    </row>
    <row r="1739" spans="1:5" ht="15" x14ac:dyDescent="0.25">
      <c r="A1739" s="267" t="s">
        <v>118</v>
      </c>
      <c r="B1739" s="267" t="s">
        <v>379</v>
      </c>
      <c r="C1739" s="267" t="s">
        <v>374</v>
      </c>
      <c r="D1739" s="267" t="s">
        <v>400</v>
      </c>
      <c r="E1739" s="268">
        <v>3286</v>
      </c>
    </row>
    <row r="1740" spans="1:5" ht="15" x14ac:dyDescent="0.25">
      <c r="A1740" s="267" t="s">
        <v>118</v>
      </c>
      <c r="B1740" s="267" t="s">
        <v>401</v>
      </c>
      <c r="C1740" s="267" t="s">
        <v>373</v>
      </c>
      <c r="D1740" s="267" t="s">
        <v>399</v>
      </c>
      <c r="E1740" s="268">
        <v>142</v>
      </c>
    </row>
    <row r="1741" spans="1:5" ht="15" x14ac:dyDescent="0.25">
      <c r="A1741" s="267" t="s">
        <v>118</v>
      </c>
      <c r="B1741" s="267" t="s">
        <v>401</v>
      </c>
      <c r="C1741" s="267" t="s">
        <v>373</v>
      </c>
      <c r="D1741" s="267" t="s">
        <v>400</v>
      </c>
      <c r="E1741" s="268">
        <v>73</v>
      </c>
    </row>
    <row r="1742" spans="1:5" ht="15" x14ac:dyDescent="0.25">
      <c r="A1742" s="267" t="s">
        <v>118</v>
      </c>
      <c r="B1742" s="267" t="s">
        <v>401</v>
      </c>
      <c r="C1742" s="267" t="s">
        <v>374</v>
      </c>
      <c r="D1742" s="267" t="s">
        <v>399</v>
      </c>
      <c r="E1742" s="268">
        <v>155</v>
      </c>
    </row>
    <row r="1743" spans="1:5" ht="15" x14ac:dyDescent="0.25">
      <c r="A1743" s="267" t="s">
        <v>118</v>
      </c>
      <c r="B1743" s="267" t="s">
        <v>401</v>
      </c>
      <c r="C1743" s="267" t="s">
        <v>374</v>
      </c>
      <c r="D1743" s="267" t="s">
        <v>400</v>
      </c>
      <c r="E1743" s="268">
        <v>60</v>
      </c>
    </row>
    <row r="1744" spans="1:5" ht="15" x14ac:dyDescent="0.25">
      <c r="A1744" s="267" t="s">
        <v>118</v>
      </c>
      <c r="B1744" s="267" t="s">
        <v>402</v>
      </c>
      <c r="C1744" s="267" t="s">
        <v>373</v>
      </c>
      <c r="D1744" s="267" t="s">
        <v>399</v>
      </c>
      <c r="E1744" s="268">
        <v>2051</v>
      </c>
    </row>
    <row r="1745" spans="1:5" ht="15" x14ac:dyDescent="0.25">
      <c r="A1745" s="267" t="s">
        <v>118</v>
      </c>
      <c r="B1745" s="267" t="s">
        <v>402</v>
      </c>
      <c r="C1745" s="267" t="s">
        <v>373</v>
      </c>
      <c r="D1745" s="267" t="s">
        <v>400</v>
      </c>
      <c r="E1745" s="268">
        <v>1604</v>
      </c>
    </row>
    <row r="1746" spans="1:5" ht="15" x14ac:dyDescent="0.25">
      <c r="A1746" s="267" t="s">
        <v>118</v>
      </c>
      <c r="B1746" s="267" t="s">
        <v>402</v>
      </c>
      <c r="C1746" s="267" t="s">
        <v>374</v>
      </c>
      <c r="D1746" s="267" t="s">
        <v>399</v>
      </c>
      <c r="E1746" s="268">
        <v>2015</v>
      </c>
    </row>
    <row r="1747" spans="1:5" ht="15" x14ac:dyDescent="0.25">
      <c r="A1747" s="267" t="s">
        <v>118</v>
      </c>
      <c r="B1747" s="267" t="s">
        <v>402</v>
      </c>
      <c r="C1747" s="267" t="s">
        <v>374</v>
      </c>
      <c r="D1747" s="267" t="s">
        <v>400</v>
      </c>
      <c r="E1747" s="268">
        <v>1276</v>
      </c>
    </row>
    <row r="1748" spans="1:5" ht="15" x14ac:dyDescent="0.25">
      <c r="A1748" s="267" t="s">
        <v>119</v>
      </c>
      <c r="B1748" s="267" t="s">
        <v>378</v>
      </c>
      <c r="C1748" s="267" t="s">
        <v>373</v>
      </c>
      <c r="D1748" s="267" t="s">
        <v>399</v>
      </c>
      <c r="E1748" s="268">
        <v>1</v>
      </c>
    </row>
    <row r="1749" spans="1:5" ht="15" x14ac:dyDescent="0.25">
      <c r="A1749" s="267" t="s">
        <v>119</v>
      </c>
      <c r="B1749" s="267" t="s">
        <v>378</v>
      </c>
      <c r="C1749" s="267" t="s">
        <v>374</v>
      </c>
      <c r="D1749" s="267" t="s">
        <v>400</v>
      </c>
      <c r="E1749" s="268">
        <v>1</v>
      </c>
    </row>
    <row r="1750" spans="1:5" ht="15" x14ac:dyDescent="0.25">
      <c r="A1750" s="267" t="s">
        <v>119</v>
      </c>
      <c r="B1750" s="267" t="s">
        <v>378</v>
      </c>
      <c r="C1750" s="267" t="s">
        <v>373</v>
      </c>
      <c r="D1750" s="267" t="s">
        <v>399</v>
      </c>
      <c r="E1750" s="268">
        <v>1563</v>
      </c>
    </row>
    <row r="1751" spans="1:5" ht="15" x14ac:dyDescent="0.25">
      <c r="A1751" s="267" t="s">
        <v>119</v>
      </c>
      <c r="B1751" s="267" t="s">
        <v>378</v>
      </c>
      <c r="C1751" s="267" t="s">
        <v>373</v>
      </c>
      <c r="D1751" s="267" t="s">
        <v>400</v>
      </c>
      <c r="E1751" s="268">
        <v>506</v>
      </c>
    </row>
    <row r="1752" spans="1:5" ht="15" x14ac:dyDescent="0.25">
      <c r="A1752" s="267" t="s">
        <v>119</v>
      </c>
      <c r="B1752" s="267" t="s">
        <v>378</v>
      </c>
      <c r="C1752" s="267" t="s">
        <v>374</v>
      </c>
      <c r="D1752" s="267" t="s">
        <v>399</v>
      </c>
      <c r="E1752" s="268">
        <v>1813</v>
      </c>
    </row>
    <row r="1753" spans="1:5" ht="15" x14ac:dyDescent="0.25">
      <c r="A1753" s="267" t="s">
        <v>119</v>
      </c>
      <c r="B1753" s="267" t="s">
        <v>378</v>
      </c>
      <c r="C1753" s="267" t="s">
        <v>374</v>
      </c>
      <c r="D1753" s="267" t="s">
        <v>400</v>
      </c>
      <c r="E1753" s="268">
        <v>467</v>
      </c>
    </row>
    <row r="1754" spans="1:5" ht="15" x14ac:dyDescent="0.25">
      <c r="A1754" s="267" t="s">
        <v>119</v>
      </c>
      <c r="B1754" s="267" t="s">
        <v>379</v>
      </c>
      <c r="C1754" s="267" t="s">
        <v>373</v>
      </c>
      <c r="D1754" s="267" t="s">
        <v>399</v>
      </c>
      <c r="E1754" s="268">
        <v>257</v>
      </c>
    </row>
    <row r="1755" spans="1:5" ht="15" x14ac:dyDescent="0.25">
      <c r="A1755" s="267" t="s">
        <v>119</v>
      </c>
      <c r="B1755" s="267" t="s">
        <v>379</v>
      </c>
      <c r="C1755" s="267" t="s">
        <v>373</v>
      </c>
      <c r="D1755" s="267" t="s">
        <v>400</v>
      </c>
      <c r="E1755" s="268">
        <v>129</v>
      </c>
    </row>
    <row r="1756" spans="1:5" ht="15" x14ac:dyDescent="0.25">
      <c r="A1756" s="267" t="s">
        <v>119</v>
      </c>
      <c r="B1756" s="267" t="s">
        <v>379</v>
      </c>
      <c r="C1756" s="267" t="s">
        <v>374</v>
      </c>
      <c r="D1756" s="267" t="s">
        <v>399</v>
      </c>
      <c r="E1756" s="268">
        <v>273</v>
      </c>
    </row>
    <row r="1757" spans="1:5" ht="15" x14ac:dyDescent="0.25">
      <c r="A1757" s="267" t="s">
        <v>119</v>
      </c>
      <c r="B1757" s="267" t="s">
        <v>379</v>
      </c>
      <c r="C1757" s="267" t="s">
        <v>374</v>
      </c>
      <c r="D1757" s="267" t="s">
        <v>400</v>
      </c>
      <c r="E1757" s="268">
        <v>147</v>
      </c>
    </row>
    <row r="1758" spans="1:5" ht="15" x14ac:dyDescent="0.25">
      <c r="A1758" s="267" t="s">
        <v>119</v>
      </c>
      <c r="B1758" s="267" t="s">
        <v>401</v>
      </c>
      <c r="C1758" s="267" t="s">
        <v>373</v>
      </c>
      <c r="D1758" s="267" t="s">
        <v>399</v>
      </c>
      <c r="E1758" s="268">
        <v>17</v>
      </c>
    </row>
    <row r="1759" spans="1:5" ht="15" x14ac:dyDescent="0.25">
      <c r="A1759" s="267" t="s">
        <v>119</v>
      </c>
      <c r="B1759" s="267" t="s">
        <v>401</v>
      </c>
      <c r="C1759" s="267" t="s">
        <v>373</v>
      </c>
      <c r="D1759" s="267" t="s">
        <v>400</v>
      </c>
      <c r="E1759" s="268">
        <v>1</v>
      </c>
    </row>
    <row r="1760" spans="1:5" ht="15" x14ac:dyDescent="0.25">
      <c r="A1760" s="267" t="s">
        <v>119</v>
      </c>
      <c r="B1760" s="267" t="s">
        <v>401</v>
      </c>
      <c r="C1760" s="267" t="s">
        <v>374</v>
      </c>
      <c r="D1760" s="267" t="s">
        <v>399</v>
      </c>
      <c r="E1760" s="268">
        <v>14</v>
      </c>
    </row>
    <row r="1761" spans="1:5" ht="15" x14ac:dyDescent="0.25">
      <c r="A1761" s="267" t="s">
        <v>119</v>
      </c>
      <c r="B1761" s="267" t="s">
        <v>401</v>
      </c>
      <c r="C1761" s="267" t="s">
        <v>374</v>
      </c>
      <c r="D1761" s="267" t="s">
        <v>400</v>
      </c>
      <c r="E1761" s="268">
        <v>1</v>
      </c>
    </row>
    <row r="1762" spans="1:5" ht="15" x14ac:dyDescent="0.25">
      <c r="A1762" s="267" t="s">
        <v>119</v>
      </c>
      <c r="B1762" s="267" t="s">
        <v>402</v>
      </c>
      <c r="C1762" s="267" t="s">
        <v>373</v>
      </c>
      <c r="D1762" s="267" t="s">
        <v>399</v>
      </c>
      <c r="E1762" s="268">
        <v>180</v>
      </c>
    </row>
    <row r="1763" spans="1:5" ht="15" x14ac:dyDescent="0.25">
      <c r="A1763" s="267" t="s">
        <v>119</v>
      </c>
      <c r="B1763" s="267" t="s">
        <v>402</v>
      </c>
      <c r="C1763" s="267" t="s">
        <v>373</v>
      </c>
      <c r="D1763" s="267" t="s">
        <v>400</v>
      </c>
      <c r="E1763" s="268">
        <v>119</v>
      </c>
    </row>
    <row r="1764" spans="1:5" ht="15" x14ac:dyDescent="0.25">
      <c r="A1764" s="267" t="s">
        <v>119</v>
      </c>
      <c r="B1764" s="267" t="s">
        <v>402</v>
      </c>
      <c r="C1764" s="267" t="s">
        <v>374</v>
      </c>
      <c r="D1764" s="267" t="s">
        <v>399</v>
      </c>
      <c r="E1764" s="268">
        <v>223</v>
      </c>
    </row>
    <row r="1765" spans="1:5" ht="15" x14ac:dyDescent="0.25">
      <c r="A1765" s="267" t="s">
        <v>119</v>
      </c>
      <c r="B1765" s="267" t="s">
        <v>402</v>
      </c>
      <c r="C1765" s="267" t="s">
        <v>374</v>
      </c>
      <c r="D1765" s="267" t="s">
        <v>400</v>
      </c>
      <c r="E1765" s="268">
        <v>101</v>
      </c>
    </row>
    <row r="1766" spans="1:5" ht="15" x14ac:dyDescent="0.25">
      <c r="A1766" s="267" t="s">
        <v>120</v>
      </c>
      <c r="B1766" s="267" t="s">
        <v>378</v>
      </c>
      <c r="C1766" s="267" t="s">
        <v>373</v>
      </c>
      <c r="D1766" s="267" t="s">
        <v>399</v>
      </c>
      <c r="E1766" s="268">
        <v>2836</v>
      </c>
    </row>
    <row r="1767" spans="1:5" ht="15" x14ac:dyDescent="0.25">
      <c r="A1767" s="267" t="s">
        <v>120</v>
      </c>
      <c r="B1767" s="267" t="s">
        <v>378</v>
      </c>
      <c r="C1767" s="267" t="s">
        <v>373</v>
      </c>
      <c r="D1767" s="267" t="s">
        <v>400</v>
      </c>
      <c r="E1767" s="268">
        <v>2230</v>
      </c>
    </row>
    <row r="1768" spans="1:5" ht="15" x14ac:dyDescent="0.25">
      <c r="A1768" s="267" t="s">
        <v>120</v>
      </c>
      <c r="B1768" s="267" t="s">
        <v>378</v>
      </c>
      <c r="C1768" s="267" t="s">
        <v>374</v>
      </c>
      <c r="D1768" s="267" t="s">
        <v>399</v>
      </c>
      <c r="E1768" s="268">
        <v>3215</v>
      </c>
    </row>
    <row r="1769" spans="1:5" ht="15" x14ac:dyDescent="0.25">
      <c r="A1769" s="267" t="s">
        <v>120</v>
      </c>
      <c r="B1769" s="267" t="s">
        <v>378</v>
      </c>
      <c r="C1769" s="267" t="s">
        <v>374</v>
      </c>
      <c r="D1769" s="267" t="s">
        <v>400</v>
      </c>
      <c r="E1769" s="268">
        <v>2089</v>
      </c>
    </row>
    <row r="1770" spans="1:5" ht="15" x14ac:dyDescent="0.25">
      <c r="A1770" s="267" t="s">
        <v>120</v>
      </c>
      <c r="B1770" s="267" t="s">
        <v>379</v>
      </c>
      <c r="C1770" s="267" t="s">
        <v>373</v>
      </c>
      <c r="D1770" s="267" t="s">
        <v>399</v>
      </c>
      <c r="E1770" s="268">
        <v>482</v>
      </c>
    </row>
    <row r="1771" spans="1:5" ht="15" x14ac:dyDescent="0.25">
      <c r="A1771" s="267" t="s">
        <v>120</v>
      </c>
      <c r="B1771" s="267" t="s">
        <v>379</v>
      </c>
      <c r="C1771" s="267" t="s">
        <v>373</v>
      </c>
      <c r="D1771" s="267" t="s">
        <v>400</v>
      </c>
      <c r="E1771" s="268">
        <v>1038</v>
      </c>
    </row>
    <row r="1772" spans="1:5" ht="15" x14ac:dyDescent="0.25">
      <c r="A1772" s="267" t="s">
        <v>120</v>
      </c>
      <c r="B1772" s="267" t="s">
        <v>379</v>
      </c>
      <c r="C1772" s="267" t="s">
        <v>374</v>
      </c>
      <c r="D1772" s="267" t="s">
        <v>399</v>
      </c>
      <c r="E1772" s="268">
        <v>692</v>
      </c>
    </row>
    <row r="1773" spans="1:5" ht="15" x14ac:dyDescent="0.25">
      <c r="A1773" s="267" t="s">
        <v>120</v>
      </c>
      <c r="B1773" s="267" t="s">
        <v>379</v>
      </c>
      <c r="C1773" s="267" t="s">
        <v>374</v>
      </c>
      <c r="D1773" s="267" t="s">
        <v>400</v>
      </c>
      <c r="E1773" s="268">
        <v>1005</v>
      </c>
    </row>
    <row r="1774" spans="1:5" ht="15" x14ac:dyDescent="0.25">
      <c r="A1774" s="267" t="s">
        <v>120</v>
      </c>
      <c r="B1774" s="267" t="s">
        <v>401</v>
      </c>
      <c r="C1774" s="267" t="s">
        <v>373</v>
      </c>
      <c r="D1774" s="267" t="s">
        <v>399</v>
      </c>
      <c r="E1774" s="268">
        <v>1</v>
      </c>
    </row>
    <row r="1775" spans="1:5" ht="15" x14ac:dyDescent="0.25">
      <c r="A1775" s="267" t="s">
        <v>120</v>
      </c>
      <c r="B1775" s="267" t="s">
        <v>401</v>
      </c>
      <c r="C1775" s="267" t="s">
        <v>373</v>
      </c>
      <c r="D1775" s="267" t="s">
        <v>400</v>
      </c>
      <c r="E1775" s="268">
        <v>8</v>
      </c>
    </row>
    <row r="1776" spans="1:5" ht="15" x14ac:dyDescent="0.25">
      <c r="A1776" s="267" t="s">
        <v>120</v>
      </c>
      <c r="B1776" s="267" t="s">
        <v>401</v>
      </c>
      <c r="C1776" s="267" t="s">
        <v>374</v>
      </c>
      <c r="D1776" s="267" t="s">
        <v>399</v>
      </c>
      <c r="E1776" s="268">
        <v>3</v>
      </c>
    </row>
    <row r="1777" spans="1:5" ht="15" x14ac:dyDescent="0.25">
      <c r="A1777" s="267" t="s">
        <v>120</v>
      </c>
      <c r="B1777" s="267" t="s">
        <v>401</v>
      </c>
      <c r="C1777" s="267" t="s">
        <v>374</v>
      </c>
      <c r="D1777" s="267" t="s">
        <v>400</v>
      </c>
      <c r="E1777" s="268">
        <v>6</v>
      </c>
    </row>
    <row r="1778" spans="1:5" ht="15" x14ac:dyDescent="0.25">
      <c r="A1778" s="267" t="s">
        <v>120</v>
      </c>
      <c r="B1778" s="267" t="s">
        <v>402</v>
      </c>
      <c r="C1778" s="267" t="s">
        <v>373</v>
      </c>
      <c r="D1778" s="267" t="s">
        <v>399</v>
      </c>
      <c r="E1778" s="268">
        <v>3990</v>
      </c>
    </row>
    <row r="1779" spans="1:5" ht="15" x14ac:dyDescent="0.25">
      <c r="A1779" s="267" t="s">
        <v>120</v>
      </c>
      <c r="B1779" s="267" t="s">
        <v>402</v>
      </c>
      <c r="C1779" s="267" t="s">
        <v>373</v>
      </c>
      <c r="D1779" s="267" t="s">
        <v>400</v>
      </c>
      <c r="E1779" s="268">
        <v>2002</v>
      </c>
    </row>
    <row r="1780" spans="1:5" ht="15" x14ac:dyDescent="0.25">
      <c r="A1780" s="267" t="s">
        <v>120</v>
      </c>
      <c r="B1780" s="267" t="s">
        <v>402</v>
      </c>
      <c r="C1780" s="267" t="s">
        <v>374</v>
      </c>
      <c r="D1780" s="267" t="s">
        <v>399</v>
      </c>
      <c r="E1780" s="268">
        <v>3954</v>
      </c>
    </row>
    <row r="1781" spans="1:5" ht="15" x14ac:dyDescent="0.25">
      <c r="A1781" s="267" t="s">
        <v>120</v>
      </c>
      <c r="B1781" s="267" t="s">
        <v>402</v>
      </c>
      <c r="C1781" s="267" t="s">
        <v>374</v>
      </c>
      <c r="D1781" s="267" t="s">
        <v>400</v>
      </c>
      <c r="E1781" s="268">
        <v>1768</v>
      </c>
    </row>
    <row r="1782" spans="1:5" ht="15" x14ac:dyDescent="0.25">
      <c r="A1782" s="267" t="s">
        <v>121</v>
      </c>
      <c r="B1782" s="267" t="s">
        <v>378</v>
      </c>
      <c r="C1782" s="267" t="s">
        <v>373</v>
      </c>
      <c r="D1782" s="267" t="s">
        <v>400</v>
      </c>
      <c r="E1782" s="268">
        <v>1</v>
      </c>
    </row>
    <row r="1783" spans="1:5" ht="15" x14ac:dyDescent="0.25">
      <c r="A1783" s="267" t="s">
        <v>121</v>
      </c>
      <c r="B1783" s="267" t="s">
        <v>378</v>
      </c>
      <c r="C1783" s="267" t="s">
        <v>373</v>
      </c>
      <c r="D1783" s="267" t="s">
        <v>399</v>
      </c>
      <c r="E1783" s="268">
        <v>3346</v>
      </c>
    </row>
    <row r="1784" spans="1:5" ht="15" x14ac:dyDescent="0.25">
      <c r="A1784" s="267" t="s">
        <v>121</v>
      </c>
      <c r="B1784" s="267" t="s">
        <v>378</v>
      </c>
      <c r="C1784" s="267" t="s">
        <v>373</v>
      </c>
      <c r="D1784" s="267" t="s">
        <v>400</v>
      </c>
      <c r="E1784" s="268">
        <v>1819</v>
      </c>
    </row>
    <row r="1785" spans="1:5" ht="15" x14ac:dyDescent="0.25">
      <c r="A1785" s="267" t="s">
        <v>121</v>
      </c>
      <c r="B1785" s="267" t="s">
        <v>378</v>
      </c>
      <c r="C1785" s="267" t="s">
        <v>374</v>
      </c>
      <c r="D1785" s="267" t="s">
        <v>399</v>
      </c>
      <c r="E1785" s="268">
        <v>3645</v>
      </c>
    </row>
    <row r="1786" spans="1:5" ht="15" x14ac:dyDescent="0.25">
      <c r="A1786" s="267" t="s">
        <v>121</v>
      </c>
      <c r="B1786" s="267" t="s">
        <v>378</v>
      </c>
      <c r="C1786" s="267" t="s">
        <v>374</v>
      </c>
      <c r="D1786" s="267" t="s">
        <v>400</v>
      </c>
      <c r="E1786" s="268">
        <v>1870</v>
      </c>
    </row>
    <row r="1787" spans="1:5" ht="15" x14ac:dyDescent="0.25">
      <c r="A1787" s="267" t="s">
        <v>121</v>
      </c>
      <c r="B1787" s="267" t="s">
        <v>379</v>
      </c>
      <c r="C1787" s="267" t="s">
        <v>373</v>
      </c>
      <c r="D1787" s="267" t="s">
        <v>399</v>
      </c>
      <c r="E1787" s="268">
        <v>867</v>
      </c>
    </row>
    <row r="1788" spans="1:5" ht="15" x14ac:dyDescent="0.25">
      <c r="A1788" s="267" t="s">
        <v>121</v>
      </c>
      <c r="B1788" s="267" t="s">
        <v>379</v>
      </c>
      <c r="C1788" s="267" t="s">
        <v>373</v>
      </c>
      <c r="D1788" s="267" t="s">
        <v>400</v>
      </c>
      <c r="E1788" s="268">
        <v>471</v>
      </c>
    </row>
    <row r="1789" spans="1:5" ht="15" x14ac:dyDescent="0.25">
      <c r="A1789" s="267" t="s">
        <v>121</v>
      </c>
      <c r="B1789" s="267" t="s">
        <v>379</v>
      </c>
      <c r="C1789" s="267" t="s">
        <v>374</v>
      </c>
      <c r="D1789" s="267" t="s">
        <v>399</v>
      </c>
      <c r="E1789" s="268">
        <v>834</v>
      </c>
    </row>
    <row r="1790" spans="1:5" ht="15" x14ac:dyDescent="0.25">
      <c r="A1790" s="267" t="s">
        <v>121</v>
      </c>
      <c r="B1790" s="267" t="s">
        <v>379</v>
      </c>
      <c r="C1790" s="267" t="s">
        <v>374</v>
      </c>
      <c r="D1790" s="267" t="s">
        <v>400</v>
      </c>
      <c r="E1790" s="268">
        <v>387</v>
      </c>
    </row>
    <row r="1791" spans="1:5" ht="15" x14ac:dyDescent="0.25">
      <c r="A1791" s="267" t="s">
        <v>121</v>
      </c>
      <c r="B1791" s="267" t="s">
        <v>401</v>
      </c>
      <c r="C1791" s="267" t="s">
        <v>373</v>
      </c>
      <c r="D1791" s="267" t="s">
        <v>399</v>
      </c>
      <c r="E1791" s="268">
        <v>7</v>
      </c>
    </row>
    <row r="1792" spans="1:5" ht="15" x14ac:dyDescent="0.25">
      <c r="A1792" s="267" t="s">
        <v>121</v>
      </c>
      <c r="B1792" s="267" t="s">
        <v>401</v>
      </c>
      <c r="C1792" s="267" t="s">
        <v>373</v>
      </c>
      <c r="D1792" s="267" t="s">
        <v>400</v>
      </c>
      <c r="E1792" s="268">
        <v>10</v>
      </c>
    </row>
    <row r="1793" spans="1:5" ht="15" x14ac:dyDescent="0.25">
      <c r="A1793" s="267" t="s">
        <v>121</v>
      </c>
      <c r="B1793" s="267" t="s">
        <v>401</v>
      </c>
      <c r="C1793" s="267" t="s">
        <v>374</v>
      </c>
      <c r="D1793" s="267" t="s">
        <v>399</v>
      </c>
      <c r="E1793" s="268">
        <v>4</v>
      </c>
    </row>
    <row r="1794" spans="1:5" ht="15" x14ac:dyDescent="0.25">
      <c r="A1794" s="267" t="s">
        <v>121</v>
      </c>
      <c r="B1794" s="267" t="s">
        <v>401</v>
      </c>
      <c r="C1794" s="267" t="s">
        <v>374</v>
      </c>
      <c r="D1794" s="267" t="s">
        <v>400</v>
      </c>
      <c r="E1794" s="268">
        <v>12</v>
      </c>
    </row>
    <row r="1795" spans="1:5" ht="15" x14ac:dyDescent="0.25">
      <c r="A1795" s="267" t="s">
        <v>121</v>
      </c>
      <c r="B1795" s="267" t="s">
        <v>402</v>
      </c>
      <c r="C1795" s="267" t="s">
        <v>373</v>
      </c>
      <c r="D1795" s="267" t="s">
        <v>399</v>
      </c>
      <c r="E1795" s="268">
        <v>142</v>
      </c>
    </row>
    <row r="1796" spans="1:5" ht="15" x14ac:dyDescent="0.25">
      <c r="A1796" s="267" t="s">
        <v>121</v>
      </c>
      <c r="B1796" s="267" t="s">
        <v>402</v>
      </c>
      <c r="C1796" s="267" t="s">
        <v>373</v>
      </c>
      <c r="D1796" s="267" t="s">
        <v>400</v>
      </c>
      <c r="E1796" s="268">
        <v>60</v>
      </c>
    </row>
    <row r="1797" spans="1:5" ht="15" x14ac:dyDescent="0.25">
      <c r="A1797" s="267" t="s">
        <v>121</v>
      </c>
      <c r="B1797" s="267" t="s">
        <v>402</v>
      </c>
      <c r="C1797" s="267" t="s">
        <v>374</v>
      </c>
      <c r="D1797" s="267" t="s">
        <v>399</v>
      </c>
      <c r="E1797" s="268">
        <v>140</v>
      </c>
    </row>
    <row r="1798" spans="1:5" ht="15" x14ac:dyDescent="0.25">
      <c r="A1798" s="267" t="s">
        <v>121</v>
      </c>
      <c r="B1798" s="267" t="s">
        <v>402</v>
      </c>
      <c r="C1798" s="267" t="s">
        <v>374</v>
      </c>
      <c r="D1798" s="267" t="s">
        <v>400</v>
      </c>
      <c r="E1798" s="268">
        <v>71</v>
      </c>
    </row>
    <row r="1799" spans="1:5" ht="15" x14ac:dyDescent="0.25">
      <c r="A1799" s="267" t="s">
        <v>122</v>
      </c>
      <c r="B1799" s="267" t="s">
        <v>378</v>
      </c>
      <c r="C1799" s="267" t="s">
        <v>374</v>
      </c>
      <c r="D1799" s="267" t="s">
        <v>399</v>
      </c>
      <c r="E1799" s="268">
        <v>2</v>
      </c>
    </row>
    <row r="1800" spans="1:5" ht="15" x14ac:dyDescent="0.25">
      <c r="A1800" s="267" t="s">
        <v>122</v>
      </c>
      <c r="B1800" s="267" t="s">
        <v>378</v>
      </c>
      <c r="C1800" s="267" t="s">
        <v>373</v>
      </c>
      <c r="D1800" s="267" t="s">
        <v>399</v>
      </c>
      <c r="E1800" s="268">
        <v>371</v>
      </c>
    </row>
    <row r="1801" spans="1:5" ht="15" x14ac:dyDescent="0.25">
      <c r="A1801" s="267" t="s">
        <v>122</v>
      </c>
      <c r="B1801" s="267" t="s">
        <v>378</v>
      </c>
      <c r="C1801" s="267" t="s">
        <v>373</v>
      </c>
      <c r="D1801" s="267" t="s">
        <v>400</v>
      </c>
      <c r="E1801" s="268">
        <v>561</v>
      </c>
    </row>
    <row r="1802" spans="1:5" ht="15" x14ac:dyDescent="0.25">
      <c r="A1802" s="267" t="s">
        <v>122</v>
      </c>
      <c r="B1802" s="267" t="s">
        <v>378</v>
      </c>
      <c r="C1802" s="267" t="s">
        <v>374</v>
      </c>
      <c r="D1802" s="267" t="s">
        <v>399</v>
      </c>
      <c r="E1802" s="268">
        <v>349</v>
      </c>
    </row>
    <row r="1803" spans="1:5" ht="15" x14ac:dyDescent="0.25">
      <c r="A1803" s="267" t="s">
        <v>122</v>
      </c>
      <c r="B1803" s="267" t="s">
        <v>378</v>
      </c>
      <c r="C1803" s="267" t="s">
        <v>374</v>
      </c>
      <c r="D1803" s="267" t="s">
        <v>400</v>
      </c>
      <c r="E1803" s="268">
        <v>496</v>
      </c>
    </row>
    <row r="1804" spans="1:5" ht="15" x14ac:dyDescent="0.25">
      <c r="A1804" s="267" t="s">
        <v>122</v>
      </c>
      <c r="B1804" s="267" t="s">
        <v>379</v>
      </c>
      <c r="C1804" s="267" t="s">
        <v>373</v>
      </c>
      <c r="D1804" s="267" t="s">
        <v>399</v>
      </c>
      <c r="E1804" s="268">
        <v>325</v>
      </c>
    </row>
    <row r="1805" spans="1:5" ht="15" x14ac:dyDescent="0.25">
      <c r="A1805" s="267" t="s">
        <v>122</v>
      </c>
      <c r="B1805" s="267" t="s">
        <v>379</v>
      </c>
      <c r="C1805" s="267" t="s">
        <v>373</v>
      </c>
      <c r="D1805" s="267" t="s">
        <v>400</v>
      </c>
      <c r="E1805" s="268">
        <v>399</v>
      </c>
    </row>
    <row r="1806" spans="1:5" ht="15" x14ac:dyDescent="0.25">
      <c r="A1806" s="267" t="s">
        <v>122</v>
      </c>
      <c r="B1806" s="267" t="s">
        <v>379</v>
      </c>
      <c r="C1806" s="267" t="s">
        <v>374</v>
      </c>
      <c r="D1806" s="267" t="s">
        <v>399</v>
      </c>
      <c r="E1806" s="268">
        <v>373</v>
      </c>
    </row>
    <row r="1807" spans="1:5" ht="15" x14ac:dyDescent="0.25">
      <c r="A1807" s="267" t="s">
        <v>122</v>
      </c>
      <c r="B1807" s="267" t="s">
        <v>379</v>
      </c>
      <c r="C1807" s="267" t="s">
        <v>374</v>
      </c>
      <c r="D1807" s="267" t="s">
        <v>400</v>
      </c>
      <c r="E1807" s="268">
        <v>381</v>
      </c>
    </row>
    <row r="1808" spans="1:5" ht="15" x14ac:dyDescent="0.25">
      <c r="A1808" s="267" t="s">
        <v>122</v>
      </c>
      <c r="B1808" s="267" t="s">
        <v>401</v>
      </c>
      <c r="C1808" s="267" t="s">
        <v>373</v>
      </c>
      <c r="D1808" s="267" t="s">
        <v>399</v>
      </c>
      <c r="E1808" s="268">
        <v>23</v>
      </c>
    </row>
    <row r="1809" spans="1:5" ht="15" x14ac:dyDescent="0.25">
      <c r="A1809" s="267" t="s">
        <v>122</v>
      </c>
      <c r="B1809" s="267" t="s">
        <v>401</v>
      </c>
      <c r="C1809" s="267" t="s">
        <v>373</v>
      </c>
      <c r="D1809" s="267" t="s">
        <v>400</v>
      </c>
      <c r="E1809" s="268">
        <v>2</v>
      </c>
    </row>
    <row r="1810" spans="1:5" ht="15" x14ac:dyDescent="0.25">
      <c r="A1810" s="267" t="s">
        <v>122</v>
      </c>
      <c r="B1810" s="267" t="s">
        <v>401</v>
      </c>
      <c r="C1810" s="267" t="s">
        <v>374</v>
      </c>
      <c r="D1810" s="267" t="s">
        <v>399</v>
      </c>
      <c r="E1810" s="268">
        <v>26</v>
      </c>
    </row>
    <row r="1811" spans="1:5" ht="15" x14ac:dyDescent="0.25">
      <c r="A1811" s="267" t="s">
        <v>122</v>
      </c>
      <c r="B1811" s="267" t="s">
        <v>401</v>
      </c>
      <c r="C1811" s="267" t="s">
        <v>374</v>
      </c>
      <c r="D1811" s="267" t="s">
        <v>400</v>
      </c>
      <c r="E1811" s="268">
        <v>1</v>
      </c>
    </row>
    <row r="1812" spans="1:5" ht="15" x14ac:dyDescent="0.25">
      <c r="A1812" s="267" t="s">
        <v>122</v>
      </c>
      <c r="B1812" s="267" t="s">
        <v>402</v>
      </c>
      <c r="C1812" s="267" t="s">
        <v>373</v>
      </c>
      <c r="D1812" s="267" t="s">
        <v>399</v>
      </c>
      <c r="E1812" s="268">
        <v>110</v>
      </c>
    </row>
    <row r="1813" spans="1:5" ht="15" x14ac:dyDescent="0.25">
      <c r="A1813" s="267" t="s">
        <v>122</v>
      </c>
      <c r="B1813" s="267" t="s">
        <v>402</v>
      </c>
      <c r="C1813" s="267" t="s">
        <v>373</v>
      </c>
      <c r="D1813" s="267" t="s">
        <v>400</v>
      </c>
      <c r="E1813" s="268">
        <v>59</v>
      </c>
    </row>
    <row r="1814" spans="1:5" ht="15" x14ac:dyDescent="0.25">
      <c r="A1814" s="267" t="s">
        <v>122</v>
      </c>
      <c r="B1814" s="267" t="s">
        <v>402</v>
      </c>
      <c r="C1814" s="267" t="s">
        <v>374</v>
      </c>
      <c r="D1814" s="267" t="s">
        <v>399</v>
      </c>
      <c r="E1814" s="268">
        <v>138</v>
      </c>
    </row>
    <row r="1815" spans="1:5" ht="15" x14ac:dyDescent="0.25">
      <c r="A1815" s="267" t="s">
        <v>122</v>
      </c>
      <c r="B1815" s="267" t="s">
        <v>402</v>
      </c>
      <c r="C1815" s="267" t="s">
        <v>374</v>
      </c>
      <c r="D1815" s="267" t="s">
        <v>400</v>
      </c>
      <c r="E1815" s="268">
        <v>45</v>
      </c>
    </row>
    <row r="1816" spans="1:5" ht="15" x14ac:dyDescent="0.25">
      <c r="A1816" s="267" t="s">
        <v>123</v>
      </c>
      <c r="B1816" s="267" t="s">
        <v>378</v>
      </c>
      <c r="C1816" s="267" t="s">
        <v>373</v>
      </c>
      <c r="D1816" s="267" t="s">
        <v>399</v>
      </c>
      <c r="E1816" s="268">
        <v>1769</v>
      </c>
    </row>
    <row r="1817" spans="1:5" ht="15" x14ac:dyDescent="0.25">
      <c r="A1817" s="267" t="s">
        <v>123</v>
      </c>
      <c r="B1817" s="267" t="s">
        <v>378</v>
      </c>
      <c r="C1817" s="267" t="s">
        <v>373</v>
      </c>
      <c r="D1817" s="267" t="s">
        <v>400</v>
      </c>
      <c r="E1817" s="268">
        <v>1852</v>
      </c>
    </row>
    <row r="1818" spans="1:5" ht="15" x14ac:dyDescent="0.25">
      <c r="A1818" s="267" t="s">
        <v>123</v>
      </c>
      <c r="B1818" s="267" t="s">
        <v>378</v>
      </c>
      <c r="C1818" s="267" t="s">
        <v>374</v>
      </c>
      <c r="D1818" s="267" t="s">
        <v>399</v>
      </c>
      <c r="E1818" s="268">
        <v>1890</v>
      </c>
    </row>
    <row r="1819" spans="1:5" ht="15" x14ac:dyDescent="0.25">
      <c r="A1819" s="267" t="s">
        <v>123</v>
      </c>
      <c r="B1819" s="267" t="s">
        <v>378</v>
      </c>
      <c r="C1819" s="267" t="s">
        <v>374</v>
      </c>
      <c r="D1819" s="267" t="s">
        <v>400</v>
      </c>
      <c r="E1819" s="268">
        <v>1696</v>
      </c>
    </row>
    <row r="1820" spans="1:5" ht="15" x14ac:dyDescent="0.25">
      <c r="A1820" s="267" t="s">
        <v>123</v>
      </c>
      <c r="B1820" s="267" t="s">
        <v>379</v>
      </c>
      <c r="C1820" s="267" t="s">
        <v>373</v>
      </c>
      <c r="D1820" s="267" t="s">
        <v>399</v>
      </c>
      <c r="E1820" s="268">
        <v>292</v>
      </c>
    </row>
    <row r="1821" spans="1:5" ht="15" x14ac:dyDescent="0.25">
      <c r="A1821" s="267" t="s">
        <v>123</v>
      </c>
      <c r="B1821" s="267" t="s">
        <v>379</v>
      </c>
      <c r="C1821" s="267" t="s">
        <v>373</v>
      </c>
      <c r="D1821" s="267" t="s">
        <v>400</v>
      </c>
      <c r="E1821" s="268">
        <v>803</v>
      </c>
    </row>
    <row r="1822" spans="1:5" ht="15" x14ac:dyDescent="0.25">
      <c r="A1822" s="267" t="s">
        <v>123</v>
      </c>
      <c r="B1822" s="267" t="s">
        <v>379</v>
      </c>
      <c r="C1822" s="267" t="s">
        <v>374</v>
      </c>
      <c r="D1822" s="267" t="s">
        <v>399</v>
      </c>
      <c r="E1822" s="268">
        <v>284</v>
      </c>
    </row>
    <row r="1823" spans="1:5" ht="15" x14ac:dyDescent="0.25">
      <c r="A1823" s="267" t="s">
        <v>123</v>
      </c>
      <c r="B1823" s="267" t="s">
        <v>379</v>
      </c>
      <c r="C1823" s="267" t="s">
        <v>374</v>
      </c>
      <c r="D1823" s="267" t="s">
        <v>400</v>
      </c>
      <c r="E1823" s="268">
        <v>771</v>
      </c>
    </row>
    <row r="1824" spans="1:5" ht="15" x14ac:dyDescent="0.25">
      <c r="A1824" s="267" t="s">
        <v>123</v>
      </c>
      <c r="B1824" s="267" t="s">
        <v>402</v>
      </c>
      <c r="C1824" s="267" t="s">
        <v>373</v>
      </c>
      <c r="D1824" s="267" t="s">
        <v>399</v>
      </c>
      <c r="E1824" s="268">
        <v>219</v>
      </c>
    </row>
    <row r="1825" spans="1:5" ht="15" x14ac:dyDescent="0.25">
      <c r="A1825" s="267" t="s">
        <v>123</v>
      </c>
      <c r="B1825" s="267" t="s">
        <v>402</v>
      </c>
      <c r="C1825" s="267" t="s">
        <v>373</v>
      </c>
      <c r="D1825" s="267" t="s">
        <v>400</v>
      </c>
      <c r="E1825" s="268">
        <v>271</v>
      </c>
    </row>
    <row r="1826" spans="1:5" ht="15" x14ac:dyDescent="0.25">
      <c r="A1826" s="267" t="s">
        <v>123</v>
      </c>
      <c r="B1826" s="267" t="s">
        <v>402</v>
      </c>
      <c r="C1826" s="267" t="s">
        <v>374</v>
      </c>
      <c r="D1826" s="267" t="s">
        <v>399</v>
      </c>
      <c r="E1826" s="268">
        <v>213</v>
      </c>
    </row>
    <row r="1827" spans="1:5" ht="15" x14ac:dyDescent="0.25">
      <c r="A1827" s="267" t="s">
        <v>123</v>
      </c>
      <c r="B1827" s="267" t="s">
        <v>402</v>
      </c>
      <c r="C1827" s="267" t="s">
        <v>374</v>
      </c>
      <c r="D1827" s="267" t="s">
        <v>400</v>
      </c>
      <c r="E1827" s="268">
        <v>233</v>
      </c>
    </row>
    <row r="1828" spans="1:5" ht="15" x14ac:dyDescent="0.25">
      <c r="A1828" s="267" t="s">
        <v>124</v>
      </c>
      <c r="B1828" s="267" t="s">
        <v>378</v>
      </c>
      <c r="C1828" s="267" t="s">
        <v>373</v>
      </c>
      <c r="D1828" s="267" t="s">
        <v>399</v>
      </c>
      <c r="E1828" s="268">
        <v>736</v>
      </c>
    </row>
    <row r="1829" spans="1:5" ht="15" x14ac:dyDescent="0.25">
      <c r="A1829" s="267" t="s">
        <v>124</v>
      </c>
      <c r="B1829" s="267" t="s">
        <v>378</v>
      </c>
      <c r="C1829" s="267" t="s">
        <v>373</v>
      </c>
      <c r="D1829" s="267" t="s">
        <v>400</v>
      </c>
      <c r="E1829" s="268">
        <v>745</v>
      </c>
    </row>
    <row r="1830" spans="1:5" ht="15" x14ac:dyDescent="0.25">
      <c r="A1830" s="267" t="s">
        <v>124</v>
      </c>
      <c r="B1830" s="267" t="s">
        <v>378</v>
      </c>
      <c r="C1830" s="267" t="s">
        <v>374</v>
      </c>
      <c r="D1830" s="267" t="s">
        <v>399</v>
      </c>
      <c r="E1830" s="268">
        <v>646</v>
      </c>
    </row>
    <row r="1831" spans="1:5" ht="15" x14ac:dyDescent="0.25">
      <c r="A1831" s="267" t="s">
        <v>124</v>
      </c>
      <c r="B1831" s="267" t="s">
        <v>378</v>
      </c>
      <c r="C1831" s="267" t="s">
        <v>374</v>
      </c>
      <c r="D1831" s="267" t="s">
        <v>400</v>
      </c>
      <c r="E1831" s="268">
        <v>706</v>
      </c>
    </row>
    <row r="1832" spans="1:5" ht="15" x14ac:dyDescent="0.25">
      <c r="A1832" s="267" t="s">
        <v>124</v>
      </c>
      <c r="B1832" s="267" t="s">
        <v>379</v>
      </c>
      <c r="C1832" s="267" t="s">
        <v>373</v>
      </c>
      <c r="D1832" s="267" t="s">
        <v>399</v>
      </c>
      <c r="E1832" s="268">
        <v>985</v>
      </c>
    </row>
    <row r="1833" spans="1:5" ht="15" x14ac:dyDescent="0.25">
      <c r="A1833" s="267" t="s">
        <v>124</v>
      </c>
      <c r="B1833" s="267" t="s">
        <v>379</v>
      </c>
      <c r="C1833" s="267" t="s">
        <v>373</v>
      </c>
      <c r="D1833" s="267" t="s">
        <v>400</v>
      </c>
      <c r="E1833" s="268">
        <v>988</v>
      </c>
    </row>
    <row r="1834" spans="1:5" ht="15" x14ac:dyDescent="0.25">
      <c r="A1834" s="267" t="s">
        <v>124</v>
      </c>
      <c r="B1834" s="267" t="s">
        <v>379</v>
      </c>
      <c r="C1834" s="267" t="s">
        <v>374</v>
      </c>
      <c r="D1834" s="267" t="s">
        <v>399</v>
      </c>
      <c r="E1834" s="268">
        <v>847</v>
      </c>
    </row>
    <row r="1835" spans="1:5" ht="15" x14ac:dyDescent="0.25">
      <c r="A1835" s="267" t="s">
        <v>124</v>
      </c>
      <c r="B1835" s="267" t="s">
        <v>379</v>
      </c>
      <c r="C1835" s="267" t="s">
        <v>374</v>
      </c>
      <c r="D1835" s="267" t="s">
        <v>400</v>
      </c>
      <c r="E1835" s="268">
        <v>865</v>
      </c>
    </row>
    <row r="1836" spans="1:5" ht="15" x14ac:dyDescent="0.25">
      <c r="A1836" s="267" t="s">
        <v>124</v>
      </c>
      <c r="B1836" s="267" t="s">
        <v>401</v>
      </c>
      <c r="C1836" s="267" t="s">
        <v>373</v>
      </c>
      <c r="D1836" s="267" t="s">
        <v>400</v>
      </c>
      <c r="E1836" s="268">
        <v>2</v>
      </c>
    </row>
    <row r="1837" spans="1:5" ht="15" x14ac:dyDescent="0.25">
      <c r="A1837" s="267" t="s">
        <v>124</v>
      </c>
      <c r="B1837" s="267" t="s">
        <v>401</v>
      </c>
      <c r="C1837" s="267" t="s">
        <v>374</v>
      </c>
      <c r="D1837" s="267" t="s">
        <v>400</v>
      </c>
      <c r="E1837" s="268">
        <v>4</v>
      </c>
    </row>
    <row r="1838" spans="1:5" ht="15" x14ac:dyDescent="0.25">
      <c r="A1838" s="267" t="s">
        <v>124</v>
      </c>
      <c r="B1838" s="267" t="s">
        <v>402</v>
      </c>
      <c r="C1838" s="267" t="s">
        <v>373</v>
      </c>
      <c r="D1838" s="267" t="s">
        <v>399</v>
      </c>
      <c r="E1838" s="268">
        <v>49</v>
      </c>
    </row>
    <row r="1839" spans="1:5" ht="15" x14ac:dyDescent="0.25">
      <c r="A1839" s="267" t="s">
        <v>124</v>
      </c>
      <c r="B1839" s="267" t="s">
        <v>402</v>
      </c>
      <c r="C1839" s="267" t="s">
        <v>373</v>
      </c>
      <c r="D1839" s="267" t="s">
        <v>400</v>
      </c>
      <c r="E1839" s="268">
        <v>62</v>
      </c>
    </row>
    <row r="1840" spans="1:5" ht="15" x14ac:dyDescent="0.25">
      <c r="A1840" s="267" t="s">
        <v>124</v>
      </c>
      <c r="B1840" s="267" t="s">
        <v>402</v>
      </c>
      <c r="C1840" s="267" t="s">
        <v>374</v>
      </c>
      <c r="D1840" s="267" t="s">
        <v>399</v>
      </c>
      <c r="E1840" s="268">
        <v>28</v>
      </c>
    </row>
    <row r="1841" spans="1:5" ht="15" x14ac:dyDescent="0.25">
      <c r="A1841" s="267" t="s">
        <v>124</v>
      </c>
      <c r="B1841" s="267" t="s">
        <v>402</v>
      </c>
      <c r="C1841" s="267" t="s">
        <v>374</v>
      </c>
      <c r="D1841" s="267" t="s">
        <v>400</v>
      </c>
      <c r="E1841" s="268">
        <v>49</v>
      </c>
    </row>
    <row r="1842" spans="1:5" ht="15" x14ac:dyDescent="0.25">
      <c r="A1842" s="267" t="s">
        <v>125</v>
      </c>
      <c r="B1842" s="267" t="s">
        <v>378</v>
      </c>
      <c r="C1842" s="267" t="s">
        <v>373</v>
      </c>
      <c r="D1842" s="267" t="s">
        <v>399</v>
      </c>
      <c r="E1842" s="268">
        <v>434</v>
      </c>
    </row>
    <row r="1843" spans="1:5" ht="15" x14ac:dyDescent="0.25">
      <c r="A1843" s="267" t="s">
        <v>125</v>
      </c>
      <c r="B1843" s="267" t="s">
        <v>378</v>
      </c>
      <c r="C1843" s="267" t="s">
        <v>373</v>
      </c>
      <c r="D1843" s="267" t="s">
        <v>400</v>
      </c>
      <c r="E1843" s="268">
        <v>2621</v>
      </c>
    </row>
    <row r="1844" spans="1:5" ht="15" x14ac:dyDescent="0.25">
      <c r="A1844" s="267" t="s">
        <v>125</v>
      </c>
      <c r="B1844" s="267" t="s">
        <v>378</v>
      </c>
      <c r="C1844" s="267" t="s">
        <v>374</v>
      </c>
      <c r="D1844" s="267" t="s">
        <v>399</v>
      </c>
      <c r="E1844" s="268">
        <v>461</v>
      </c>
    </row>
    <row r="1845" spans="1:5" ht="15" x14ac:dyDescent="0.25">
      <c r="A1845" s="267" t="s">
        <v>125</v>
      </c>
      <c r="B1845" s="267" t="s">
        <v>378</v>
      </c>
      <c r="C1845" s="267" t="s">
        <v>374</v>
      </c>
      <c r="D1845" s="267" t="s">
        <v>400</v>
      </c>
      <c r="E1845" s="268">
        <v>2572</v>
      </c>
    </row>
    <row r="1846" spans="1:5" ht="15" x14ac:dyDescent="0.25">
      <c r="A1846" s="267" t="s">
        <v>125</v>
      </c>
      <c r="B1846" s="267" t="s">
        <v>379</v>
      </c>
      <c r="C1846" s="267" t="s">
        <v>373</v>
      </c>
      <c r="D1846" s="267" t="s">
        <v>400</v>
      </c>
      <c r="E1846" s="268">
        <v>2</v>
      </c>
    </row>
    <row r="1847" spans="1:5" ht="15" x14ac:dyDescent="0.25">
      <c r="A1847" s="267" t="s">
        <v>125</v>
      </c>
      <c r="B1847" s="267" t="s">
        <v>379</v>
      </c>
      <c r="C1847" s="267" t="s">
        <v>374</v>
      </c>
      <c r="D1847" s="267" t="s">
        <v>399</v>
      </c>
      <c r="E1847" s="268">
        <v>1</v>
      </c>
    </row>
    <row r="1848" spans="1:5" ht="15" x14ac:dyDescent="0.25">
      <c r="A1848" s="267" t="s">
        <v>125</v>
      </c>
      <c r="B1848" s="267" t="s">
        <v>379</v>
      </c>
      <c r="C1848" s="267" t="s">
        <v>374</v>
      </c>
      <c r="D1848" s="267" t="s">
        <v>400</v>
      </c>
      <c r="E1848" s="268">
        <v>1</v>
      </c>
    </row>
    <row r="1849" spans="1:5" ht="15" x14ac:dyDescent="0.25">
      <c r="A1849" s="267" t="s">
        <v>125</v>
      </c>
      <c r="B1849" s="267" t="s">
        <v>401</v>
      </c>
      <c r="C1849" s="267" t="s">
        <v>373</v>
      </c>
      <c r="D1849" s="267" t="s">
        <v>399</v>
      </c>
      <c r="E1849" s="268">
        <v>55</v>
      </c>
    </row>
    <row r="1850" spans="1:5" ht="15" x14ac:dyDescent="0.25">
      <c r="A1850" s="267" t="s">
        <v>125</v>
      </c>
      <c r="B1850" s="267" t="s">
        <v>401</v>
      </c>
      <c r="C1850" s="267" t="s">
        <v>374</v>
      </c>
      <c r="D1850" s="267" t="s">
        <v>399</v>
      </c>
      <c r="E1850" s="268">
        <v>64</v>
      </c>
    </row>
    <row r="1851" spans="1:5" ht="15" x14ac:dyDescent="0.25">
      <c r="A1851" s="267" t="s">
        <v>125</v>
      </c>
      <c r="B1851" s="267" t="s">
        <v>402</v>
      </c>
      <c r="C1851" s="267" t="s">
        <v>373</v>
      </c>
      <c r="D1851" s="267" t="s">
        <v>399</v>
      </c>
      <c r="E1851" s="268">
        <v>378</v>
      </c>
    </row>
    <row r="1852" spans="1:5" ht="15" x14ac:dyDescent="0.25">
      <c r="A1852" s="267" t="s">
        <v>125</v>
      </c>
      <c r="B1852" s="267" t="s">
        <v>402</v>
      </c>
      <c r="C1852" s="267" t="s">
        <v>373</v>
      </c>
      <c r="D1852" s="267" t="s">
        <v>400</v>
      </c>
      <c r="E1852" s="268">
        <v>5</v>
      </c>
    </row>
    <row r="1853" spans="1:5" ht="15" x14ac:dyDescent="0.25">
      <c r="A1853" s="267" t="s">
        <v>125</v>
      </c>
      <c r="B1853" s="267" t="s">
        <v>402</v>
      </c>
      <c r="C1853" s="267" t="s">
        <v>374</v>
      </c>
      <c r="D1853" s="267" t="s">
        <v>399</v>
      </c>
      <c r="E1853" s="268">
        <v>328</v>
      </c>
    </row>
    <row r="1854" spans="1:5" ht="15" x14ac:dyDescent="0.25">
      <c r="A1854" s="267" t="s">
        <v>125</v>
      </c>
      <c r="B1854" s="267" t="s">
        <v>402</v>
      </c>
      <c r="C1854" s="267" t="s">
        <v>374</v>
      </c>
      <c r="D1854" s="267" t="s">
        <v>400</v>
      </c>
      <c r="E1854" s="268">
        <v>9</v>
      </c>
    </row>
    <row r="1855" spans="1:5" ht="15" x14ac:dyDescent="0.25">
      <c r="A1855" s="267" t="s">
        <v>126</v>
      </c>
      <c r="B1855" s="267" t="s">
        <v>378</v>
      </c>
      <c r="C1855" s="267" t="s">
        <v>373</v>
      </c>
      <c r="D1855" s="267" t="s">
        <v>399</v>
      </c>
      <c r="E1855" s="268">
        <v>1129</v>
      </c>
    </row>
    <row r="1856" spans="1:5" ht="15" x14ac:dyDescent="0.25">
      <c r="A1856" s="267" t="s">
        <v>126</v>
      </c>
      <c r="B1856" s="267" t="s">
        <v>378</v>
      </c>
      <c r="C1856" s="267" t="s">
        <v>373</v>
      </c>
      <c r="D1856" s="267" t="s">
        <v>400</v>
      </c>
      <c r="E1856" s="268">
        <v>840</v>
      </c>
    </row>
    <row r="1857" spans="1:5" ht="15" x14ac:dyDescent="0.25">
      <c r="A1857" s="267" t="s">
        <v>126</v>
      </c>
      <c r="B1857" s="267" t="s">
        <v>378</v>
      </c>
      <c r="C1857" s="267" t="s">
        <v>374</v>
      </c>
      <c r="D1857" s="267" t="s">
        <v>399</v>
      </c>
      <c r="E1857" s="268">
        <v>1415</v>
      </c>
    </row>
    <row r="1858" spans="1:5" ht="15" x14ac:dyDescent="0.25">
      <c r="A1858" s="267" t="s">
        <v>126</v>
      </c>
      <c r="B1858" s="267" t="s">
        <v>378</v>
      </c>
      <c r="C1858" s="267" t="s">
        <v>374</v>
      </c>
      <c r="D1858" s="267" t="s">
        <v>400</v>
      </c>
      <c r="E1858" s="268">
        <v>795</v>
      </c>
    </row>
    <row r="1859" spans="1:5" ht="15" x14ac:dyDescent="0.25">
      <c r="A1859" s="267" t="s">
        <v>126</v>
      </c>
      <c r="B1859" s="267" t="s">
        <v>379</v>
      </c>
      <c r="C1859" s="267" t="s">
        <v>373</v>
      </c>
      <c r="D1859" s="267" t="s">
        <v>399</v>
      </c>
      <c r="E1859" s="268">
        <v>172</v>
      </c>
    </row>
    <row r="1860" spans="1:5" ht="15" x14ac:dyDescent="0.25">
      <c r="A1860" s="267" t="s">
        <v>126</v>
      </c>
      <c r="B1860" s="267" t="s">
        <v>379</v>
      </c>
      <c r="C1860" s="267" t="s">
        <v>373</v>
      </c>
      <c r="D1860" s="267" t="s">
        <v>400</v>
      </c>
      <c r="E1860" s="268">
        <v>271</v>
      </c>
    </row>
    <row r="1861" spans="1:5" ht="15" x14ac:dyDescent="0.25">
      <c r="A1861" s="267" t="s">
        <v>126</v>
      </c>
      <c r="B1861" s="267" t="s">
        <v>379</v>
      </c>
      <c r="C1861" s="267" t="s">
        <v>374</v>
      </c>
      <c r="D1861" s="267" t="s">
        <v>399</v>
      </c>
      <c r="E1861" s="268">
        <v>222</v>
      </c>
    </row>
    <row r="1862" spans="1:5" ht="15" x14ac:dyDescent="0.25">
      <c r="A1862" s="267" t="s">
        <v>126</v>
      </c>
      <c r="B1862" s="267" t="s">
        <v>379</v>
      </c>
      <c r="C1862" s="267" t="s">
        <v>374</v>
      </c>
      <c r="D1862" s="267" t="s">
        <v>400</v>
      </c>
      <c r="E1862" s="268">
        <v>235</v>
      </c>
    </row>
    <row r="1863" spans="1:5" ht="15" x14ac:dyDescent="0.25">
      <c r="A1863" s="267" t="s">
        <v>126</v>
      </c>
      <c r="B1863" s="267" t="s">
        <v>401</v>
      </c>
      <c r="C1863" s="267" t="s">
        <v>373</v>
      </c>
      <c r="D1863" s="267" t="s">
        <v>399</v>
      </c>
      <c r="E1863" s="268">
        <v>2</v>
      </c>
    </row>
    <row r="1864" spans="1:5" ht="15" x14ac:dyDescent="0.25">
      <c r="A1864" s="267" t="s">
        <v>126</v>
      </c>
      <c r="B1864" s="267" t="s">
        <v>401</v>
      </c>
      <c r="C1864" s="267" t="s">
        <v>373</v>
      </c>
      <c r="D1864" s="267" t="s">
        <v>400</v>
      </c>
      <c r="E1864" s="268">
        <v>1</v>
      </c>
    </row>
    <row r="1865" spans="1:5" ht="15" x14ac:dyDescent="0.25">
      <c r="A1865" s="267" t="s">
        <v>126</v>
      </c>
      <c r="B1865" s="267" t="s">
        <v>401</v>
      </c>
      <c r="C1865" s="267" t="s">
        <v>374</v>
      </c>
      <c r="D1865" s="267" t="s">
        <v>399</v>
      </c>
      <c r="E1865" s="268">
        <v>2</v>
      </c>
    </row>
    <row r="1866" spans="1:5" ht="15" x14ac:dyDescent="0.25">
      <c r="A1866" s="267" t="s">
        <v>126</v>
      </c>
      <c r="B1866" s="267" t="s">
        <v>401</v>
      </c>
      <c r="C1866" s="267" t="s">
        <v>374</v>
      </c>
      <c r="D1866" s="267" t="s">
        <v>400</v>
      </c>
      <c r="E1866" s="268">
        <v>1</v>
      </c>
    </row>
    <row r="1867" spans="1:5" ht="15" x14ac:dyDescent="0.25">
      <c r="A1867" s="267" t="s">
        <v>126</v>
      </c>
      <c r="B1867" s="267" t="s">
        <v>402</v>
      </c>
      <c r="C1867" s="267" t="s">
        <v>373</v>
      </c>
      <c r="D1867" s="267" t="s">
        <v>399</v>
      </c>
      <c r="E1867" s="268">
        <v>36</v>
      </c>
    </row>
    <row r="1868" spans="1:5" ht="15" x14ac:dyDescent="0.25">
      <c r="A1868" s="267" t="s">
        <v>126</v>
      </c>
      <c r="B1868" s="267" t="s">
        <v>402</v>
      </c>
      <c r="C1868" s="267" t="s">
        <v>373</v>
      </c>
      <c r="D1868" s="267" t="s">
        <v>400</v>
      </c>
      <c r="E1868" s="268">
        <v>52</v>
      </c>
    </row>
    <row r="1869" spans="1:5" ht="15" x14ac:dyDescent="0.25">
      <c r="A1869" s="267" t="s">
        <v>126</v>
      </c>
      <c r="B1869" s="267" t="s">
        <v>402</v>
      </c>
      <c r="C1869" s="267" t="s">
        <v>374</v>
      </c>
      <c r="D1869" s="267" t="s">
        <v>399</v>
      </c>
      <c r="E1869" s="268">
        <v>44</v>
      </c>
    </row>
    <row r="1870" spans="1:5" ht="15" x14ac:dyDescent="0.25">
      <c r="A1870" s="267" t="s">
        <v>126</v>
      </c>
      <c r="B1870" s="267" t="s">
        <v>402</v>
      </c>
      <c r="C1870" s="267" t="s">
        <v>374</v>
      </c>
      <c r="D1870" s="267" t="s">
        <v>400</v>
      </c>
      <c r="E1870" s="268">
        <v>28</v>
      </c>
    </row>
    <row r="1871" spans="1:5" ht="15" x14ac:dyDescent="0.25">
      <c r="A1871" s="267" t="s">
        <v>127</v>
      </c>
      <c r="B1871" s="267" t="s">
        <v>378</v>
      </c>
      <c r="C1871" s="267" t="s">
        <v>373</v>
      </c>
      <c r="D1871" s="267" t="s">
        <v>399</v>
      </c>
      <c r="E1871" s="268">
        <v>3359</v>
      </c>
    </row>
    <row r="1872" spans="1:5" ht="15" x14ac:dyDescent="0.25">
      <c r="A1872" s="267" t="s">
        <v>127</v>
      </c>
      <c r="B1872" s="267" t="s">
        <v>378</v>
      </c>
      <c r="C1872" s="267" t="s">
        <v>373</v>
      </c>
      <c r="D1872" s="267" t="s">
        <v>400</v>
      </c>
      <c r="E1872" s="268">
        <v>6583</v>
      </c>
    </row>
    <row r="1873" spans="1:5" ht="15" x14ac:dyDescent="0.25">
      <c r="A1873" s="267" t="s">
        <v>127</v>
      </c>
      <c r="B1873" s="267" t="s">
        <v>378</v>
      </c>
      <c r="C1873" s="267" t="s">
        <v>374</v>
      </c>
      <c r="D1873" s="267" t="s">
        <v>399</v>
      </c>
      <c r="E1873" s="268">
        <v>3518</v>
      </c>
    </row>
    <row r="1874" spans="1:5" ht="15" x14ac:dyDescent="0.25">
      <c r="A1874" s="267" t="s">
        <v>127</v>
      </c>
      <c r="B1874" s="267" t="s">
        <v>378</v>
      </c>
      <c r="C1874" s="267" t="s">
        <v>374</v>
      </c>
      <c r="D1874" s="267" t="s">
        <v>400</v>
      </c>
      <c r="E1874" s="268">
        <v>6045</v>
      </c>
    </row>
    <row r="1875" spans="1:5" ht="15" x14ac:dyDescent="0.25">
      <c r="A1875" s="267" t="s">
        <v>127</v>
      </c>
      <c r="B1875" s="267" t="s">
        <v>379</v>
      </c>
      <c r="C1875" s="267" t="s">
        <v>373</v>
      </c>
      <c r="D1875" s="267" t="s">
        <v>399</v>
      </c>
      <c r="E1875" s="268">
        <v>1795</v>
      </c>
    </row>
    <row r="1876" spans="1:5" ht="15" x14ac:dyDescent="0.25">
      <c r="A1876" s="267" t="s">
        <v>127</v>
      </c>
      <c r="B1876" s="267" t="s">
        <v>379</v>
      </c>
      <c r="C1876" s="267" t="s">
        <v>373</v>
      </c>
      <c r="D1876" s="267" t="s">
        <v>400</v>
      </c>
      <c r="E1876" s="268">
        <v>3149</v>
      </c>
    </row>
    <row r="1877" spans="1:5" ht="15" x14ac:dyDescent="0.25">
      <c r="A1877" s="267" t="s">
        <v>127</v>
      </c>
      <c r="B1877" s="267" t="s">
        <v>379</v>
      </c>
      <c r="C1877" s="267" t="s">
        <v>374</v>
      </c>
      <c r="D1877" s="267" t="s">
        <v>399</v>
      </c>
      <c r="E1877" s="268">
        <v>2021</v>
      </c>
    </row>
    <row r="1878" spans="1:5" ht="15" x14ac:dyDescent="0.25">
      <c r="A1878" s="267" t="s">
        <v>127</v>
      </c>
      <c r="B1878" s="267" t="s">
        <v>379</v>
      </c>
      <c r="C1878" s="267" t="s">
        <v>374</v>
      </c>
      <c r="D1878" s="267" t="s">
        <v>400</v>
      </c>
      <c r="E1878" s="268">
        <v>2745</v>
      </c>
    </row>
    <row r="1879" spans="1:5" ht="15" x14ac:dyDescent="0.25">
      <c r="A1879" s="267" t="s">
        <v>127</v>
      </c>
      <c r="B1879" s="267" t="s">
        <v>401</v>
      </c>
      <c r="C1879" s="267" t="s">
        <v>373</v>
      </c>
      <c r="D1879" s="267" t="s">
        <v>399</v>
      </c>
      <c r="E1879" s="268">
        <v>4</v>
      </c>
    </row>
    <row r="1880" spans="1:5" ht="15" x14ac:dyDescent="0.25">
      <c r="A1880" s="267" t="s">
        <v>127</v>
      </c>
      <c r="B1880" s="267" t="s">
        <v>401</v>
      </c>
      <c r="C1880" s="267" t="s">
        <v>373</v>
      </c>
      <c r="D1880" s="267" t="s">
        <v>400</v>
      </c>
      <c r="E1880" s="268">
        <v>12</v>
      </c>
    </row>
    <row r="1881" spans="1:5" ht="15" x14ac:dyDescent="0.25">
      <c r="A1881" s="267" t="s">
        <v>127</v>
      </c>
      <c r="B1881" s="267" t="s">
        <v>401</v>
      </c>
      <c r="C1881" s="267" t="s">
        <v>374</v>
      </c>
      <c r="D1881" s="267" t="s">
        <v>399</v>
      </c>
      <c r="E1881" s="268">
        <v>2</v>
      </c>
    </row>
    <row r="1882" spans="1:5" ht="15" x14ac:dyDescent="0.25">
      <c r="A1882" s="267" t="s">
        <v>127</v>
      </c>
      <c r="B1882" s="267" t="s">
        <v>401</v>
      </c>
      <c r="C1882" s="267" t="s">
        <v>374</v>
      </c>
      <c r="D1882" s="267" t="s">
        <v>400</v>
      </c>
      <c r="E1882" s="268">
        <v>7</v>
      </c>
    </row>
    <row r="1883" spans="1:5" ht="15" x14ac:dyDescent="0.25">
      <c r="A1883" s="267" t="s">
        <v>127</v>
      </c>
      <c r="B1883" s="267" t="s">
        <v>402</v>
      </c>
      <c r="C1883" s="267" t="s">
        <v>373</v>
      </c>
      <c r="D1883" s="267" t="s">
        <v>399</v>
      </c>
      <c r="E1883" s="268">
        <v>223</v>
      </c>
    </row>
    <row r="1884" spans="1:5" ht="15" x14ac:dyDescent="0.25">
      <c r="A1884" s="267" t="s">
        <v>127</v>
      </c>
      <c r="B1884" s="267" t="s">
        <v>402</v>
      </c>
      <c r="C1884" s="267" t="s">
        <v>373</v>
      </c>
      <c r="D1884" s="267" t="s">
        <v>400</v>
      </c>
      <c r="E1884" s="268">
        <v>514</v>
      </c>
    </row>
    <row r="1885" spans="1:5" ht="15" x14ac:dyDescent="0.25">
      <c r="A1885" s="267" t="s">
        <v>127</v>
      </c>
      <c r="B1885" s="267" t="s">
        <v>402</v>
      </c>
      <c r="C1885" s="267" t="s">
        <v>374</v>
      </c>
      <c r="D1885" s="267" t="s">
        <v>399</v>
      </c>
      <c r="E1885" s="268">
        <v>182</v>
      </c>
    </row>
    <row r="1886" spans="1:5" ht="15" x14ac:dyDescent="0.25">
      <c r="A1886" s="267" t="s">
        <v>127</v>
      </c>
      <c r="B1886" s="267" t="s">
        <v>402</v>
      </c>
      <c r="C1886" s="267" t="s">
        <v>374</v>
      </c>
      <c r="D1886" s="267" t="s">
        <v>400</v>
      </c>
      <c r="E1886" s="268">
        <v>397</v>
      </c>
    </row>
    <row r="1887" spans="1:5" ht="15" x14ac:dyDescent="0.25">
      <c r="A1887" s="267" t="s">
        <v>128</v>
      </c>
      <c r="B1887" s="267" t="s">
        <v>378</v>
      </c>
      <c r="C1887" s="267" t="s">
        <v>373</v>
      </c>
      <c r="D1887" s="267" t="s">
        <v>399</v>
      </c>
      <c r="E1887" s="268">
        <v>2963</v>
      </c>
    </row>
    <row r="1888" spans="1:5" ht="15" x14ac:dyDescent="0.25">
      <c r="A1888" s="267" t="s">
        <v>128</v>
      </c>
      <c r="B1888" s="267" t="s">
        <v>378</v>
      </c>
      <c r="C1888" s="267" t="s">
        <v>373</v>
      </c>
      <c r="D1888" s="267" t="s">
        <v>400</v>
      </c>
      <c r="E1888" s="268">
        <v>1608</v>
      </c>
    </row>
    <row r="1889" spans="1:5" ht="15" x14ac:dyDescent="0.25">
      <c r="A1889" s="267" t="s">
        <v>128</v>
      </c>
      <c r="B1889" s="267" t="s">
        <v>378</v>
      </c>
      <c r="C1889" s="267" t="s">
        <v>374</v>
      </c>
      <c r="D1889" s="267" t="s">
        <v>399</v>
      </c>
      <c r="E1889" s="268">
        <v>3376</v>
      </c>
    </row>
    <row r="1890" spans="1:5" ht="15" x14ac:dyDescent="0.25">
      <c r="A1890" s="267" t="s">
        <v>128</v>
      </c>
      <c r="B1890" s="267" t="s">
        <v>378</v>
      </c>
      <c r="C1890" s="267" t="s">
        <v>374</v>
      </c>
      <c r="D1890" s="267" t="s">
        <v>400</v>
      </c>
      <c r="E1890" s="268">
        <v>1692</v>
      </c>
    </row>
    <row r="1891" spans="1:5" ht="15" x14ac:dyDescent="0.25">
      <c r="A1891" s="267" t="s">
        <v>128</v>
      </c>
      <c r="B1891" s="267" t="s">
        <v>379</v>
      </c>
      <c r="C1891" s="267" t="s">
        <v>373</v>
      </c>
      <c r="D1891" s="267" t="s">
        <v>399</v>
      </c>
      <c r="E1891" s="268">
        <v>1226</v>
      </c>
    </row>
    <row r="1892" spans="1:5" ht="15" x14ac:dyDescent="0.25">
      <c r="A1892" s="267" t="s">
        <v>128</v>
      </c>
      <c r="B1892" s="267" t="s">
        <v>379</v>
      </c>
      <c r="C1892" s="267" t="s">
        <v>373</v>
      </c>
      <c r="D1892" s="267" t="s">
        <v>400</v>
      </c>
      <c r="E1892" s="268">
        <v>1163</v>
      </c>
    </row>
    <row r="1893" spans="1:5" ht="15" x14ac:dyDescent="0.25">
      <c r="A1893" s="267" t="s">
        <v>128</v>
      </c>
      <c r="B1893" s="267" t="s">
        <v>379</v>
      </c>
      <c r="C1893" s="267" t="s">
        <v>374</v>
      </c>
      <c r="D1893" s="267" t="s">
        <v>399</v>
      </c>
      <c r="E1893" s="268">
        <v>1391</v>
      </c>
    </row>
    <row r="1894" spans="1:5" ht="15" x14ac:dyDescent="0.25">
      <c r="A1894" s="267" t="s">
        <v>128</v>
      </c>
      <c r="B1894" s="267" t="s">
        <v>379</v>
      </c>
      <c r="C1894" s="267" t="s">
        <v>374</v>
      </c>
      <c r="D1894" s="267" t="s">
        <v>400</v>
      </c>
      <c r="E1894" s="268">
        <v>989</v>
      </c>
    </row>
    <row r="1895" spans="1:5" ht="15" x14ac:dyDescent="0.25">
      <c r="A1895" s="267" t="s">
        <v>128</v>
      </c>
      <c r="B1895" s="267" t="s">
        <v>401</v>
      </c>
      <c r="C1895" s="267" t="s">
        <v>373</v>
      </c>
      <c r="D1895" s="267" t="s">
        <v>399</v>
      </c>
      <c r="E1895" s="268">
        <v>17</v>
      </c>
    </row>
    <row r="1896" spans="1:5" ht="15" x14ac:dyDescent="0.25">
      <c r="A1896" s="267" t="s">
        <v>128</v>
      </c>
      <c r="B1896" s="267" t="s">
        <v>401</v>
      </c>
      <c r="C1896" s="267" t="s">
        <v>373</v>
      </c>
      <c r="D1896" s="267" t="s">
        <v>400</v>
      </c>
      <c r="E1896" s="268">
        <v>23</v>
      </c>
    </row>
    <row r="1897" spans="1:5" ht="15" x14ac:dyDescent="0.25">
      <c r="A1897" s="267" t="s">
        <v>128</v>
      </c>
      <c r="B1897" s="267" t="s">
        <v>401</v>
      </c>
      <c r="C1897" s="267" t="s">
        <v>374</v>
      </c>
      <c r="D1897" s="267" t="s">
        <v>399</v>
      </c>
      <c r="E1897" s="268">
        <v>19</v>
      </c>
    </row>
    <row r="1898" spans="1:5" ht="15" x14ac:dyDescent="0.25">
      <c r="A1898" s="267" t="s">
        <v>128</v>
      </c>
      <c r="B1898" s="267" t="s">
        <v>401</v>
      </c>
      <c r="C1898" s="267" t="s">
        <v>374</v>
      </c>
      <c r="D1898" s="267" t="s">
        <v>400</v>
      </c>
      <c r="E1898" s="268">
        <v>25</v>
      </c>
    </row>
    <row r="1899" spans="1:5" ht="15" x14ac:dyDescent="0.25">
      <c r="A1899" s="267" t="s">
        <v>128</v>
      </c>
      <c r="B1899" s="267" t="s">
        <v>402</v>
      </c>
      <c r="C1899" s="267" t="s">
        <v>373</v>
      </c>
      <c r="D1899" s="267" t="s">
        <v>399</v>
      </c>
      <c r="E1899" s="268">
        <v>193</v>
      </c>
    </row>
    <row r="1900" spans="1:5" ht="15" x14ac:dyDescent="0.25">
      <c r="A1900" s="267" t="s">
        <v>128</v>
      </c>
      <c r="B1900" s="267" t="s">
        <v>402</v>
      </c>
      <c r="C1900" s="267" t="s">
        <v>373</v>
      </c>
      <c r="D1900" s="267" t="s">
        <v>400</v>
      </c>
      <c r="E1900" s="268">
        <v>269</v>
      </c>
    </row>
    <row r="1901" spans="1:5" ht="15" x14ac:dyDescent="0.25">
      <c r="A1901" s="267" t="s">
        <v>128</v>
      </c>
      <c r="B1901" s="267" t="s">
        <v>402</v>
      </c>
      <c r="C1901" s="267" t="s">
        <v>374</v>
      </c>
      <c r="D1901" s="267" t="s">
        <v>399</v>
      </c>
      <c r="E1901" s="268">
        <v>175</v>
      </c>
    </row>
    <row r="1902" spans="1:5" ht="15" x14ac:dyDescent="0.25">
      <c r="A1902" s="267" t="s">
        <v>128</v>
      </c>
      <c r="B1902" s="267" t="s">
        <v>402</v>
      </c>
      <c r="C1902" s="267" t="s">
        <v>374</v>
      </c>
      <c r="D1902" s="267" t="s">
        <v>400</v>
      </c>
      <c r="E1902" s="268">
        <v>252</v>
      </c>
    </row>
    <row r="1903" spans="1:5" ht="15" x14ac:dyDescent="0.25">
      <c r="A1903" s="267" t="s">
        <v>129</v>
      </c>
      <c r="B1903" s="267" t="s">
        <v>378</v>
      </c>
      <c r="C1903" s="267" t="s">
        <v>373</v>
      </c>
      <c r="D1903" s="267" t="s">
        <v>399</v>
      </c>
      <c r="E1903" s="268">
        <v>2109</v>
      </c>
    </row>
    <row r="1904" spans="1:5" ht="15" x14ac:dyDescent="0.25">
      <c r="A1904" s="267" t="s">
        <v>129</v>
      </c>
      <c r="B1904" s="267" t="s">
        <v>378</v>
      </c>
      <c r="C1904" s="267" t="s">
        <v>373</v>
      </c>
      <c r="D1904" s="267" t="s">
        <v>400</v>
      </c>
      <c r="E1904" s="268">
        <v>2272</v>
      </c>
    </row>
    <row r="1905" spans="1:5" ht="15" x14ac:dyDescent="0.25">
      <c r="A1905" s="267" t="s">
        <v>129</v>
      </c>
      <c r="B1905" s="267" t="s">
        <v>378</v>
      </c>
      <c r="C1905" s="267" t="s">
        <v>374</v>
      </c>
      <c r="D1905" s="267" t="s">
        <v>399</v>
      </c>
      <c r="E1905" s="268">
        <v>2295</v>
      </c>
    </row>
    <row r="1906" spans="1:5" ht="15" x14ac:dyDescent="0.25">
      <c r="A1906" s="267" t="s">
        <v>129</v>
      </c>
      <c r="B1906" s="267" t="s">
        <v>378</v>
      </c>
      <c r="C1906" s="267" t="s">
        <v>374</v>
      </c>
      <c r="D1906" s="267" t="s">
        <v>400</v>
      </c>
      <c r="E1906" s="268">
        <v>2033</v>
      </c>
    </row>
    <row r="1907" spans="1:5" ht="15" x14ac:dyDescent="0.25">
      <c r="A1907" s="267" t="s">
        <v>129</v>
      </c>
      <c r="B1907" s="267" t="s">
        <v>379</v>
      </c>
      <c r="C1907" s="267" t="s">
        <v>373</v>
      </c>
      <c r="D1907" s="267" t="s">
        <v>399</v>
      </c>
      <c r="E1907" s="268">
        <v>90</v>
      </c>
    </row>
    <row r="1908" spans="1:5" ht="15" x14ac:dyDescent="0.25">
      <c r="A1908" s="267" t="s">
        <v>129</v>
      </c>
      <c r="B1908" s="267" t="s">
        <v>379</v>
      </c>
      <c r="C1908" s="267" t="s">
        <v>373</v>
      </c>
      <c r="D1908" s="267" t="s">
        <v>400</v>
      </c>
      <c r="E1908" s="268">
        <v>151</v>
      </c>
    </row>
    <row r="1909" spans="1:5" ht="15" x14ac:dyDescent="0.25">
      <c r="A1909" s="267" t="s">
        <v>129</v>
      </c>
      <c r="B1909" s="267" t="s">
        <v>379</v>
      </c>
      <c r="C1909" s="267" t="s">
        <v>374</v>
      </c>
      <c r="D1909" s="267" t="s">
        <v>399</v>
      </c>
      <c r="E1909" s="268">
        <v>125</v>
      </c>
    </row>
    <row r="1910" spans="1:5" ht="15" x14ac:dyDescent="0.25">
      <c r="A1910" s="267" t="s">
        <v>129</v>
      </c>
      <c r="B1910" s="267" t="s">
        <v>379</v>
      </c>
      <c r="C1910" s="267" t="s">
        <v>374</v>
      </c>
      <c r="D1910" s="267" t="s">
        <v>400</v>
      </c>
      <c r="E1910" s="268">
        <v>101</v>
      </c>
    </row>
    <row r="1911" spans="1:5" ht="15" x14ac:dyDescent="0.25">
      <c r="A1911" s="267" t="s">
        <v>129</v>
      </c>
      <c r="B1911" s="267" t="s">
        <v>401</v>
      </c>
      <c r="C1911" s="267" t="s">
        <v>373</v>
      </c>
      <c r="D1911" s="267" t="s">
        <v>400</v>
      </c>
      <c r="E1911" s="268">
        <v>1</v>
      </c>
    </row>
    <row r="1912" spans="1:5" ht="15" x14ac:dyDescent="0.25">
      <c r="A1912" s="267" t="s">
        <v>129</v>
      </c>
      <c r="B1912" s="267" t="s">
        <v>402</v>
      </c>
      <c r="C1912" s="267" t="s">
        <v>373</v>
      </c>
      <c r="D1912" s="267" t="s">
        <v>399</v>
      </c>
      <c r="E1912" s="268">
        <v>278</v>
      </c>
    </row>
    <row r="1913" spans="1:5" ht="15" x14ac:dyDescent="0.25">
      <c r="A1913" s="267" t="s">
        <v>129</v>
      </c>
      <c r="B1913" s="267" t="s">
        <v>402</v>
      </c>
      <c r="C1913" s="267" t="s">
        <v>373</v>
      </c>
      <c r="D1913" s="267" t="s">
        <v>400</v>
      </c>
      <c r="E1913" s="268">
        <v>447</v>
      </c>
    </row>
    <row r="1914" spans="1:5" ht="15" x14ac:dyDescent="0.25">
      <c r="A1914" s="267" t="s">
        <v>129</v>
      </c>
      <c r="B1914" s="267" t="s">
        <v>402</v>
      </c>
      <c r="C1914" s="267" t="s">
        <v>374</v>
      </c>
      <c r="D1914" s="267" t="s">
        <v>399</v>
      </c>
      <c r="E1914" s="268">
        <v>267</v>
      </c>
    </row>
    <row r="1915" spans="1:5" ht="15" x14ac:dyDescent="0.25">
      <c r="A1915" s="267" t="s">
        <v>129</v>
      </c>
      <c r="B1915" s="267" t="s">
        <v>402</v>
      </c>
      <c r="C1915" s="267" t="s">
        <v>374</v>
      </c>
      <c r="D1915" s="267" t="s">
        <v>400</v>
      </c>
      <c r="E1915" s="268">
        <v>369</v>
      </c>
    </row>
    <row r="1916" spans="1:5" ht="15" x14ac:dyDescent="0.25">
      <c r="A1916" s="267" t="s">
        <v>130</v>
      </c>
      <c r="B1916" s="267" t="s">
        <v>378</v>
      </c>
      <c r="C1916" s="267" t="s">
        <v>373</v>
      </c>
      <c r="D1916" s="267" t="s">
        <v>399</v>
      </c>
      <c r="E1916" s="268">
        <v>2</v>
      </c>
    </row>
    <row r="1917" spans="1:5" ht="15" x14ac:dyDescent="0.25">
      <c r="A1917" s="267" t="s">
        <v>130</v>
      </c>
      <c r="B1917" s="267" t="s">
        <v>378</v>
      </c>
      <c r="C1917" s="267" t="s">
        <v>373</v>
      </c>
      <c r="D1917" s="267" t="s">
        <v>399</v>
      </c>
      <c r="E1917" s="268">
        <v>3646</v>
      </c>
    </row>
    <row r="1918" spans="1:5" ht="15" x14ac:dyDescent="0.25">
      <c r="A1918" s="267" t="s">
        <v>130</v>
      </c>
      <c r="B1918" s="267" t="s">
        <v>378</v>
      </c>
      <c r="C1918" s="267" t="s">
        <v>373</v>
      </c>
      <c r="D1918" s="267" t="s">
        <v>400</v>
      </c>
      <c r="E1918" s="268">
        <v>5528</v>
      </c>
    </row>
    <row r="1919" spans="1:5" ht="15" x14ac:dyDescent="0.25">
      <c r="A1919" s="267" t="s">
        <v>130</v>
      </c>
      <c r="B1919" s="267" t="s">
        <v>378</v>
      </c>
      <c r="C1919" s="267" t="s">
        <v>374</v>
      </c>
      <c r="D1919" s="267" t="s">
        <v>399</v>
      </c>
      <c r="E1919" s="268">
        <v>3765</v>
      </c>
    </row>
    <row r="1920" spans="1:5" ht="15" x14ac:dyDescent="0.25">
      <c r="A1920" s="267" t="s">
        <v>130</v>
      </c>
      <c r="B1920" s="267" t="s">
        <v>378</v>
      </c>
      <c r="C1920" s="267" t="s">
        <v>374</v>
      </c>
      <c r="D1920" s="267" t="s">
        <v>400</v>
      </c>
      <c r="E1920" s="268">
        <v>4966</v>
      </c>
    </row>
    <row r="1921" spans="1:5" ht="15" x14ac:dyDescent="0.25">
      <c r="A1921" s="267" t="s">
        <v>130</v>
      </c>
      <c r="B1921" s="267" t="s">
        <v>379</v>
      </c>
      <c r="C1921" s="267" t="s">
        <v>373</v>
      </c>
      <c r="D1921" s="267" t="s">
        <v>399</v>
      </c>
      <c r="E1921" s="268">
        <v>217</v>
      </c>
    </row>
    <row r="1922" spans="1:5" ht="15" x14ac:dyDescent="0.25">
      <c r="A1922" s="267" t="s">
        <v>130</v>
      </c>
      <c r="B1922" s="267" t="s">
        <v>379</v>
      </c>
      <c r="C1922" s="267" t="s">
        <v>373</v>
      </c>
      <c r="D1922" s="267" t="s">
        <v>400</v>
      </c>
      <c r="E1922" s="268">
        <v>1035</v>
      </c>
    </row>
    <row r="1923" spans="1:5" ht="15" x14ac:dyDescent="0.25">
      <c r="A1923" s="267" t="s">
        <v>130</v>
      </c>
      <c r="B1923" s="267" t="s">
        <v>379</v>
      </c>
      <c r="C1923" s="267" t="s">
        <v>374</v>
      </c>
      <c r="D1923" s="267" t="s">
        <v>399</v>
      </c>
      <c r="E1923" s="268">
        <v>192</v>
      </c>
    </row>
    <row r="1924" spans="1:5" ht="15" x14ac:dyDescent="0.25">
      <c r="A1924" s="267" t="s">
        <v>130</v>
      </c>
      <c r="B1924" s="267" t="s">
        <v>379</v>
      </c>
      <c r="C1924" s="267" t="s">
        <v>374</v>
      </c>
      <c r="D1924" s="267" t="s">
        <v>400</v>
      </c>
      <c r="E1924" s="268">
        <v>881</v>
      </c>
    </row>
    <row r="1925" spans="1:5" ht="15" x14ac:dyDescent="0.25">
      <c r="A1925" s="267" t="s">
        <v>130</v>
      </c>
      <c r="B1925" s="267" t="s">
        <v>401</v>
      </c>
      <c r="C1925" s="267" t="s">
        <v>373</v>
      </c>
      <c r="D1925" s="267" t="s">
        <v>399</v>
      </c>
      <c r="E1925" s="268">
        <v>118</v>
      </c>
    </row>
    <row r="1926" spans="1:5" ht="15" x14ac:dyDescent="0.25">
      <c r="A1926" s="267" t="s">
        <v>130</v>
      </c>
      <c r="B1926" s="267" t="s">
        <v>401</v>
      </c>
      <c r="C1926" s="267" t="s">
        <v>373</v>
      </c>
      <c r="D1926" s="267" t="s">
        <v>400</v>
      </c>
      <c r="E1926" s="268">
        <v>76</v>
      </c>
    </row>
    <row r="1927" spans="1:5" ht="15" x14ac:dyDescent="0.25">
      <c r="A1927" s="267" t="s">
        <v>130</v>
      </c>
      <c r="B1927" s="267" t="s">
        <v>401</v>
      </c>
      <c r="C1927" s="267" t="s">
        <v>374</v>
      </c>
      <c r="D1927" s="267" t="s">
        <v>399</v>
      </c>
      <c r="E1927" s="268">
        <v>149</v>
      </c>
    </row>
    <row r="1928" spans="1:5" ht="15" x14ac:dyDescent="0.25">
      <c r="A1928" s="267" t="s">
        <v>130</v>
      </c>
      <c r="B1928" s="267" t="s">
        <v>401</v>
      </c>
      <c r="C1928" s="267" t="s">
        <v>374</v>
      </c>
      <c r="D1928" s="267" t="s">
        <v>400</v>
      </c>
      <c r="E1928" s="268">
        <v>92</v>
      </c>
    </row>
    <row r="1929" spans="1:5" ht="15" x14ac:dyDescent="0.25">
      <c r="A1929" s="267" t="s">
        <v>130</v>
      </c>
      <c r="B1929" s="267" t="s">
        <v>402</v>
      </c>
      <c r="C1929" s="267" t="s">
        <v>373</v>
      </c>
      <c r="D1929" s="267" t="s">
        <v>399</v>
      </c>
      <c r="E1929" s="268">
        <v>725</v>
      </c>
    </row>
    <row r="1930" spans="1:5" ht="15" x14ac:dyDescent="0.25">
      <c r="A1930" s="267" t="s">
        <v>130</v>
      </c>
      <c r="B1930" s="267" t="s">
        <v>402</v>
      </c>
      <c r="C1930" s="267" t="s">
        <v>373</v>
      </c>
      <c r="D1930" s="267" t="s">
        <v>400</v>
      </c>
      <c r="E1930" s="268">
        <v>237</v>
      </c>
    </row>
    <row r="1931" spans="1:5" ht="15" x14ac:dyDescent="0.25">
      <c r="A1931" s="267" t="s">
        <v>130</v>
      </c>
      <c r="B1931" s="267" t="s">
        <v>402</v>
      </c>
      <c r="C1931" s="267" t="s">
        <v>374</v>
      </c>
      <c r="D1931" s="267" t="s">
        <v>399</v>
      </c>
      <c r="E1931" s="268">
        <v>738</v>
      </c>
    </row>
    <row r="1932" spans="1:5" ht="15" x14ac:dyDescent="0.25">
      <c r="A1932" s="267" t="s">
        <v>130</v>
      </c>
      <c r="B1932" s="267" t="s">
        <v>402</v>
      </c>
      <c r="C1932" s="267" t="s">
        <v>374</v>
      </c>
      <c r="D1932" s="267" t="s">
        <v>400</v>
      </c>
      <c r="E1932" s="268">
        <v>229</v>
      </c>
    </row>
    <row r="1933" spans="1:5" ht="15" x14ac:dyDescent="0.25">
      <c r="A1933" s="210"/>
      <c r="B1933" s="210"/>
      <c r="C1933" s="210"/>
      <c r="D1933" s="210"/>
      <c r="E1933" s="211"/>
    </row>
    <row r="1934" spans="1:5" ht="15" x14ac:dyDescent="0.25">
      <c r="A1934" s="206"/>
      <c r="B1934" s="206"/>
      <c r="C1934" s="206"/>
      <c r="D1934" s="206"/>
      <c r="E1934" s="207"/>
    </row>
    <row r="1935" spans="1:5" ht="15" x14ac:dyDescent="0.25">
      <c r="A1935" s="206"/>
      <c r="B1935" s="206"/>
      <c r="C1935" s="206"/>
      <c r="D1935" s="206"/>
      <c r="E1935" s="207"/>
    </row>
    <row r="1936" spans="1:5" ht="15" x14ac:dyDescent="0.25">
      <c r="A1936" s="206"/>
      <c r="B1936" s="206"/>
      <c r="C1936" s="206"/>
      <c r="D1936" s="206"/>
      <c r="E1936" s="207"/>
    </row>
  </sheetData>
  <autoFilter ref="A1:N193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1.COBERTURA  DANE</vt:lpstr>
      <vt:lpstr>2.TOTAL EPS</vt:lpstr>
      <vt:lpstr>3. Afiliados_ Mpio y EPS </vt:lpstr>
      <vt:lpstr>10. Cobertura RS  según DNP </vt:lpstr>
      <vt:lpstr>DICIEMBRE CONT Y SUB 1999-2012</vt:lpstr>
      <vt:lpstr>TD</vt:lpstr>
      <vt:lpstr>DATOS TD</vt:lpstr>
      <vt:lpstr>'1.COBERTURA  DANE'!Área_de_impresión</vt:lpstr>
      <vt:lpstr>'DICIEMBRE CONT Y SUB 1999-2012'!Área_de_impresión</vt:lpstr>
      <vt:lpstr>'1.COBERTURA  DANE'!Títulos_a_imprimir</vt:lpstr>
      <vt:lpstr>'DICIEMBRE CONT Y SUB 1999-2012'!Títulos_a_imprimir</vt:lpstr>
    </vt:vector>
  </TitlesOfParts>
  <Company>Direccion Seccional de Salud de Antioquia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JAIME ALBERTO JIMENEZ LOTERO</cp:lastModifiedBy>
  <cp:lastPrinted>2013-01-29T21:49:21Z</cp:lastPrinted>
  <dcterms:created xsi:type="dcterms:W3CDTF">2010-12-17T15:36:41Z</dcterms:created>
  <dcterms:modified xsi:type="dcterms:W3CDTF">2015-09-23T22:15:29Z</dcterms:modified>
</cp:coreProperties>
</file>