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D:\jjimenezl\ASEGURAMIENTO 2022\ESTADISTICAS DIANA\"/>
    </mc:Choice>
  </mc:AlternateContent>
  <xr:revisionPtr revIDLastSave="0" documentId="8_{A9396C51-E068-498A-889E-2DEA798DA3F8}" xr6:coauthVersionLast="36" xr6:coauthVersionMax="36" xr10:uidLastSave="{00000000-0000-0000-0000-000000000000}"/>
  <bookViews>
    <workbookView xWindow="0" yWindow="0" windowWidth="28800" windowHeight="12225" activeTab="3" xr2:uid="{00000000-000D-0000-FFFF-FFFF00000000}"/>
  </bookViews>
  <sheets>
    <sheet name="CUADRO RESUMEN" sheetId="31" r:id="rId1"/>
    <sheet name="REGIONAL AFILIADOS" sheetId="145" r:id="rId2"/>
    <sheet name="1MIGRANTES  VEN SISBEN LC AFILI" sheetId="129" r:id="rId3"/>
    <sheet name="2.AFILIADOS  SGSSS MIG VEN" sheetId="158" r:id="rId4"/>
    <sheet name="3.Afiliados por EPS" sheetId="149" r:id="rId5"/>
    <sheet name=" 4.Afiliados_ Mpio_RS" sheetId="5" r:id="rId6"/>
    <sheet name="5.Afiliados_ Mpio_RC " sheetId="2" r:id="rId7"/>
  </sheets>
  <definedNames>
    <definedName name="_xlnm._FilterDatabase" localSheetId="5" hidden="1">' 4.Afiliados_ Mpio_RS'!$A$1:$R$144</definedName>
    <definedName name="_xlnm._FilterDatabase" localSheetId="2" hidden="1">'1MIGRANTES  VEN SISBEN LC AFILI'!$A$4:$AH$142</definedName>
    <definedName name="_xlnm._FilterDatabase" localSheetId="3" hidden="1">'2.AFILIADOS  SGSSS MIG VEN'!$A$4:$FA$139</definedName>
    <definedName name="_xlnm._FilterDatabase" localSheetId="6" hidden="1">'5.Afiliados_ Mpio_RC '!#REF!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45" l="1"/>
  <c r="G6" i="145"/>
  <c r="G7" i="145"/>
  <c r="G8" i="145"/>
  <c r="G9" i="145"/>
  <c r="G10" i="145"/>
  <c r="G11" i="145"/>
  <c r="G12" i="145"/>
  <c r="B5" i="145"/>
  <c r="B6" i="145"/>
  <c r="B7" i="145"/>
  <c r="G4" i="145" l="1"/>
  <c r="G3" i="145" s="1"/>
  <c r="B4" i="145" l="1"/>
  <c r="D19" i="31" l="1"/>
  <c r="D13" i="31" l="1"/>
  <c r="F6" i="145"/>
  <c r="E12" i="145"/>
  <c r="F7" i="145"/>
  <c r="E4" i="145"/>
  <c r="D18" i="31"/>
  <c r="F4" i="145"/>
  <c r="D11" i="145"/>
  <c r="F8" i="145"/>
  <c r="E5" i="145"/>
  <c r="E9" i="145"/>
  <c r="D6" i="145"/>
  <c r="F10" i="145"/>
  <c r="D15" i="31"/>
  <c r="E7" i="145"/>
  <c r="E8" i="145"/>
  <c r="D14" i="31"/>
  <c r="E10" i="145"/>
  <c r="E11" i="145"/>
  <c r="D22" i="31"/>
  <c r="D25" i="31"/>
  <c r="D17" i="31"/>
  <c r="D5" i="145"/>
  <c r="F5" i="145"/>
  <c r="D7" i="145"/>
  <c r="F12" i="145"/>
  <c r="D8" i="145"/>
  <c r="D9" i="31"/>
  <c r="E6" i="145"/>
  <c r="D10" i="145"/>
  <c r="D9" i="145"/>
  <c r="D4" i="145"/>
  <c r="F9" i="145"/>
  <c r="F11" i="145"/>
  <c r="D12" i="145"/>
  <c r="I5" i="145" l="1"/>
  <c r="I10" i="145"/>
  <c r="I12" i="145"/>
  <c r="H9" i="145"/>
  <c r="I11" i="145"/>
  <c r="I9" i="145"/>
  <c r="H10" i="145"/>
  <c r="I7" i="145"/>
  <c r="I6" i="145"/>
  <c r="I8" i="145"/>
  <c r="I4" i="145"/>
  <c r="H8" i="145"/>
  <c r="H6" i="145"/>
  <c r="J6" i="145" s="1"/>
  <c r="H7" i="145"/>
  <c r="H4" i="145"/>
  <c r="H11" i="145"/>
  <c r="H5" i="145"/>
  <c r="J5" i="145" s="1"/>
  <c r="H12" i="145"/>
  <c r="E3" i="145"/>
  <c r="F3" i="145"/>
  <c r="D3" i="145"/>
  <c r="D16" i="31"/>
  <c r="D6" i="31"/>
  <c r="D12" i="31"/>
  <c r="D10" i="31"/>
  <c r="D7" i="31"/>
  <c r="C4" i="145"/>
  <c r="C5" i="145"/>
  <c r="C6" i="145"/>
  <c r="C7" i="145"/>
  <c r="C12" i="145"/>
  <c r="C10" i="145"/>
  <c r="C8" i="145"/>
  <c r="C9" i="145"/>
  <c r="C11" i="145"/>
  <c r="D26" i="31"/>
  <c r="D24" i="31" s="1"/>
  <c r="K4" i="145"/>
  <c r="D21" i="31"/>
  <c r="D5" i="31"/>
  <c r="J11" i="145" l="1"/>
  <c r="J7" i="145"/>
  <c r="J9" i="145"/>
  <c r="J10" i="145"/>
  <c r="I3" i="145"/>
  <c r="J12" i="145"/>
  <c r="J4" i="145"/>
  <c r="J8" i="145"/>
  <c r="B8" i="145"/>
  <c r="B9" i="145"/>
  <c r="B10" i="145"/>
  <c r="B11" i="145"/>
  <c r="B12" i="145"/>
  <c r="H3" i="145"/>
  <c r="C3" i="145"/>
  <c r="D4" i="31"/>
  <c r="D20" i="31"/>
  <c r="J3" i="145" l="1"/>
  <c r="D11" i="31"/>
  <c r="K3" i="145"/>
  <c r="L8" i="145"/>
  <c r="D3" i="31"/>
  <c r="B3" i="145"/>
  <c r="L10" i="145"/>
  <c r="L11" i="145"/>
  <c r="L12" i="145"/>
  <c r="L9" i="145"/>
  <c r="L7" i="145"/>
  <c r="L5" i="145"/>
  <c r="L4" i="145"/>
  <c r="L6" i="145"/>
  <c r="D8" i="31"/>
  <c r="D23" i="31" l="1"/>
  <c r="L3" i="145"/>
</calcChain>
</file>

<file path=xl/sharedStrings.xml><?xml version="1.0" encoding="utf-8"?>
<sst xmlns="http://schemas.openxmlformats.org/spreadsheetml/2006/main" count="1425" uniqueCount="410">
  <si>
    <t>Fuente/fecha</t>
  </si>
  <si>
    <t>Indicador</t>
  </si>
  <si>
    <t>Desagregación del indicador</t>
  </si>
  <si>
    <t>Valor</t>
  </si>
  <si>
    <t>Migración Colombia 30/06/2023 https://public.tableau.com/app/profile/migraci.n.colombia/viz/EstatutoTemporaldeProteccin-Prerregistros/Pre-registrosPublic</t>
  </si>
  <si>
    <t xml:space="preserve">Total población migrante venezolana en Antioquia en el Registro Único de Migrantes Venezolanos </t>
  </si>
  <si>
    <t>MINSALUD</t>
  </si>
  <si>
    <t>Total, PPT reportados por Ministerio de Salud como potenciales a la Afiliación (Dato Reportado por Ministerio de Salud con corte a 31 de enero  del 2023)</t>
  </si>
  <si>
    <t>SIBEN IV</t>
  </si>
  <si>
    <t>ENCUESTADOS EN SISBEN CON PEP + PPT 30/06/2023</t>
  </si>
  <si>
    <t>Total Encuestados</t>
  </si>
  <si>
    <t>Nivel 1</t>
  </si>
  <si>
    <t>Nivel 2</t>
  </si>
  <si>
    <t>No pobre No Vulnerable</t>
  </si>
  <si>
    <t>ADRES</t>
  </si>
  <si>
    <t>Total afiliados al SGSSS al 31/07/2023</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</si>
  <si>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</si>
  <si>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</si>
  <si>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</si>
  <si>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</si>
  <si>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ENCUESTADOS EN SISBEN CON PPT  30/06/2023</t>
  </si>
  <si>
    <t>ENCUESTADOS EN SISBEN CON PEP  30/06/2023</t>
  </si>
  <si>
    <t>Afiliados al SGSSS  con PPT  al 31/07/2023</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</si>
  <si>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</si>
  <si>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</si>
  <si>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</si>
  <si>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</si>
  <si>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Afiliados al SGSSS  con PEP  al 31/07/2023</t>
  </si>
  <si>
    <t>Total afiliados al SGSSS con Permiso Especial de Permanencia</t>
  </si>
  <si>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</si>
  <si>
    <t>Afiliados al régimen subsidiado migrantes venezolanos con PEP</t>
  </si>
  <si>
    <t>Afiliados al régimen contributivo migrantes venezolanos con PEP</t>
  </si>
  <si>
    <t xml:space="preserve">Elaboró Plantilla: </t>
  </si>
  <si>
    <t>Diana Milena López Valencia</t>
  </si>
  <si>
    <t>TOTAL ANTIOQUIA</t>
  </si>
  <si>
    <t>migrantes de venenezuela que recibieron PPT Antioquia (1)</t>
  </si>
  <si>
    <t xml:space="preserve"> encuestados en sisben Antioquia con PEP + PPT</t>
  </si>
  <si>
    <t>Colombiano retornado de venezuela</t>
  </si>
  <si>
    <t xml:space="preserve">
Total Afiliados con PEP</t>
  </si>
  <si>
    <t xml:space="preserve">
Total Afiliados con PPT</t>
  </si>
  <si>
    <t xml:space="preserve">
Total Afiliados</t>
  </si>
  <si>
    <t>% Afiliación con PPT</t>
  </si>
  <si>
    <t>% de particiapción</t>
  </si>
  <si>
    <t>Total</t>
  </si>
  <si>
    <t>No pobre No vulnerable</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</si>
  <si>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</si>
  <si>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</si>
  <si>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</si>
  <si>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</si>
  <si>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</si>
  <si>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</si>
  <si>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</si>
  <si>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</si>
  <si>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ABURRA </t>
  </si>
  <si>
    <t>Total Antioquia</t>
  </si>
  <si>
    <t>COD</t>
  </si>
  <si>
    <t>MUNICIPIO</t>
  </si>
  <si>
    <t xml:space="preserve">SISBEN-DNP </t>
  </si>
  <si>
    <t>AFILIADA AL REGIMEN SUBSIDIADO Y CONTRIBUTIVO</t>
  </si>
  <si>
    <t>% Afiliación con PPT+ PEP</t>
  </si>
  <si>
    <t xml:space="preserve"> encuestados en sisben Antioquia con PEP</t>
  </si>
  <si>
    <t xml:space="preserve"> encuestados en sisben Antioquia con PPPT</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</si>
  <si>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</si>
  <si>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</si>
  <si>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</si>
  <si>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</si>
  <si>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</si>
  <si>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</si>
  <si>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</si>
  <si>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</si>
  <si>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</si>
  <si>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</si>
  <si>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</si>
  <si>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 xml:space="preserve"> Total MAGDALENA MEDIO</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</si>
  <si>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</si>
  <si>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</si>
  <si>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</si>
  <si>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</si>
  <si>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</si>
  <si>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</si>
  <si>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</si>
  <si>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</si>
  <si>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</si>
  <si>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</si>
  <si>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</si>
  <si>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</si>
  <si>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</si>
  <si>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</si>
  <si>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</si>
  <si>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</si>
  <si>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</si>
  <si>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</si>
  <si>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</si>
  <si>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</si>
  <si>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</si>
  <si>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</si>
  <si>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</si>
  <si>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</si>
  <si>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</si>
  <si>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</si>
  <si>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</si>
  <si>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</si>
  <si>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</si>
  <si>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</si>
  <si>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</si>
  <si>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</si>
  <si>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</si>
  <si>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</si>
  <si>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</si>
  <si>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</si>
  <si>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</si>
  <si>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</si>
  <si>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</si>
  <si>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</si>
  <si>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</si>
  <si>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</si>
  <si>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</si>
  <si>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</si>
  <si>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</si>
  <si>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</si>
  <si>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</si>
  <si>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</si>
  <si>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</si>
  <si>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</si>
  <si>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</si>
  <si>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</si>
  <si>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</si>
  <si>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</si>
  <si>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</si>
  <si>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</si>
  <si>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</si>
  <si>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</si>
  <si>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</si>
  <si>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</si>
  <si>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</si>
  <si>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</si>
  <si>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</si>
  <si>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</si>
  <si>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</si>
  <si>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</si>
  <si>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</si>
  <si>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</si>
  <si>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</si>
  <si>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</si>
  <si>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</si>
  <si>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</si>
  <si>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</si>
  <si>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</si>
  <si>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</si>
  <si>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</si>
  <si>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</si>
  <si>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</si>
  <si>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</si>
  <si>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</si>
  <si>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</si>
  <si>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</si>
  <si>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</si>
  <si>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</si>
  <si>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</si>
  <si>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</si>
  <si>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</si>
  <si>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</si>
  <si>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</si>
  <si>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</si>
  <si>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</si>
  <si>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</si>
  <si>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</si>
  <si>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</si>
  <si>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</si>
  <si>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</si>
  <si>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</si>
  <si>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</si>
  <si>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</si>
  <si>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</si>
  <si>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</si>
  <si>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</si>
  <si>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</si>
  <si>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</si>
  <si>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</si>
  <si>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</si>
  <si>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</si>
  <si>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</si>
  <si>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</si>
  <si>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</si>
  <si>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</si>
  <si>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</si>
  <si>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</si>
  <si>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</si>
  <si>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</si>
  <si>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</si>
  <si>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</si>
  <si>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</si>
  <si>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</si>
  <si>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</si>
  <si>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</si>
  <si>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</si>
  <si>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</si>
  <si>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</si>
  <si>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</si>
  <si>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</si>
  <si>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</si>
  <si>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</si>
  <si>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</si>
  <si>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</si>
  <si>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</si>
  <si>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</si>
  <si>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</si>
  <si>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</si>
  <si>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 xml:space="preserve">Diligenció  y ajusto Plantilla :  </t>
  </si>
  <si>
    <t>RC</t>
  </si>
  <si>
    <t>RS</t>
  </si>
  <si>
    <t>EPS037</t>
  </si>
  <si>
    <t>1</t>
  </si>
  <si>
    <t>EPS005</t>
  </si>
  <si>
    <t>PE</t>
  </si>
  <si>
    <t>ESSC24</t>
  </si>
  <si>
    <t>EAS016</t>
  </si>
  <si>
    <t>EPS002</t>
  </si>
  <si>
    <t>EPS008</t>
  </si>
  <si>
    <t>EPS010</t>
  </si>
  <si>
    <t>EPS040</t>
  </si>
  <si>
    <t>EPS041</t>
  </si>
  <si>
    <t>EPS042</t>
  </si>
  <si>
    <t>CCFC33</t>
  </si>
  <si>
    <t>EPSS10</t>
  </si>
  <si>
    <t>EPSS41</t>
  </si>
  <si>
    <t>EPSS02</t>
  </si>
  <si>
    <t>EPSS05</t>
  </si>
  <si>
    <t>EPSS08</t>
  </si>
  <si>
    <t>EPSS42</t>
  </si>
  <si>
    <t>ESS024</t>
  </si>
  <si>
    <t>EPSS37</t>
  </si>
  <si>
    <t>EPSS40</t>
  </si>
  <si>
    <t>EPSI03</t>
  </si>
  <si>
    <t xml:space="preserve">POBLACIÓN MIGRANTE VENEZOLANA  IDENTIFICADA CON POR PROTECCIÓN TEMPORAL Y PERMISO ESPECIAL DE PERMANENCIA AFILIADA AL SGSSS EN EL DEPARTAMENTO DE ANTIOQUIA, POR SUBREGIÓN, MUNICIPIO Y RÉGIMEN. </t>
  </si>
  <si>
    <t xml:space="preserve">AFILIADOS AL SGSSS  ENERO 2023 </t>
  </si>
  <si>
    <t xml:space="preserve">AFILIADOS AL SGSSS  FEBRERO 2023 </t>
  </si>
  <si>
    <t xml:space="preserve">AFILIADOS AL SGSSS  MARZO 2023 </t>
  </si>
  <si>
    <t xml:space="preserve">AFILIADOS AL SGSSS  ABRIL 2023 </t>
  </si>
  <si>
    <t xml:space="preserve">AFILIADOS AL SGSSS  MAYO 2023 </t>
  </si>
  <si>
    <t xml:space="preserve">AFILIADOS AL SGSSS  JUNIO </t>
  </si>
  <si>
    <t xml:space="preserve"> Total Población  Migrante Venezolana  que han solicitado  PPT(1)*</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</si>
  <si>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</si>
  <si>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</si>
  <si>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</si>
  <si>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</si>
  <si>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</si>
  <si>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</si>
  <si>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</si>
  <si>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</si>
  <si>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</si>
  <si>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</si>
  <si>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</si>
  <si>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</si>
  <si>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Cobertura  de Afiliación con PPT+ PEP</t>
  </si>
  <si>
    <t xml:space="preserve"> Total Población  Migrante Venezolana  que han solicitado  PPT(2)*</t>
  </si>
  <si>
    <t xml:space="preserve"> Total Población  Migrante Venezolana  que han solicitado  PPT(3)*</t>
  </si>
  <si>
    <t>TOTAL DEPARTAMENTO</t>
  </si>
  <si>
    <t>TOTAL MAGDALENA MEDIO</t>
  </si>
  <si>
    <t>TOTAL BAJO CAUCA</t>
  </si>
  <si>
    <t>TOTAL URABA</t>
  </si>
  <si>
    <t>TOTAL  NORDESTE</t>
  </si>
  <si>
    <t>SANTA FE DE ANTIOQUIA</t>
  </si>
  <si>
    <t>DONMATIAS</t>
  </si>
  <si>
    <t>GOMEZ PLATA</t>
  </si>
  <si>
    <t>PEÑOL</t>
  </si>
  <si>
    <t>RETIRO</t>
  </si>
  <si>
    <t>SAN VICENTE FERRER</t>
  </si>
  <si>
    <t>(1) MINISTERIO DE SALUD  PPT ENTREGADOS POR MIGRACION COLOMBIA 31/10/2022
(2) MINISTERIO DE SALUD  PPT ENTREGADOS POR MIGRACION COLOMBIA 31/01/2023
(3) MINISTERIO DE SALUD  PPT ENTREGADOS POR MIGRACION COLOMBIA 31/03/2023
(2) AFILIADOS MS 2023 * Se excluyen los usuarios con estado suspendidos en MS para el cálculo estadístico</t>
  </si>
  <si>
    <t xml:space="preserve">Diligenció  y ajustó Plantilla :  </t>
  </si>
  <si>
    <t>Tendencia de la Afiliación al SGSSS de los  Migrantes Venzolanos  con Permiso Por Proteccion Temporal o Permiso Especial de Permanencia. Antioquia  Enero a Diciembre 2023</t>
  </si>
  <si>
    <t>* Se excluyen los usuarios con estado suspendidos en MS para el cálculo estadístico (enero 2023).</t>
  </si>
  <si>
    <t>mes</t>
  </si>
  <si>
    <t>Nro de Afiliados al SGSSS con PEP</t>
  </si>
  <si>
    <t>Nro de Afiliados al SGSSS PPT</t>
  </si>
  <si>
    <t>Total Afiliados al SGSSS</t>
  </si>
  <si>
    <t>Enero</t>
  </si>
  <si>
    <t>Febrero</t>
  </si>
  <si>
    <t>Marzo</t>
  </si>
  <si>
    <t>Abril</t>
  </si>
  <si>
    <t>Mayo</t>
  </si>
  <si>
    <t>Junio</t>
  </si>
  <si>
    <t>Julio</t>
  </si>
  <si>
    <t>Agosto</t>
  </si>
  <si>
    <t>Septiembre</t>
  </si>
  <si>
    <t>Octubre</t>
  </si>
  <si>
    <t>Noviembre</t>
  </si>
  <si>
    <t>Diciembre</t>
  </si>
  <si>
    <t xml:space="preserve">Periodo </t>
  </si>
  <si>
    <t xml:space="preserve">Nro de Migrantes con PPT reportados por Minsalud </t>
  </si>
  <si>
    <t>Nro de Afiliados al SGSSS con PPT</t>
  </si>
  <si>
    <t>% Cobertura</t>
  </si>
  <si>
    <t>Total afiliados por EPS al Régimen Subsidiado</t>
  </si>
  <si>
    <t>Código Ministerio</t>
  </si>
  <si>
    <t>NOMBRE EPS-S</t>
  </si>
  <si>
    <t>PPT</t>
  </si>
  <si>
    <t>NRO. AFILIADOS</t>
  </si>
  <si>
    <t>% afiliados</t>
  </si>
  <si>
    <t>Savia Salud</t>
  </si>
  <si>
    <t>Coosalud</t>
  </si>
  <si>
    <t>SURA.</t>
  </si>
  <si>
    <t>La Nueva EPS</t>
  </si>
  <si>
    <t xml:space="preserve">Salud Total </t>
  </si>
  <si>
    <t>AIC</t>
  </si>
  <si>
    <t>Sanitas S.A.</t>
  </si>
  <si>
    <t>Compensar EPS</t>
  </si>
  <si>
    <t>CCF050</t>
  </si>
  <si>
    <t>Comfaoriente</t>
  </si>
  <si>
    <t>EPSS18</t>
  </si>
  <si>
    <t xml:space="preserve">Servicio Occidental </t>
  </si>
  <si>
    <t>CCF102</t>
  </si>
  <si>
    <t>Comfachocó</t>
  </si>
  <si>
    <t>ESS207</t>
  </si>
  <si>
    <t>Mutual SER</t>
  </si>
  <si>
    <t>CCF055</t>
  </si>
  <si>
    <t>Cajacopi</t>
  </si>
  <si>
    <t>CCF033</t>
  </si>
  <si>
    <t>Confasucre</t>
  </si>
  <si>
    <t>EPSS34</t>
  </si>
  <si>
    <t>Capital Salud EPS</t>
  </si>
  <si>
    <t>ESS118</t>
  </si>
  <si>
    <t>Emssanar SAS</t>
  </si>
  <si>
    <t>EPSI05</t>
  </si>
  <si>
    <t>MALLAMAS EPSI</t>
  </si>
  <si>
    <t>Total Afiliado Régimen Subsidiado</t>
  </si>
  <si>
    <t>Total Afiliados por EPS Régimen Contributivo</t>
  </si>
  <si>
    <t>EPM</t>
  </si>
  <si>
    <t>EPSIC3</t>
  </si>
  <si>
    <t>EPS018</t>
  </si>
  <si>
    <t>Familiar de Colombia</t>
  </si>
  <si>
    <t>CCFC55</t>
  </si>
  <si>
    <t>ESSC07</t>
  </si>
  <si>
    <t>Mutual Ser</t>
  </si>
  <si>
    <t>EPS017</t>
  </si>
  <si>
    <t xml:space="preserve">Famisanar </t>
  </si>
  <si>
    <t>EPSIC5</t>
  </si>
  <si>
    <t xml:space="preserve">Mallamas EPSI </t>
  </si>
  <si>
    <t>Total Afiliado Régimen Contributivo</t>
  </si>
  <si>
    <t>TOTAL AFILIADOS</t>
  </si>
  <si>
    <t>TOTAL POR TIPO DOC</t>
  </si>
  <si>
    <t>%</t>
  </si>
  <si>
    <t>EPS</t>
  </si>
  <si>
    <t>% De participación</t>
  </si>
  <si>
    <t>Régimen Subsidiado y Contributivo ADRES</t>
  </si>
  <si>
    <t>Actualizó plantilla</t>
  </si>
  <si>
    <t xml:space="preserve">POBLACIÓN MIGRANTE VENEZOLANA  IDENTIFICADA CON POR PROTECCIÓN TEMPORAL Y PERMISO ESPECIAL DE PERMANENCIA AFILIADA AL SGSSS EN EL DEPARTAMENTO DE ANTIOQUIA, POR SUBREGIÓN, MUNICIPIO Y RÉGIMEN. 
</t>
  </si>
  <si>
    <t>FECHA DE CORTE:</t>
  </si>
  <si>
    <t>AFILIADOS REGIMEN SUBSIDIADO</t>
  </si>
  <si>
    <t>TOTAL
Régimen Subsidiado</t>
  </si>
  <si>
    <t>SUBREGIÓN</t>
  </si>
  <si>
    <t>COD-MPIO</t>
  </si>
  <si>
    <t>SaviaSalud</t>
  </si>
  <si>
    <t>Ecoopsos</t>
  </si>
  <si>
    <t>La nuevaEPS
Subsidiada</t>
  </si>
  <si>
    <t>COOSALUD
Subsidiada</t>
  </si>
  <si>
    <t>SURA.
Subsidiada</t>
  </si>
  <si>
    <t>NuevaEPS</t>
  </si>
  <si>
    <t>Salud Total
Subsidiado</t>
  </si>
  <si>
    <t>Sanitas S.A.
Subsidiado</t>
  </si>
  <si>
    <t>compensar</t>
  </si>
  <si>
    <t>MUTUAL SER EPS -CM</t>
  </si>
  <si>
    <t>CAJACOPI</t>
  </si>
  <si>
    <t>ESS091</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</si>
  <si>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</si>
  <si>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</si>
  <si>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</si>
  <si>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</si>
  <si>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</si>
  <si>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</si>
  <si>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</si>
  <si>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</si>
  <si>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</si>
  <si>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</si>
  <si>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</si>
  <si>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</si>
  <si>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</si>
  <si>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</si>
  <si>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</si>
  <si>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</si>
  <si>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</si>
  <si>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</si>
  <si>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</si>
  <si>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</si>
  <si>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AFILIADOS  REGIMEN CONTRIBUTIVO</t>
  </si>
  <si>
    <t>TOTAL
Régimen Contributivo</t>
  </si>
  <si>
    <t>NUEVA EPS S.A.  Habilitada para RS</t>
  </si>
  <si>
    <t>Coosalud regimen contributivo</t>
  </si>
  <si>
    <t>Compensar</t>
  </si>
  <si>
    <t>AFILIADOS   BDUA</t>
  </si>
  <si>
    <t>AGOSTO</t>
  </si>
  <si>
    <t>SEPTIEMBRE</t>
  </si>
  <si>
    <t>OCTUBRE</t>
  </si>
  <si>
    <t>NOVIEMBRE</t>
  </si>
  <si>
    <t>AFILIADOS AL SGSSS  AGOSTO</t>
  </si>
  <si>
    <t>AFILIADOS AL SGSSS SEPTIEMBRE</t>
  </si>
  <si>
    <t>AFILIADOS AL SGSSS OCTUBRE</t>
  </si>
  <si>
    <t>AFILIADOS AL SGSSS NOVIEMBRE</t>
  </si>
  <si>
    <t xml:space="preserve">Diligenció  y actualizó plantilla :  </t>
  </si>
  <si>
    <t>Jaime A. Jiménez Lotero</t>
  </si>
  <si>
    <t>(1) MINISTERIO DE SALUD  PPT ENTREGADOS POR MIGRACION COLOMBIA 31/10/2022
(2) MINISTERIO DE SALUD  PPT ENTREGADOS POR MIGRACION COLOMBIA 31/01/2023
(3) MINISTERIO DE SALUD  PPT ENTREGADOS POR MIGRACION COLOMBIA 31/03/2023
(2) AFILIADOS MS 2023 * Se excluyen los usuarios con estado suspendidos en MS para el cálculo estadístico corte 30/11/2023</t>
  </si>
  <si>
    <t xml:space="preserve"> (1)MINISTERIO DE SALUD  PPT ENTREGADOS POR MIGRACION COLOMBIA 31/01/2023
(2) SISBEN 30 de Junio de 2023 2023-DNP
(3) LISTADO CENSAL Junio 2023-SSSA
(4) AFILIADOS 2023 BDUA * Se excluyen los usuarios con estado suspendidos CORTE 30/11/2023</t>
  </si>
  <si>
    <t>Jaime A. Jiménez L.</t>
  </si>
  <si>
    <t>NOVIEMBRE 2023</t>
  </si>
  <si>
    <t>AFILIADOS   BDUA  ADRES CORTE NOVIEMBRE 2023</t>
  </si>
  <si>
    <t xml:space="preserve">Diligenció  y actualizó Plantilla :  </t>
  </si>
  <si>
    <t>La Nueva EPS - CM</t>
  </si>
  <si>
    <t xml:space="preserve"> El 84,73%  esta calculado sumando los afiliados por PPT y PE sobre los PPT entregados por migración Colombia de acuerdo a lo informado por el Ministerio de Salud al 31/03/2023 + los PEP afiliados a la fecha, esto para medir el porcentaje de afiliación de todos los afiliados y mientras que se hace el tránsito de PE a PPT.</t>
  </si>
  <si>
    <t xml:space="preserve"> El 84,70% de cobertura de afiliación solo por PPT esta calculado con la información entregada por Ministerio de Salud  PPT a 31/03/2023.</t>
  </si>
  <si>
    <t xml:space="preserve">Diligenció y actualizó Plantilla :  </t>
  </si>
  <si>
    <t>POBLACIÓN MIGRANTE VENEZOLANA  IDENTIFICADA CON POR PROTECCION TEMPORAL ENCUESTADOS EN SISBEN,  REPORTADA EN LOS LISTADOS CENSALES  Y AFILIADA AL SGSSS EN EL DEPARTAMENTO DE ANTIOQUIA, POR SUBREGIÓN, MUNICIPIO Y RÉGIMEN.  NOVIEMBRE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</si>
</sst>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_-;\-* #,##0_-;_-* &quot;-&quot;??_-;_-@_-"/>
  </numFmts>
  <fonts count="4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b/>
      <sz val="7"/>
      <name val="Arial"/>
      <family val="2"/>
    </font>
    <font>
      <b/>
      <sz val="8"/>
      <color theme="0"/>
      <name val="Arial"/>
      <family val="2"/>
    </font>
    <font>
      <b/>
      <sz val="7"/>
      <color theme="0"/>
      <name val="Arial"/>
      <family val="2"/>
    </font>
    <font>
      <b/>
      <sz val="10"/>
      <color theme="0"/>
      <name val="Arial"/>
      <family val="2"/>
    </font>
    <font>
      <sz val="10"/>
      <color theme="0"/>
      <name val="Arial"/>
      <family val="2"/>
    </font>
    <font>
      <sz val="8"/>
      <name val="Verdana"/>
      <family val="2"/>
    </font>
    <font>
      <sz val="8"/>
      <name val="Arial"/>
      <family val="2"/>
    </font>
    <font>
      <sz val="11"/>
      <name val="Calibri"/>
      <family val="2"/>
      <scheme val="minor"/>
    </font>
    <font>
      <sz val="12"/>
      <color theme="0"/>
      <name val="Arial"/>
      <family val="2"/>
    </font>
    <font>
      <b/>
      <sz val="9"/>
      <color theme="0"/>
      <name val="Arial"/>
      <family val="2"/>
    </font>
    <font>
      <b/>
      <sz val="10"/>
      <color theme="0"/>
      <name val="Calibri"/>
      <family val="2"/>
      <scheme val="minor"/>
    </font>
    <font>
      <b/>
      <sz val="11"/>
      <color theme="0"/>
      <name val="Arial"/>
      <family val="2"/>
    </font>
    <font>
      <b/>
      <sz val="9"/>
      <color theme="0"/>
      <name val="Calibri"/>
      <family val="2"/>
      <scheme val="minor"/>
    </font>
    <font>
      <b/>
      <sz val="9"/>
      <name val="Arial"/>
      <family val="2"/>
    </font>
    <font>
      <sz val="9"/>
      <color theme="0"/>
      <name val="Arial"/>
      <family val="2"/>
    </font>
    <font>
      <sz val="10"/>
      <color theme="1"/>
      <name val="Calibri"/>
      <family val="2"/>
      <scheme val="minor"/>
    </font>
    <font>
      <b/>
      <sz val="10"/>
      <color rgb="FF000000"/>
      <name val="Arial"/>
      <family val="2"/>
    </font>
    <font>
      <sz val="10"/>
      <color rgb="FF000000"/>
      <name val="Arial"/>
      <family val="2"/>
    </font>
    <font>
      <sz val="9"/>
      <name val="Arial"/>
      <family val="2"/>
    </font>
    <font>
      <sz val="14"/>
      <color rgb="FF595959"/>
      <name val="Calibri"/>
      <family val="2"/>
      <scheme val="minor"/>
    </font>
    <font>
      <sz val="10"/>
      <color rgb="FF0099CC"/>
      <name val="Arial"/>
      <family val="2"/>
    </font>
    <font>
      <b/>
      <sz val="10"/>
      <color rgb="FF0099CC"/>
      <name val="Arial"/>
      <family val="2"/>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6"/>
      <color indexed="56"/>
      <name val="Cambria"/>
      <family val="2"/>
    </font>
    <font>
      <b/>
      <sz val="11"/>
      <color theme="1"/>
      <name val="Arial"/>
      <family val="2"/>
    </font>
    <font>
      <b/>
      <sz val="11"/>
      <name val="Calibri"/>
      <family val="2"/>
      <scheme val="minor"/>
    </font>
    <font>
      <sz val="11"/>
      <color theme="0"/>
      <name val="Arial"/>
      <family val="2"/>
    </font>
    <font>
      <b/>
      <sz val="11"/>
      <color rgb="FF9C6500"/>
      <name val="Calibri"/>
      <family val="2"/>
      <scheme val="minor"/>
    </font>
    <font>
      <b/>
      <sz val="10"/>
      <color theme="1"/>
      <name val="Arial"/>
      <family val="2"/>
    </font>
    <font>
      <sz val="10"/>
      <color rgb="FFFF0000"/>
      <name val="Arial"/>
      <family val="2"/>
    </font>
    <font>
      <sz val="11"/>
      <color rgb="FF000000"/>
      <name val="Calibri"/>
      <family val="2"/>
      <scheme val="minor"/>
    </font>
    <font>
      <sz val="10"/>
      <name val="Calibri"/>
      <family val="2"/>
      <scheme val="minor"/>
    </font>
    <font>
      <b/>
      <sz val="11"/>
      <color indexed="8"/>
      <name val="Calibri"/>
      <family val="2"/>
    </font>
    <font>
      <b/>
      <sz val="12"/>
      <color theme="0"/>
      <name val="Calibri"/>
      <family val="2"/>
      <scheme val="minor"/>
    </font>
    <font>
      <b/>
      <sz val="12"/>
      <color theme="0"/>
      <name val="Arial"/>
      <family val="2"/>
    </font>
  </fonts>
  <fills count="31">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00CC00"/>
        <bgColor theme="4" tint="0.79998168889431442"/>
      </patternFill>
    </fill>
    <fill>
      <patternFill patternType="solid">
        <fgColor rgb="FF00CC00"/>
        <bgColor indexed="64"/>
      </patternFill>
    </fill>
    <fill>
      <patternFill patternType="solid">
        <fgColor rgb="FF008000"/>
        <bgColor theme="4" tint="0.79998168889431442"/>
      </patternFill>
    </fill>
    <fill>
      <patternFill patternType="solid">
        <fgColor rgb="FF006600"/>
        <bgColor theme="4" tint="0.79998168889431442"/>
      </patternFill>
    </fill>
    <fill>
      <patternFill patternType="solid">
        <fgColor rgb="FFFFFF00"/>
        <bgColor indexed="64"/>
      </patternFill>
    </fill>
    <fill>
      <patternFill patternType="solid">
        <fgColor rgb="FF92D05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rgb="FFC6EFCE"/>
      </patternFill>
    </fill>
    <fill>
      <patternFill patternType="solid">
        <fgColor rgb="FFFFEB9C"/>
      </patternFill>
    </fill>
    <fill>
      <gradientFill degree="90">
        <stop position="0">
          <color rgb="FF66FF33"/>
        </stop>
        <stop position="1">
          <color rgb="FF00CC00"/>
        </stop>
      </gradientFill>
    </fill>
    <fill>
      <gradientFill degree="90">
        <stop position="0">
          <color rgb="FF66FF33"/>
        </stop>
        <stop position="1">
          <color rgb="FF009900"/>
        </stop>
      </gradientFill>
    </fill>
    <fill>
      <patternFill patternType="solid">
        <fgColor rgb="FF009900"/>
        <bgColor auto="1"/>
      </patternFill>
    </fill>
    <fill>
      <patternFill patternType="solid">
        <fgColor theme="8" tint="0.79998168889431442"/>
        <bgColor indexed="64"/>
      </patternFill>
    </fill>
    <fill>
      <patternFill patternType="solid">
        <fgColor theme="4"/>
        <bgColor indexed="64"/>
      </patternFill>
    </fill>
    <fill>
      <patternFill patternType="solid">
        <fgColor rgb="FFFFFFFF"/>
        <bgColor rgb="FF000000"/>
      </patternFill>
    </fill>
    <fill>
      <patternFill patternType="solid">
        <fgColor theme="5"/>
        <bgColor indexed="64"/>
      </patternFill>
    </fill>
    <fill>
      <patternFill patternType="solid">
        <fgColor theme="9" tint="0.39997558519241921"/>
        <bgColor indexed="64"/>
      </patternFill>
    </fill>
    <fill>
      <patternFill patternType="solid">
        <fgColor theme="7"/>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33CC33"/>
        <bgColor indexed="64"/>
      </patternFill>
    </fill>
    <fill>
      <patternFill patternType="solid">
        <fgColor theme="5" tint="0.59999389629810485"/>
        <bgColor indexed="64"/>
      </patternFill>
    </fill>
    <fill>
      <patternFill patternType="solid">
        <fgColor theme="6"/>
        <bgColor indexed="64"/>
      </patternFill>
    </fill>
  </fills>
  <borders count="52">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theme="4" tint="0.39997558519241921"/>
      </top>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3">
    <xf numFmtId="0" fontId="0" fillId="0" borderId="0"/>
    <xf numFmtId="0" fontId="5" fillId="0" borderId="0"/>
    <xf numFmtId="0" fontId="13" fillId="0" borderId="0"/>
    <xf numFmtId="0" fontId="5" fillId="0" borderId="0"/>
    <xf numFmtId="0" fontId="1" fillId="0" borderId="0"/>
    <xf numFmtId="9" fontId="5" fillId="0" borderId="0" applyFont="0" applyFill="0" applyBorder="0" applyAlignment="0" applyProtection="0"/>
    <xf numFmtId="0" fontId="30" fillId="15" borderId="0" applyNumberFormat="0" applyBorder="0" applyAlignment="0" applyProtection="0"/>
    <xf numFmtId="0" fontId="31" fillId="16" borderId="0" applyNumberFormat="0" applyBorder="0" applyAlignment="0" applyProtection="0"/>
    <xf numFmtId="0" fontId="34" fillId="0" borderId="0" applyNumberFormat="0" applyFill="0" applyBorder="0" applyAlignment="0" applyProtection="0"/>
    <xf numFmtId="0" fontId="32" fillId="0" borderId="0"/>
    <xf numFmtId="0" fontId="32" fillId="0" borderId="0"/>
    <xf numFmtId="0" fontId="32" fillId="0" borderId="0"/>
    <xf numFmtId="9" fontId="1" fillId="0" borderId="0" applyFont="0" applyFill="0" applyBorder="0" applyAlignment="0" applyProtection="0"/>
  </cellStyleXfs>
  <cellXfs count="477">
    <xf numFmtId="0" fontId="0" fillId="0" borderId="0" xfId="0"/>
    <xf numFmtId="1" fontId="10" fillId="2" borderId="3" xfId="1" applyNumberFormat="1" applyFont="1" applyFill="1" applyBorder="1" applyAlignment="1">
      <alignment vertical="center" wrapText="1" shrinkToFit="1"/>
    </xf>
    <xf numFmtId="1" fontId="10" fillId="3" borderId="4" xfId="1" applyNumberFormat="1" applyFont="1" applyFill="1" applyBorder="1" applyAlignment="1">
      <alignment horizontal="center" vertical="center" wrapText="1" shrinkToFit="1"/>
    </xf>
    <xf numFmtId="3" fontId="10" fillId="3" borderId="3" xfId="1" applyNumberFormat="1" applyFont="1" applyFill="1" applyBorder="1" applyAlignment="1">
      <alignment horizontal="center" vertical="center"/>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0" fillId="3" borderId="3" xfId="1" applyNumberFormat="1" applyFont="1" applyFill="1" applyBorder="1" applyAlignment="1">
      <alignment vertical="center" wrapText="1" shrinkToFit="1"/>
    </xf>
    <xf numFmtId="0" fontId="12"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2" fontId="15" fillId="7" borderId="19" xfId="4" applyNumberFormat="1" applyFont="1" applyFill="1" applyBorder="1" applyAlignment="1">
      <alignment vertical="top"/>
    </xf>
    <xf numFmtId="2" fontId="15" fillId="7" borderId="5" xfId="4" applyNumberFormat="1" applyFont="1" applyFill="1" applyBorder="1" applyAlignment="1">
      <alignment vertical="top"/>
    </xf>
    <xf numFmtId="2" fontId="15" fillId="7" borderId="2" xfId="4" applyNumberFormat="1" applyFont="1" applyFill="1" applyBorder="1" applyAlignment="1">
      <alignment vertical="top"/>
    </xf>
    <xf numFmtId="2" fontId="15" fillId="2" borderId="19" xfId="4" applyNumberFormat="1" applyFont="1" applyFill="1" applyBorder="1" applyAlignment="1">
      <alignment vertical="top"/>
    </xf>
    <xf numFmtId="2" fontId="15" fillId="2" borderId="5" xfId="4" applyNumberFormat="1" applyFont="1" applyFill="1" applyBorder="1" applyAlignment="1">
      <alignment vertical="top"/>
    </xf>
    <xf numFmtId="1" fontId="5" fillId="0" borderId="13" xfId="1"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0" fontId="5" fillId="0" borderId="13" xfId="1" applyBorder="1"/>
    <xf numFmtId="0" fontId="12" fillId="0" borderId="13" xfId="1" applyFont="1" applyBorder="1"/>
    <xf numFmtId="0" fontId="5" fillId="0" borderId="13" xfId="1" applyBorder="1" applyAlignment="1">
      <alignment vertical="center"/>
    </xf>
    <xf numFmtId="0" fontId="5" fillId="0" borderId="13" xfId="1" applyBorder="1" applyAlignment="1">
      <alignment horizontal="left"/>
    </xf>
    <xf numFmtId="1" fontId="5" fillId="0" borderId="13" xfId="2" applyNumberFormat="1" applyFont="1" applyBorder="1" applyAlignment="1">
      <alignment horizontal="left"/>
    </xf>
    <xf numFmtId="1" fontId="5" fillId="0" borderId="13" xfId="3" applyNumberFormat="1" applyBorder="1"/>
    <xf numFmtId="1" fontId="5" fillId="0" borderId="21" xfId="1" applyNumberFormat="1" applyBorder="1"/>
    <xf numFmtId="0" fontId="1" fillId="0" borderId="15" xfId="4" applyBorder="1"/>
    <xf numFmtId="0" fontId="1" fillId="0" borderId="22" xfId="4" applyBorder="1" applyAlignment="1">
      <alignment horizontal="left"/>
    </xf>
    <xf numFmtId="0" fontId="14" fillId="5" borderId="0" xfId="4" applyFont="1" applyFill="1"/>
    <xf numFmtId="3" fontId="1" fillId="0" borderId="6" xfId="4" applyNumberFormat="1" applyBorder="1" applyAlignment="1">
      <alignment horizontal="center"/>
    </xf>
    <xf numFmtId="0" fontId="3" fillId="5" borderId="0" xfId="4" applyFont="1" applyFill="1"/>
    <xf numFmtId="2" fontId="15" fillId="2" borderId="4" xfId="4" applyNumberFormat="1" applyFont="1" applyFill="1" applyBorder="1" applyAlignment="1">
      <alignment vertical="center"/>
    </xf>
    <xf numFmtId="1" fontId="5" fillId="0" borderId="3" xfId="2" applyNumberFormat="1" applyFont="1" applyBorder="1" applyAlignment="1">
      <alignment horizontal="left" wrapText="1" shrinkToFit="1"/>
    </xf>
    <xf numFmtId="3" fontId="11" fillId="3" borderId="3" xfId="1" applyNumberFormat="1" applyFont="1" applyFill="1" applyBorder="1" applyAlignment="1">
      <alignment horizontal="center" vertical="center"/>
    </xf>
    <xf numFmtId="0" fontId="17" fillId="3" borderId="13" xfId="4" applyFont="1" applyFill="1" applyBorder="1" applyAlignment="1">
      <alignment horizontal="center" vertical="center" wrapText="1"/>
    </xf>
    <xf numFmtId="0" fontId="17" fillId="3" borderId="3" xfId="4" applyFont="1" applyFill="1" applyBorder="1" applyAlignment="1">
      <alignment horizontal="center" vertical="center" wrapText="1"/>
    </xf>
    <xf numFmtId="0" fontId="18" fillId="3" borderId="13" xfId="4" applyFont="1" applyFill="1" applyBorder="1" applyAlignment="1">
      <alignment horizontal="center" vertical="center"/>
    </xf>
    <xf numFmtId="0" fontId="18" fillId="3" borderId="3" xfId="4" applyFont="1" applyFill="1" applyBorder="1" applyAlignment="1">
      <alignment horizontal="center" vertical="center"/>
    </xf>
    <xf numFmtId="0" fontId="19" fillId="3" borderId="3" xfId="4" applyFont="1" applyFill="1" applyBorder="1" applyAlignment="1">
      <alignment horizontal="center" vertical="center" wrapText="1"/>
    </xf>
    <xf numFmtId="0" fontId="11" fillId="3" borderId="13" xfId="4" applyFont="1" applyFill="1" applyBorder="1" applyAlignment="1">
      <alignment horizontal="center" vertical="center"/>
    </xf>
    <xf numFmtId="0" fontId="11" fillId="3" borderId="3" xfId="4" applyFont="1" applyFill="1" applyBorder="1" applyAlignment="1">
      <alignment horizontal="center" vertical="center"/>
    </xf>
    <xf numFmtId="1" fontId="10" fillId="3" borderId="4" xfId="1" applyNumberFormat="1" applyFont="1" applyFill="1" applyBorder="1" applyAlignment="1">
      <alignment horizontal="left" vertical="center" wrapText="1" shrinkToFit="1"/>
    </xf>
    <xf numFmtId="0" fontId="0" fillId="0" borderId="3" xfId="0" applyBorder="1"/>
    <xf numFmtId="0" fontId="0" fillId="0" borderId="0" xfId="0" applyAlignment="1">
      <alignment horizontal="left"/>
    </xf>
    <xf numFmtId="0" fontId="0" fillId="0" borderId="0" xfId="4" applyFont="1"/>
    <xf numFmtId="2" fontId="15" fillId="3" borderId="19" xfId="4" applyNumberFormat="1" applyFont="1" applyFill="1" applyBorder="1" applyAlignment="1">
      <alignment vertical="center"/>
    </xf>
    <xf numFmtId="2" fontId="15" fillId="3" borderId="6" xfId="4" applyNumberFormat="1" applyFont="1" applyFill="1" applyBorder="1" applyAlignment="1">
      <alignment vertical="center"/>
    </xf>
    <xf numFmtId="3" fontId="4" fillId="3" borderId="13" xfId="4" applyNumberFormat="1" applyFont="1" applyFill="1" applyBorder="1" applyAlignment="1">
      <alignment horizontal="center"/>
    </xf>
    <xf numFmtId="3" fontId="4" fillId="9" borderId="20" xfId="4" applyNumberFormat="1" applyFont="1" applyFill="1" applyBorder="1" applyAlignment="1">
      <alignment horizontal="right"/>
    </xf>
    <xf numFmtId="3" fontId="2" fillId="9" borderId="13" xfId="4" applyNumberFormat="1" applyFont="1" applyFill="1" applyBorder="1" applyAlignment="1">
      <alignment horizontal="center"/>
    </xf>
    <xf numFmtId="0" fontId="17" fillId="3" borderId="6" xfId="4" applyFont="1" applyFill="1" applyBorder="1" applyAlignment="1">
      <alignment horizontal="center" vertical="center" wrapText="1"/>
    </xf>
    <xf numFmtId="0" fontId="11" fillId="3" borderId="13" xfId="4" applyFont="1" applyFill="1" applyBorder="1" applyAlignment="1">
      <alignment horizontal="center" vertical="center" wrapText="1"/>
    </xf>
    <xf numFmtId="0" fontId="11" fillId="3" borderId="3" xfId="4" applyFont="1" applyFill="1" applyBorder="1" applyAlignment="1">
      <alignment horizontal="center" vertical="center" wrapText="1"/>
    </xf>
    <xf numFmtId="0" fontId="11" fillId="3" borderId="23" xfId="4" applyFont="1" applyFill="1" applyBorder="1" applyAlignment="1">
      <alignment horizontal="center" vertical="center" wrapText="1"/>
    </xf>
    <xf numFmtId="0" fontId="11" fillId="3" borderId="24" xfId="4" applyFont="1" applyFill="1" applyBorder="1" applyAlignment="1">
      <alignment horizontal="center" vertical="center" wrapText="1"/>
    </xf>
    <xf numFmtId="0" fontId="11" fillId="3" borderId="7" xfId="4" applyFont="1" applyFill="1" applyBorder="1" applyAlignment="1">
      <alignment horizontal="center" vertical="center" wrapText="1"/>
    </xf>
    <xf numFmtId="0" fontId="18" fillId="3" borderId="23" xfId="4" applyFont="1" applyFill="1" applyBorder="1" applyAlignment="1">
      <alignment horizontal="center" vertical="center"/>
    </xf>
    <xf numFmtId="0" fontId="18" fillId="3" borderId="25" xfId="4" applyFont="1" applyFill="1" applyBorder="1" applyAlignment="1">
      <alignment horizontal="center" vertical="center"/>
    </xf>
    <xf numFmtId="0" fontId="18" fillId="3" borderId="26" xfId="4" applyFont="1" applyFill="1" applyBorder="1" applyAlignment="1">
      <alignment horizontal="center" vertical="center"/>
    </xf>
    <xf numFmtId="2" fontId="15" fillId="3" borderId="1" xfId="4" applyNumberFormat="1" applyFont="1" applyFill="1" applyBorder="1" applyAlignment="1">
      <alignment vertical="top"/>
    </xf>
    <xf numFmtId="2" fontId="15" fillId="3" borderId="2" xfId="4" applyNumberFormat="1" applyFont="1" applyFill="1" applyBorder="1" applyAlignment="1">
      <alignment vertical="top"/>
    </xf>
    <xf numFmtId="2" fontId="15" fillId="3" borderId="4" xfId="4" applyNumberFormat="1" applyFont="1" applyFill="1" applyBorder="1" applyAlignment="1">
      <alignment vertical="top"/>
    </xf>
    <xf numFmtId="2" fontId="15" fillId="3" borderId="5" xfId="4" applyNumberFormat="1" applyFont="1" applyFill="1" applyBorder="1" applyAlignment="1">
      <alignment vertical="top"/>
    </xf>
    <xf numFmtId="3" fontId="1" fillId="0" borderId="0" xfId="4" applyNumberFormat="1"/>
    <xf numFmtId="3" fontId="0" fillId="0" borderId="0" xfId="0" applyNumberFormat="1"/>
    <xf numFmtId="3" fontId="14" fillId="0" borderId="6" xfId="4" applyNumberFormat="1" applyFont="1" applyBorder="1" applyAlignment="1">
      <alignment horizontal="center"/>
    </xf>
    <xf numFmtId="3" fontId="6" fillId="5" borderId="3" xfId="1" applyNumberFormat="1" applyFont="1" applyFill="1" applyBorder="1" applyAlignment="1">
      <alignment horizontal="center" vertical="center"/>
    </xf>
    <xf numFmtId="3" fontId="1" fillId="0" borderId="0" xfId="4" applyNumberFormat="1" applyAlignment="1">
      <alignment horizontal="center"/>
    </xf>
    <xf numFmtId="3" fontId="3" fillId="0" borderId="0" xfId="4" applyNumberFormat="1" applyFont="1" applyAlignment="1">
      <alignment horizontal="center"/>
    </xf>
    <xf numFmtId="0" fontId="3" fillId="0" borderId="0" xfId="0" applyFont="1" applyAlignment="1">
      <alignment horizontal="left"/>
    </xf>
    <xf numFmtId="3" fontId="11" fillId="3" borderId="3" xfId="1" applyNumberFormat="1" applyFont="1" applyFill="1" applyBorder="1"/>
    <xf numFmtId="0" fontId="17" fillId="3" borderId="4" xfId="4" applyFont="1" applyFill="1" applyBorder="1" applyAlignment="1">
      <alignment horizontal="center" vertical="center" wrapText="1"/>
    </xf>
    <xf numFmtId="0" fontId="11" fillId="3" borderId="4" xfId="4" applyFont="1" applyFill="1" applyBorder="1" applyAlignment="1">
      <alignment horizontal="center" vertical="center" wrapText="1"/>
    </xf>
    <xf numFmtId="0" fontId="18" fillId="3" borderId="4" xfId="4" applyFont="1" applyFill="1" applyBorder="1" applyAlignment="1">
      <alignment horizontal="center" vertical="center"/>
    </xf>
    <xf numFmtId="3" fontId="5" fillId="0" borderId="3" xfId="1" applyNumberFormat="1" applyBorder="1" applyAlignment="1">
      <alignment horizontal="center" vertical="center"/>
    </xf>
    <xf numFmtId="0" fontId="1" fillId="0" borderId="4" xfId="4" applyBorder="1"/>
    <xf numFmtId="2" fontId="15" fillId="2" borderId="5" xfId="4" applyNumberFormat="1" applyFont="1" applyFill="1" applyBorder="1" applyAlignment="1">
      <alignment vertical="center"/>
    </xf>
    <xf numFmtId="0" fontId="1" fillId="0" borderId="3" xfId="4" applyBorder="1" applyAlignment="1">
      <alignment horizontal="left"/>
    </xf>
    <xf numFmtId="2" fontId="15" fillId="2" borderId="3" xfId="4" applyNumberFormat="1" applyFont="1" applyFill="1" applyBorder="1" applyAlignment="1">
      <alignment horizontal="center" vertical="center" wrapText="1"/>
    </xf>
    <xf numFmtId="3" fontId="4" fillId="3" borderId="3" xfId="4" applyNumberFormat="1" applyFont="1" applyFill="1" applyBorder="1" applyAlignment="1">
      <alignment horizontal="center"/>
    </xf>
    <xf numFmtId="1" fontId="6" fillId="5" borderId="3" xfId="1" applyNumberFormat="1" applyFont="1" applyFill="1" applyBorder="1" applyAlignment="1">
      <alignment horizontal="center" vertical="center" wrapText="1" shrinkToFit="1"/>
    </xf>
    <xf numFmtId="1" fontId="6" fillId="5" borderId="3" xfId="1" applyNumberFormat="1" applyFont="1" applyFill="1" applyBorder="1" applyAlignment="1">
      <alignment horizontal="left" vertical="center" wrapText="1" shrinkToFit="1"/>
    </xf>
    <xf numFmtId="3" fontId="11" fillId="3" borderId="5" xfId="1" applyNumberFormat="1" applyFont="1" applyFill="1" applyBorder="1" applyAlignment="1">
      <alignment horizontal="center" vertical="center"/>
    </xf>
    <xf numFmtId="3" fontId="5" fillId="5" borderId="3" xfId="1" applyNumberFormat="1" applyFill="1" applyBorder="1" applyAlignment="1">
      <alignment horizontal="center" vertical="center"/>
    </xf>
    <xf numFmtId="0" fontId="11" fillId="3" borderId="3" xfId="1" applyFont="1" applyFill="1" applyBorder="1"/>
    <xf numFmtId="3" fontId="11" fillId="3" borderId="6" xfId="1" applyNumberFormat="1" applyFont="1" applyFill="1" applyBorder="1" applyAlignment="1">
      <alignment horizontal="center" vertical="center"/>
    </xf>
    <xf numFmtId="4" fontId="10" fillId="3" borderId="3" xfId="1" applyNumberFormat="1" applyFont="1" applyFill="1" applyBorder="1" applyAlignment="1">
      <alignment horizontal="center" vertical="center"/>
    </xf>
    <xf numFmtId="3" fontId="5" fillId="0" borderId="0" xfId="1" applyNumberFormat="1" applyAlignment="1">
      <alignment horizontal="right" vertical="center"/>
    </xf>
    <xf numFmtId="2" fontId="11" fillId="3" borderId="3" xfId="1" applyNumberFormat="1" applyFont="1" applyFill="1" applyBorder="1" applyAlignment="1">
      <alignment horizontal="center" vertical="center"/>
    </xf>
    <xf numFmtId="0" fontId="2" fillId="3" borderId="0" xfId="4" applyFont="1" applyFill="1" applyAlignment="1">
      <alignment horizontal="center"/>
    </xf>
    <xf numFmtId="3" fontId="1" fillId="0" borderId="5" xfId="4" applyNumberFormat="1" applyBorder="1" applyAlignment="1">
      <alignment horizontal="center"/>
    </xf>
    <xf numFmtId="2" fontId="5" fillId="0" borderId="3" xfId="1" applyNumberFormat="1" applyBorder="1" applyAlignment="1">
      <alignment horizontal="center" vertical="center"/>
    </xf>
    <xf numFmtId="4" fontId="5" fillId="5" borderId="3" xfId="1" applyNumberFormat="1" applyFill="1" applyBorder="1" applyAlignment="1">
      <alignment horizontal="center" vertical="center"/>
    </xf>
    <xf numFmtId="4" fontId="11" fillId="3" borderId="3" xfId="1" applyNumberFormat="1" applyFont="1" applyFill="1" applyBorder="1" applyAlignment="1">
      <alignment horizontal="center" vertical="center"/>
    </xf>
    <xf numFmtId="49" fontId="16" fillId="3" borderId="5" xfId="1" applyNumberFormat="1" applyFont="1" applyFill="1" applyBorder="1" applyAlignment="1">
      <alignment horizontal="center" vertical="center"/>
    </xf>
    <xf numFmtId="3" fontId="16" fillId="3" borderId="3" xfId="1" applyNumberFormat="1" applyFont="1" applyFill="1" applyBorder="1" applyAlignment="1">
      <alignment horizontal="center" vertical="center"/>
    </xf>
    <xf numFmtId="4" fontId="16" fillId="3" borderId="3" xfId="1" applyNumberFormat="1" applyFont="1" applyFill="1" applyBorder="1" applyAlignment="1">
      <alignment horizontal="center" vertical="center"/>
    </xf>
    <xf numFmtId="0" fontId="25" fillId="0" borderId="0" xfId="1" applyFont="1" applyAlignment="1">
      <alignment horizontal="center" vertical="center"/>
    </xf>
    <xf numFmtId="1" fontId="16" fillId="2" borderId="4" xfId="1" applyNumberFormat="1" applyFont="1" applyFill="1" applyBorder="1" applyAlignment="1">
      <alignment horizontal="left" vertical="center" wrapText="1" shrinkToFit="1"/>
    </xf>
    <xf numFmtId="3" fontId="20" fillId="5" borderId="3" xfId="1" applyNumberFormat="1" applyFont="1" applyFill="1" applyBorder="1" applyAlignment="1">
      <alignment horizontal="center" vertical="center"/>
    </xf>
    <xf numFmtId="3" fontId="25" fillId="5" borderId="3" xfId="1" applyNumberFormat="1" applyFont="1" applyFill="1" applyBorder="1" applyAlignment="1">
      <alignment horizontal="center" vertical="center"/>
    </xf>
    <xf numFmtId="3" fontId="4" fillId="9" borderId="20" xfId="4" applyNumberFormat="1" applyFont="1" applyFill="1" applyBorder="1" applyAlignment="1">
      <alignment horizontal="center"/>
    </xf>
    <xf numFmtId="0" fontId="14" fillId="0" borderId="0" xfId="0" applyFont="1"/>
    <xf numFmtId="164" fontId="11" fillId="3" borderId="3" xfId="1" applyNumberFormat="1" applyFont="1" applyFill="1" applyBorder="1" applyAlignment="1">
      <alignment horizontal="center" vertical="center"/>
    </xf>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164" fontId="5" fillId="0" borderId="3" xfId="1" applyNumberFormat="1" applyBorder="1" applyAlignment="1">
      <alignment horizontal="center" vertical="center"/>
    </xf>
    <xf numFmtId="2" fontId="11" fillId="3" borderId="3" xfId="1" applyNumberFormat="1" applyFont="1" applyFill="1" applyBorder="1" applyAlignment="1">
      <alignment horizontal="center"/>
    </xf>
    <xf numFmtId="3" fontId="11" fillId="3" borderId="3" xfId="1" applyNumberFormat="1" applyFont="1" applyFill="1" applyBorder="1" applyAlignment="1">
      <alignment horizontal="center"/>
    </xf>
    <xf numFmtId="0" fontId="11" fillId="3" borderId="3" xfId="1" applyFont="1" applyFill="1" applyBorder="1" applyAlignment="1">
      <alignment horizontal="center"/>
    </xf>
    <xf numFmtId="3" fontId="4" fillId="8" borderId="20" xfId="4" applyNumberFormat="1" applyFont="1" applyFill="1" applyBorder="1" applyAlignment="1">
      <alignment horizontal="center"/>
    </xf>
    <xf numFmtId="3" fontId="1" fillId="0" borderId="20" xfId="4" applyNumberFormat="1" applyBorder="1" applyAlignment="1">
      <alignment horizontal="center"/>
    </xf>
    <xf numFmtId="0" fontId="1" fillId="0" borderId="0" xfId="4" applyAlignment="1">
      <alignment horizontal="center"/>
    </xf>
    <xf numFmtId="3" fontId="16" fillId="3" borderId="3" xfId="1" applyNumberFormat="1" applyFont="1" applyFill="1" applyBorder="1" applyAlignment="1">
      <alignment horizontal="center" vertical="center" wrapText="1"/>
    </xf>
    <xf numFmtId="2" fontId="15" fillId="3" borderId="4" xfId="4" applyNumberFormat="1" applyFont="1" applyFill="1" applyBorder="1" applyAlignment="1">
      <alignment horizontal="center" vertical="center"/>
    </xf>
    <xf numFmtId="3" fontId="2" fillId="6" borderId="40" xfId="4" applyNumberFormat="1" applyFont="1" applyFill="1" applyBorder="1" applyAlignment="1">
      <alignment horizontal="center"/>
    </xf>
    <xf numFmtId="3" fontId="4" fillId="3" borderId="40" xfId="4" applyNumberFormat="1" applyFont="1" applyFill="1" applyBorder="1" applyAlignment="1">
      <alignment horizontal="center"/>
    </xf>
    <xf numFmtId="3" fontId="15" fillId="3" borderId="23" xfId="4" applyNumberFormat="1" applyFont="1" applyFill="1" applyBorder="1" applyAlignment="1">
      <alignment horizontal="center" vertical="center"/>
    </xf>
    <xf numFmtId="0" fontId="5" fillId="5" borderId="7" xfId="1" applyFill="1" applyBorder="1" applyAlignment="1">
      <alignment vertical="center"/>
    </xf>
    <xf numFmtId="0" fontId="5" fillId="5" borderId="0" xfId="1" applyFill="1" applyAlignment="1">
      <alignment vertical="center" wrapText="1"/>
    </xf>
    <xf numFmtId="0" fontId="5" fillId="5" borderId="3" xfId="1" applyFill="1" applyBorder="1" applyAlignment="1">
      <alignment vertical="center" wrapText="1"/>
    </xf>
    <xf numFmtId="0" fontId="5" fillId="5" borderId="4" xfId="1" applyFill="1" applyBorder="1"/>
    <xf numFmtId="0" fontId="5" fillId="5" borderId="6" xfId="1" applyFill="1" applyBorder="1"/>
    <xf numFmtId="0" fontId="2" fillId="3" borderId="27" xfId="4" applyFont="1" applyFill="1" applyBorder="1" applyAlignment="1">
      <alignment horizontal="center"/>
    </xf>
    <xf numFmtId="0" fontId="11" fillId="3" borderId="41" xfId="4" applyFont="1" applyFill="1" applyBorder="1" applyAlignment="1">
      <alignment horizontal="center" vertical="center"/>
    </xf>
    <xf numFmtId="3" fontId="14" fillId="0" borderId="5" xfId="4" applyNumberFormat="1" applyFont="1" applyBorder="1" applyAlignment="1">
      <alignment horizontal="center"/>
    </xf>
    <xf numFmtId="1" fontId="20" fillId="5" borderId="3" xfId="1" applyNumberFormat="1" applyFont="1" applyFill="1" applyBorder="1" applyAlignment="1">
      <alignment horizontal="center" vertical="center" wrapText="1" shrinkToFit="1"/>
    </xf>
    <xf numFmtId="3" fontId="20" fillId="5" borderId="3" xfId="1" applyNumberFormat="1" applyFont="1" applyFill="1" applyBorder="1" applyAlignment="1">
      <alignment horizontal="center" vertical="center" wrapText="1"/>
    </xf>
    <xf numFmtId="165" fontId="5" fillId="5" borderId="3" xfId="1" applyNumberFormat="1" applyFill="1" applyBorder="1" applyAlignment="1">
      <alignment horizontal="center" vertical="center"/>
    </xf>
    <xf numFmtId="3" fontId="22" fillId="5" borderId="0" xfId="0" applyNumberFormat="1" applyFont="1" applyFill="1"/>
    <xf numFmtId="0" fontId="23" fillId="5" borderId="0" xfId="0" applyFont="1" applyFill="1" applyAlignment="1">
      <alignment horizontal="left" vertical="center" wrapText="1"/>
    </xf>
    <xf numFmtId="0" fontId="0" fillId="0" borderId="0" xfId="0" pivotButton="1"/>
    <xf numFmtId="0" fontId="5" fillId="5" borderId="4" xfId="1" applyFill="1" applyBorder="1" applyAlignment="1">
      <alignment horizontal="left"/>
    </xf>
    <xf numFmtId="0" fontId="5" fillId="5" borderId="6" xfId="1" applyFill="1" applyBorder="1" applyAlignment="1">
      <alignment horizontal="left"/>
    </xf>
    <xf numFmtId="49" fontId="8" fillId="3" borderId="7" xfId="1" applyNumberFormat="1" applyFont="1" applyFill="1" applyBorder="1" applyAlignment="1">
      <alignment horizontal="center" vertical="center"/>
    </xf>
    <xf numFmtId="49" fontId="8" fillId="3" borderId="9" xfId="1" applyNumberFormat="1" applyFont="1" applyFill="1" applyBorder="1" applyAlignment="1">
      <alignment horizontal="center" vertical="center"/>
    </xf>
    <xf numFmtId="0" fontId="5" fillId="5" borderId="2" xfId="1" applyFill="1" applyBorder="1" applyAlignment="1">
      <alignment horizontal="center" vertical="center" wrapText="1"/>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17" fontId="16" fillId="3" borderId="5" xfId="1" applyNumberFormat="1" applyFont="1" applyFill="1" applyBorder="1" applyAlignment="1">
      <alignment horizontal="center" vertical="center" wrapText="1"/>
    </xf>
    <xf numFmtId="0" fontId="16" fillId="3" borderId="3" xfId="4" applyFont="1" applyFill="1" applyBorder="1" applyAlignment="1">
      <alignment horizontal="center" vertical="center" wrapText="1"/>
    </xf>
    <xf numFmtId="2" fontId="21" fillId="3" borderId="13" xfId="4" applyNumberFormat="1" applyFont="1" applyFill="1" applyBorder="1" applyAlignment="1">
      <alignment horizontal="center" vertical="center"/>
    </xf>
    <xf numFmtId="2" fontId="21" fillId="3" borderId="21" xfId="4" applyNumberFormat="1" applyFont="1" applyFill="1" applyBorder="1" applyAlignment="1">
      <alignment horizontal="center" vertical="center"/>
    </xf>
    <xf numFmtId="2" fontId="15" fillId="3" borderId="3" xfId="4" applyNumberFormat="1" applyFont="1" applyFill="1" applyBorder="1" applyAlignment="1">
      <alignment horizontal="center" vertical="center"/>
    </xf>
    <xf numFmtId="2" fontId="15" fillId="3" borderId="15" xfId="4" applyNumberFormat="1" applyFont="1" applyFill="1" applyBorder="1" applyAlignment="1">
      <alignment horizontal="center" vertical="center"/>
    </xf>
    <xf numFmtId="2" fontId="15" fillId="3" borderId="4" xfId="4" applyNumberFormat="1" applyFont="1" applyFill="1" applyBorder="1" applyAlignment="1">
      <alignment horizontal="center" vertical="center" wrapText="1"/>
    </xf>
    <xf numFmtId="2" fontId="15" fillId="3" borderId="22" xfId="4" applyNumberFormat="1" applyFont="1" applyFill="1" applyBorder="1" applyAlignment="1">
      <alignment horizontal="center" vertical="center" wrapText="1"/>
    </xf>
    <xf numFmtId="2" fontId="15" fillId="3" borderId="17" xfId="4" applyNumberFormat="1" applyFont="1" applyFill="1" applyBorder="1" applyAlignment="1">
      <alignment horizontal="left" vertical="top" wrapText="1"/>
    </xf>
    <xf numFmtId="2" fontId="15" fillId="3" borderId="18" xfId="4" applyNumberFormat="1" applyFont="1" applyFill="1" applyBorder="1" applyAlignment="1">
      <alignment horizontal="left" vertical="top" wrapText="1"/>
    </xf>
    <xf numFmtId="2" fontId="15" fillId="3" borderId="31" xfId="4" applyNumberFormat="1" applyFont="1" applyFill="1" applyBorder="1" applyAlignment="1">
      <alignment horizontal="left" vertical="top" wrapText="1"/>
    </xf>
    <xf numFmtId="2" fontId="15" fillId="3" borderId="12" xfId="4" applyNumberFormat="1" applyFont="1" applyFill="1" applyBorder="1" applyAlignment="1">
      <alignment horizontal="right" vertical="center"/>
    </xf>
    <xf numFmtId="2" fontId="15" fillId="3" borderId="14" xfId="4" applyNumberFormat="1" applyFont="1" applyFill="1" applyBorder="1" applyAlignment="1">
      <alignment horizontal="right" vertical="center"/>
    </xf>
    <xf numFmtId="2" fontId="15" fillId="3" borderId="16" xfId="4" applyNumberFormat="1" applyFont="1" applyFill="1" applyBorder="1" applyAlignment="1">
      <alignment horizontal="center" vertical="center"/>
    </xf>
    <xf numFmtId="17" fontId="8" fillId="3" borderId="39" xfId="1" applyNumberFormat="1" applyFont="1" applyFill="1" applyBorder="1" applyAlignment="1">
      <alignment horizontal="center" vertical="center" wrapText="1"/>
    </xf>
    <xf numFmtId="0" fontId="2" fillId="3" borderId="39" xfId="4" applyFont="1" applyFill="1" applyBorder="1" applyAlignment="1">
      <alignment horizontal="center"/>
    </xf>
    <xf numFmtId="0" fontId="8" fillId="18" borderId="3" xfId="0" applyFont="1" applyFill="1" applyBorder="1" applyAlignment="1">
      <alignment horizontal="center" vertical="center" wrapText="1"/>
    </xf>
    <xf numFmtId="0" fontId="10" fillId="18" borderId="3" xfId="0" applyFont="1" applyFill="1" applyBorder="1" applyAlignment="1">
      <alignment horizontal="center" vertical="center"/>
    </xf>
    <xf numFmtId="0" fontId="10" fillId="18" borderId="3" xfId="0" applyFont="1" applyFill="1" applyBorder="1" applyAlignment="1">
      <alignment horizontal="center" vertical="center" wrapText="1"/>
    </xf>
    <xf numFmtId="0" fontId="6" fillId="0" borderId="0" xfId="0" applyFont="1"/>
    <xf numFmtId="0" fontId="37" fillId="18" borderId="3" xfId="6" applyFont="1" applyFill="1" applyBorder="1" applyAlignment="1">
      <alignment vertical="center"/>
    </xf>
    <xf numFmtId="0" fontId="38" fillId="19" borderId="3" xfId="6" applyFont="1" applyFill="1" applyBorder="1" applyAlignment="1">
      <alignment vertical="center" wrapText="1"/>
    </xf>
    <xf numFmtId="3" fontId="39" fillId="13" borderId="3" xfId="7" applyNumberFormat="1" applyFont="1" applyFill="1" applyBorder="1"/>
    <xf numFmtId="2" fontId="39" fillId="13" borderId="3" xfId="7" applyNumberFormat="1" applyFont="1" applyFill="1" applyBorder="1" applyAlignment="1">
      <alignment horizontal="center" vertical="center" wrapText="1"/>
    </xf>
    <xf numFmtId="166" fontId="0" fillId="0" borderId="0" xfId="0" applyNumberFormat="1" applyAlignment="1">
      <alignment horizontal="left"/>
    </xf>
    <xf numFmtId="0" fontId="37" fillId="18" borderId="3" xfId="6" applyFont="1" applyFill="1" applyBorder="1" applyAlignment="1">
      <alignment wrapText="1"/>
    </xf>
    <xf numFmtId="0" fontId="37" fillId="18" borderId="3" xfId="6" applyFont="1" applyFill="1" applyBorder="1" applyAlignment="1">
      <alignment horizontal="left"/>
    </xf>
    <xf numFmtId="0" fontId="40" fillId="18" borderId="3" xfId="0" applyFont="1" applyFill="1" applyBorder="1" applyAlignment="1">
      <alignment horizontal="center" vertical="center"/>
    </xf>
    <xf numFmtId="3" fontId="36" fillId="18" borderId="3" xfId="0" applyNumberFormat="1" applyFont="1" applyFill="1" applyBorder="1" applyAlignment="1">
      <alignment vertical="center"/>
    </xf>
    <xf numFmtId="3" fontId="36" fillId="18" borderId="3" xfId="0" applyNumberFormat="1" applyFont="1" applyFill="1" applyBorder="1" applyAlignment="1">
      <alignment horizontal="center" vertical="center"/>
    </xf>
    <xf numFmtId="17" fontId="0" fillId="0" borderId="0" xfId="0" applyNumberFormat="1" applyAlignment="1">
      <alignment horizontal="center" vertical="center"/>
    </xf>
    <xf numFmtId="49" fontId="13" fillId="0" borderId="0" xfId="0" applyNumberFormat="1" applyFont="1" applyAlignment="1">
      <alignment vertical="center" wrapText="1"/>
    </xf>
    <xf numFmtId="17" fontId="13" fillId="0" borderId="0" xfId="0" applyNumberFormat="1" applyFont="1" applyAlignment="1">
      <alignment vertical="center" wrapText="1"/>
    </xf>
    <xf numFmtId="0" fontId="35" fillId="17" borderId="3" xfId="8" applyFont="1" applyFill="1" applyBorder="1" applyAlignment="1">
      <alignment horizontal="centerContinuous" vertical="center"/>
    </xf>
    <xf numFmtId="0" fontId="33" fillId="0" borderId="0" xfId="9" applyFont="1" applyAlignment="1">
      <alignment horizontal="right" wrapText="1"/>
    </xf>
    <xf numFmtId="0" fontId="33" fillId="0" borderId="0" xfId="9" applyFont="1" applyAlignment="1">
      <alignment wrapText="1"/>
    </xf>
    <xf numFmtId="0" fontId="33" fillId="0" borderId="44" xfId="10" applyFont="1" applyBorder="1" applyAlignment="1">
      <alignment horizontal="right" wrapText="1"/>
    </xf>
    <xf numFmtId="0" fontId="33" fillId="0" borderId="44" xfId="10" applyFont="1" applyBorder="1" applyAlignment="1">
      <alignment wrapText="1"/>
    </xf>
    <xf numFmtId="0" fontId="33" fillId="0" borderId="44" xfId="11" applyFont="1" applyBorder="1" applyAlignment="1">
      <alignment horizontal="right" wrapText="1"/>
    </xf>
    <xf numFmtId="3" fontId="5" fillId="5" borderId="2" xfId="1" applyNumberFormat="1" applyFill="1" applyBorder="1" applyAlignment="1">
      <alignment horizontal="center" vertical="center" wrapText="1"/>
    </xf>
    <xf numFmtId="49" fontId="0" fillId="0" borderId="0" xfId="0" applyNumberFormat="1" applyAlignment="1">
      <alignment horizontal="left" vertical="center"/>
    </xf>
    <xf numFmtId="3" fontId="9" fillId="11" borderId="3" xfId="1" applyNumberFormat="1" applyFont="1" applyFill="1" applyBorder="1" applyAlignment="1">
      <alignment horizontal="center" vertical="center" wrapText="1"/>
    </xf>
    <xf numFmtId="3" fontId="10" fillId="11" borderId="3" xfId="1" applyNumberFormat="1" applyFont="1" applyFill="1" applyBorder="1" applyAlignment="1">
      <alignment horizontal="center" vertical="center" wrapText="1"/>
    </xf>
    <xf numFmtId="0" fontId="10" fillId="11" borderId="7" xfId="1" applyFont="1" applyFill="1" applyBorder="1" applyAlignment="1">
      <alignment horizontal="center" vertical="center" wrapText="1"/>
    </xf>
    <xf numFmtId="3" fontId="10" fillId="11" borderId="3" xfId="1" applyNumberFormat="1" applyFont="1" applyFill="1" applyBorder="1" applyAlignment="1">
      <alignment horizontal="center" vertical="center"/>
    </xf>
    <xf numFmtId="4" fontId="10" fillId="11" borderId="3" xfId="1" applyNumberFormat="1" applyFont="1" applyFill="1" applyBorder="1" applyAlignment="1">
      <alignment horizontal="center" vertical="center"/>
    </xf>
    <xf numFmtId="4" fontId="11" fillId="11" borderId="3" xfId="1" applyNumberFormat="1" applyFont="1" applyFill="1" applyBorder="1" applyAlignment="1">
      <alignment horizontal="center" vertical="center"/>
    </xf>
    <xf numFmtId="0" fontId="0" fillId="0" borderId="0" xfId="0" applyAlignment="1">
      <alignment horizontal="center"/>
    </xf>
    <xf numFmtId="3" fontId="0" fillId="0" borderId="3" xfId="4" applyNumberFormat="1" applyFont="1" applyBorder="1" applyAlignment="1">
      <alignment horizontal="center"/>
    </xf>
    <xf numFmtId="49" fontId="0" fillId="0" borderId="4" xfId="4" applyNumberFormat="1" applyFont="1" applyBorder="1" applyAlignment="1">
      <alignment horizontal="left"/>
    </xf>
    <xf numFmtId="164" fontId="10" fillId="11" borderId="3" xfId="1" applyNumberFormat="1" applyFont="1" applyFill="1" applyBorder="1" applyAlignment="1">
      <alignment horizontal="center" vertical="center"/>
    </xf>
    <xf numFmtId="0" fontId="11" fillId="3" borderId="3" xfId="1" applyFont="1" applyFill="1" applyBorder="1" applyAlignment="1">
      <alignment horizontal="center" vertical="center"/>
    </xf>
    <xf numFmtId="1" fontId="10" fillId="3" borderId="4" xfId="1" applyNumberFormat="1" applyFont="1" applyFill="1" applyBorder="1" applyAlignment="1">
      <alignment vertical="center" wrapText="1" shrinkToFit="1"/>
    </xf>
    <xf numFmtId="3" fontId="11" fillId="3" borderId="6" xfId="1" applyNumberFormat="1" applyFont="1" applyFill="1" applyBorder="1" applyAlignment="1">
      <alignment vertical="center" wrapText="1"/>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42" fillId="0" borderId="0" xfId="0" applyFont="1"/>
    <xf numFmtId="0" fontId="42" fillId="0" borderId="24" xfId="0" applyFont="1" applyBorder="1"/>
    <xf numFmtId="165" fontId="21" fillId="3" borderId="3" xfId="1" applyNumberFormat="1" applyFont="1" applyFill="1" applyBorder="1" applyAlignment="1">
      <alignment horizontal="center" vertical="center"/>
    </xf>
    <xf numFmtId="1" fontId="16" fillId="2" borderId="4" xfId="1" applyNumberFormat="1" applyFont="1" applyFill="1" applyBorder="1" applyAlignment="1">
      <alignment horizontal="center" vertical="center" wrapText="1" shrinkToFit="1"/>
    </xf>
    <xf numFmtId="4" fontId="21" fillId="3" borderId="3" xfId="1" applyNumberFormat="1" applyFont="1" applyFill="1" applyBorder="1" applyAlignment="1">
      <alignment horizontal="center" vertical="center"/>
    </xf>
    <xf numFmtId="1" fontId="5" fillId="0" borderId="4" xfId="1" applyNumberFormat="1" applyBorder="1" applyAlignment="1">
      <alignment horizontal="center" wrapText="1" shrinkToFit="1"/>
    </xf>
    <xf numFmtId="0" fontId="5" fillId="0" borderId="6"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10" fillId="3" borderId="3" xfId="1" applyNumberFormat="1" applyFont="1" applyFill="1" applyBorder="1" applyAlignment="1">
      <alignment horizontal="center" vertical="center" wrapText="1" shrinkToFit="1"/>
    </xf>
    <xf numFmtId="165" fontId="11" fillId="3" borderId="3" xfId="1" applyNumberFormat="1" applyFont="1" applyFill="1" applyBorder="1" applyAlignment="1">
      <alignment horizontal="center" vertical="center"/>
    </xf>
    <xf numFmtId="1" fontId="5" fillId="4" borderId="3" xfId="2" applyNumberFormat="1" applyFont="1" applyFill="1" applyBorder="1" applyAlignment="1">
      <alignment horizontal="center" wrapText="1" shrinkToFit="1"/>
    </xf>
    <xf numFmtId="1" fontId="5" fillId="0" borderId="3" xfId="3" applyNumberFormat="1" applyBorder="1" applyAlignment="1">
      <alignment horizontal="center"/>
    </xf>
    <xf numFmtId="1" fontId="10" fillId="2" borderId="3" xfId="1" applyNumberFormat="1" applyFont="1" applyFill="1" applyBorder="1" applyAlignment="1">
      <alignment horizontal="center" vertical="center" wrapText="1" shrinkToFit="1"/>
    </xf>
    <xf numFmtId="0" fontId="0" fillId="0" borderId="3" xfId="0" applyBorder="1" applyAlignment="1">
      <alignment horizontal="center" vertical="center"/>
    </xf>
    <xf numFmtId="0" fontId="5" fillId="0" borderId="3" xfId="1" applyBorder="1" applyAlignment="1">
      <alignment horizontal="center" vertical="center" wrapText="1"/>
    </xf>
    <xf numFmtId="4" fontId="14" fillId="0" borderId="3" xfId="0" applyNumberFormat="1" applyFont="1" applyBorder="1" applyAlignment="1">
      <alignment horizontal="center"/>
    </xf>
    <xf numFmtId="3" fontId="11" fillId="0" borderId="3" xfId="1" applyNumberFormat="1" applyFont="1" applyBorder="1" applyAlignment="1">
      <alignment horizontal="center" vertical="center"/>
    </xf>
    <xf numFmtId="2" fontId="11" fillId="0" borderId="3" xfId="1" applyNumberFormat="1" applyFont="1" applyBorder="1" applyAlignment="1">
      <alignment horizontal="center" vertical="center"/>
    </xf>
    <xf numFmtId="4" fontId="4" fillId="0" borderId="3" xfId="0" applyNumberFormat="1" applyFont="1" applyBorder="1" applyAlignment="1">
      <alignment horizontal="center"/>
    </xf>
    <xf numFmtId="0" fontId="42" fillId="0" borderId="0" xfId="0" applyFont="1" applyAlignment="1">
      <alignment horizontal="center"/>
    </xf>
    <xf numFmtId="0" fontId="5" fillId="0" borderId="0" xfId="0" applyFont="1" applyAlignment="1">
      <alignment horizontal="center"/>
    </xf>
    <xf numFmtId="0" fontId="26" fillId="0" borderId="0" xfId="0" applyFont="1" applyAlignment="1">
      <alignment horizontal="center" vertical="center"/>
    </xf>
    <xf numFmtId="0" fontId="5" fillId="0" borderId="0" xfId="0" applyFont="1" applyAlignment="1">
      <alignment horizontal="center" vertical="center"/>
    </xf>
    <xf numFmtId="3" fontId="4" fillId="0" borderId="3" xfId="0" applyNumberFormat="1" applyFont="1" applyBorder="1" applyAlignment="1">
      <alignment horizontal="center"/>
    </xf>
    <xf numFmtId="0" fontId="42" fillId="0" borderId="3" xfId="0" applyFont="1" applyBorder="1" applyAlignment="1">
      <alignment horizontal="center"/>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22" borderId="3" xfId="0" applyFont="1" applyFill="1" applyBorder="1" applyAlignment="1">
      <alignment horizontal="center" vertical="center"/>
    </xf>
    <xf numFmtId="17" fontId="0" fillId="0" borderId="3" xfId="0" applyNumberFormat="1" applyBorder="1" applyAlignment="1">
      <alignment horizontal="center" vertical="center"/>
    </xf>
    <xf numFmtId="17" fontId="6" fillId="0" borderId="3" xfId="1" applyNumberFormat="1" applyFont="1" applyBorder="1" applyAlignment="1">
      <alignment horizontal="center" vertical="center"/>
    </xf>
    <xf numFmtId="17" fontId="0" fillId="0" borderId="0" xfId="0" applyNumberFormat="1"/>
    <xf numFmtId="0" fontId="5" fillId="5" borderId="3" xfId="1" applyFill="1" applyBorder="1"/>
    <xf numFmtId="17" fontId="6" fillId="0" borderId="2" xfId="1" applyNumberFormat="1" applyFont="1" applyBorder="1" applyAlignment="1">
      <alignment horizontal="center" vertical="center" wrapText="1"/>
    </xf>
    <xf numFmtId="3" fontId="16" fillId="3" borderId="7" xfId="1" applyNumberFormat="1" applyFont="1" applyFill="1" applyBorder="1" applyAlignment="1">
      <alignment horizontal="center" vertical="center" wrapText="1"/>
    </xf>
    <xf numFmtId="3" fontId="16" fillId="3" borderId="8" xfId="1" applyNumberFormat="1" applyFont="1" applyFill="1" applyBorder="1" applyAlignment="1">
      <alignment horizontal="center" vertical="center" wrapText="1"/>
    </xf>
    <xf numFmtId="3" fontId="5" fillId="0" borderId="3" xfId="1" applyNumberFormat="1" applyBorder="1" applyAlignment="1">
      <alignment horizontal="center" vertical="center" wrapText="1"/>
    </xf>
    <xf numFmtId="3" fontId="9" fillId="23" borderId="3" xfId="1" applyNumberFormat="1" applyFont="1" applyFill="1" applyBorder="1" applyAlignment="1">
      <alignment horizontal="center" vertical="center" wrapText="1"/>
    </xf>
    <xf numFmtId="3" fontId="10" fillId="23" borderId="3" xfId="1" applyNumberFormat="1" applyFont="1" applyFill="1" applyBorder="1" applyAlignment="1">
      <alignment horizontal="center" vertical="center" wrapText="1"/>
    </xf>
    <xf numFmtId="0" fontId="10" fillId="23" borderId="7" xfId="1" applyFont="1" applyFill="1" applyBorder="1" applyAlignment="1">
      <alignment horizontal="center" vertical="center" wrapText="1"/>
    </xf>
    <xf numFmtId="3" fontId="10" fillId="23" borderId="3" xfId="1" applyNumberFormat="1" applyFont="1" applyFill="1" applyBorder="1" applyAlignment="1">
      <alignment horizontal="center" vertical="center"/>
    </xf>
    <xf numFmtId="4" fontId="10" fillId="23" borderId="3" xfId="1" applyNumberFormat="1" applyFont="1" applyFill="1" applyBorder="1" applyAlignment="1">
      <alignment horizontal="center" vertical="center"/>
    </xf>
    <xf numFmtId="4" fontId="11" fillId="23" borderId="3" xfId="1" applyNumberFormat="1" applyFont="1" applyFill="1" applyBorder="1" applyAlignment="1">
      <alignment horizontal="center" vertical="center"/>
    </xf>
    <xf numFmtId="164" fontId="10" fillId="23" borderId="3" xfId="1" applyNumberFormat="1" applyFont="1" applyFill="1" applyBorder="1" applyAlignment="1">
      <alignment horizontal="center" vertical="center"/>
    </xf>
    <xf numFmtId="3" fontId="5" fillId="5" borderId="3" xfId="1" applyNumberFormat="1" applyFill="1" applyBorder="1" applyAlignment="1">
      <alignment horizontal="center" vertical="center" wrapText="1"/>
    </xf>
    <xf numFmtId="0" fontId="5" fillId="5" borderId="3" xfId="1" applyFill="1" applyBorder="1" applyAlignment="1">
      <alignment horizontal="center" vertical="center" wrapText="1"/>
    </xf>
    <xf numFmtId="3" fontId="9" fillId="21" borderId="3" xfId="1" applyNumberFormat="1" applyFont="1" applyFill="1" applyBorder="1" applyAlignment="1">
      <alignment horizontal="center" vertical="center" wrapText="1"/>
    </xf>
    <xf numFmtId="3" fontId="10" fillId="21" borderId="3" xfId="1" applyNumberFormat="1" applyFont="1" applyFill="1" applyBorder="1" applyAlignment="1">
      <alignment horizontal="center" vertical="center" wrapText="1"/>
    </xf>
    <xf numFmtId="0" fontId="10" fillId="21" borderId="7" xfId="1" applyFont="1" applyFill="1" applyBorder="1" applyAlignment="1">
      <alignment horizontal="center" vertical="center" wrapText="1"/>
    </xf>
    <xf numFmtId="3" fontId="10" fillId="21" borderId="3" xfId="1" applyNumberFormat="1" applyFont="1" applyFill="1" applyBorder="1" applyAlignment="1">
      <alignment horizontal="center" vertical="center"/>
    </xf>
    <xf numFmtId="4" fontId="10" fillId="21" borderId="3" xfId="1" applyNumberFormat="1" applyFont="1" applyFill="1" applyBorder="1" applyAlignment="1">
      <alignment horizontal="center" vertical="center"/>
    </xf>
    <xf numFmtId="4" fontId="11" fillId="21" borderId="3" xfId="1" applyNumberFormat="1" applyFont="1" applyFill="1" applyBorder="1" applyAlignment="1">
      <alignment horizontal="center" vertical="center"/>
    </xf>
    <xf numFmtId="3" fontId="38" fillId="19" borderId="3" xfId="6" applyNumberFormat="1" applyFont="1" applyFill="1" applyBorder="1" applyAlignment="1">
      <alignment vertical="center" wrapText="1"/>
    </xf>
    <xf numFmtId="3" fontId="36" fillId="18" borderId="0" xfId="0" applyNumberFormat="1" applyFont="1" applyFill="1" applyAlignment="1">
      <alignment vertical="center"/>
    </xf>
    <xf numFmtId="3" fontId="36" fillId="18" borderId="0" xfId="0" applyNumberFormat="1" applyFont="1" applyFill="1" applyAlignment="1">
      <alignment horizontal="center" vertical="center"/>
    </xf>
    <xf numFmtId="0" fontId="6" fillId="0" borderId="3" xfId="0" applyFont="1" applyBorder="1"/>
    <xf numFmtId="0" fontId="14" fillId="5" borderId="0" xfId="0" applyFont="1" applyFill="1"/>
    <xf numFmtId="4" fontId="20" fillId="5" borderId="3" xfId="1" applyNumberFormat="1" applyFont="1" applyFill="1" applyBorder="1" applyAlignment="1">
      <alignment horizontal="center" vertical="center"/>
    </xf>
    <xf numFmtId="3" fontId="7" fillId="14" borderId="3" xfId="1" applyNumberFormat="1" applyFont="1" applyFill="1" applyBorder="1" applyAlignment="1">
      <alignment horizontal="center" vertical="center" wrapText="1"/>
    </xf>
    <xf numFmtId="3" fontId="6" fillId="14" borderId="3" xfId="1" applyNumberFormat="1" applyFont="1" applyFill="1" applyBorder="1" applyAlignment="1">
      <alignment horizontal="center" vertical="center" wrapText="1"/>
    </xf>
    <xf numFmtId="0" fontId="6" fillId="14" borderId="7" xfId="1" applyFont="1" applyFill="1" applyBorder="1" applyAlignment="1">
      <alignment horizontal="center" vertical="center" wrapText="1"/>
    </xf>
    <xf numFmtId="4" fontId="6" fillId="5" borderId="3" xfId="1" applyNumberFormat="1" applyFont="1" applyFill="1" applyBorder="1" applyAlignment="1">
      <alignment horizontal="center" vertical="center"/>
    </xf>
    <xf numFmtId="0" fontId="0" fillId="5" borderId="0" xfId="0" applyFill="1"/>
    <xf numFmtId="0" fontId="29" fillId="12" borderId="43" xfId="0" applyFont="1" applyFill="1" applyBorder="1"/>
    <xf numFmtId="0" fontId="22" fillId="5" borderId="0" xfId="0" applyFont="1" applyFill="1"/>
    <xf numFmtId="0" fontId="29" fillId="5" borderId="3" xfId="0" applyFont="1" applyFill="1" applyBorder="1" applyAlignment="1">
      <alignment horizontal="center" vertical="center"/>
    </xf>
    <xf numFmtId="10" fontId="33" fillId="0" borderId="3" xfId="12" applyNumberFormat="1" applyFont="1" applyBorder="1" applyAlignment="1">
      <alignment horizontal="right" wrapText="1"/>
    </xf>
    <xf numFmtId="10" fontId="0" fillId="0" borderId="3" xfId="0" applyNumberFormat="1" applyBorder="1"/>
    <xf numFmtId="3" fontId="7" fillId="24" borderId="3" xfId="1" applyNumberFormat="1" applyFont="1" applyFill="1" applyBorder="1" applyAlignment="1">
      <alignment horizontal="center" vertical="center" wrapText="1"/>
    </xf>
    <xf numFmtId="3" fontId="10" fillId="24" borderId="3" xfId="1" applyNumberFormat="1" applyFont="1" applyFill="1" applyBorder="1" applyAlignment="1">
      <alignment horizontal="center" vertical="center"/>
    </xf>
    <xf numFmtId="3" fontId="7" fillId="25" borderId="3" xfId="1" applyNumberFormat="1" applyFont="1" applyFill="1" applyBorder="1" applyAlignment="1">
      <alignment horizontal="center" vertical="center" wrapText="1"/>
    </xf>
    <xf numFmtId="3" fontId="6" fillId="25" borderId="3" xfId="1" applyNumberFormat="1" applyFont="1" applyFill="1" applyBorder="1" applyAlignment="1">
      <alignment horizontal="center" vertical="center" wrapText="1"/>
    </xf>
    <xf numFmtId="0" fontId="6" fillId="25" borderId="7" xfId="1" applyFont="1" applyFill="1" applyBorder="1" applyAlignment="1">
      <alignment horizontal="center" vertical="center" wrapText="1"/>
    </xf>
    <xf numFmtId="3" fontId="6" fillId="25" borderId="3" xfId="1" applyNumberFormat="1" applyFont="1" applyFill="1" applyBorder="1" applyAlignment="1">
      <alignment horizontal="center" vertical="center"/>
    </xf>
    <xf numFmtId="4" fontId="6" fillId="25" borderId="3" xfId="1" applyNumberFormat="1" applyFont="1" applyFill="1" applyBorder="1" applyAlignment="1">
      <alignment horizontal="center" vertical="center"/>
    </xf>
    <xf numFmtId="3" fontId="0" fillId="0" borderId="0" xfId="0" applyNumberFormat="1" applyAlignment="1">
      <alignment horizontal="center"/>
    </xf>
    <xf numFmtId="3" fontId="7" fillId="26" borderId="3" xfId="1" applyNumberFormat="1" applyFont="1" applyFill="1" applyBorder="1" applyAlignment="1">
      <alignment horizontal="center" vertical="center" wrapText="1"/>
    </xf>
    <xf numFmtId="3" fontId="10" fillId="26" borderId="3" xfId="1" applyNumberFormat="1" applyFont="1" applyFill="1" applyBorder="1" applyAlignment="1">
      <alignment horizontal="center" vertical="center"/>
    </xf>
    <xf numFmtId="4" fontId="5" fillId="0" borderId="3" xfId="1" applyNumberFormat="1" applyBorder="1" applyAlignment="1">
      <alignment horizontal="center"/>
    </xf>
    <xf numFmtId="4" fontId="11" fillId="3" borderId="6" xfId="1" applyNumberFormat="1" applyFont="1" applyFill="1" applyBorder="1" applyAlignment="1">
      <alignment horizontal="center" vertical="center"/>
    </xf>
    <xf numFmtId="2" fontId="11" fillId="3" borderId="6" xfId="1" applyNumberFormat="1" applyFont="1" applyFill="1" applyBorder="1" applyAlignment="1">
      <alignment horizontal="center" vertical="center"/>
    </xf>
    <xf numFmtId="0" fontId="0" fillId="28" borderId="3" xfId="0" applyFill="1" applyBorder="1"/>
    <xf numFmtId="0" fontId="6" fillId="28" borderId="3" xfId="0" applyFont="1" applyFill="1" applyBorder="1"/>
    <xf numFmtId="0" fontId="44" fillId="28" borderId="3" xfId="9" applyFont="1" applyFill="1" applyBorder="1" applyAlignment="1">
      <alignment horizontal="right" wrapText="1"/>
    </xf>
    <xf numFmtId="49" fontId="13" fillId="28" borderId="3" xfId="0" applyNumberFormat="1" applyFont="1" applyFill="1" applyBorder="1" applyAlignment="1">
      <alignment vertical="center" wrapText="1"/>
    </xf>
    <xf numFmtId="17" fontId="13" fillId="28" borderId="3" xfId="0" applyNumberFormat="1" applyFont="1" applyFill="1" applyBorder="1" applyAlignment="1">
      <alignment vertical="center" wrapText="1"/>
    </xf>
    <xf numFmtId="0" fontId="33" fillId="28" borderId="3" xfId="9" applyFont="1" applyFill="1" applyBorder="1" applyAlignment="1">
      <alignment horizontal="right" wrapText="1"/>
    </xf>
    <xf numFmtId="3" fontId="0" fillId="27" borderId="3" xfId="0" applyNumberFormat="1" applyFill="1" applyBorder="1"/>
    <xf numFmtId="3" fontId="0" fillId="26" borderId="3" xfId="0" applyNumberFormat="1" applyFill="1" applyBorder="1"/>
    <xf numFmtId="3" fontId="0" fillId="25" borderId="3" xfId="0" applyNumberFormat="1" applyFill="1" applyBorder="1"/>
    <xf numFmtId="0" fontId="23" fillId="29" borderId="3" xfId="0" applyFont="1" applyFill="1" applyBorder="1" applyAlignment="1">
      <alignment horizontal="left" vertical="center" wrapText="1"/>
    </xf>
    <xf numFmtId="0" fontId="23" fillId="29" borderId="3" xfId="0" applyFont="1" applyFill="1" applyBorder="1" applyAlignment="1">
      <alignment vertical="center" wrapText="1"/>
    </xf>
    <xf numFmtId="3" fontId="5" fillId="29" borderId="3" xfId="0" applyNumberFormat="1" applyFont="1" applyFill="1" applyBorder="1" applyAlignment="1">
      <alignment horizontal="center" vertical="center"/>
    </xf>
    <xf numFmtId="0" fontId="24" fillId="29" borderId="3" xfId="0" applyFont="1" applyFill="1" applyBorder="1" applyAlignment="1">
      <alignment vertical="center" wrapText="1"/>
    </xf>
    <xf numFmtId="3" fontId="6" fillId="29" borderId="3" xfId="0" applyNumberFormat="1" applyFont="1" applyFill="1" applyBorder="1" applyAlignment="1">
      <alignment horizontal="center" vertical="center"/>
    </xf>
    <xf numFmtId="0" fontId="24" fillId="29" borderId="3" xfId="0" applyFont="1" applyFill="1" applyBorder="1" applyAlignment="1">
      <alignment vertical="center"/>
    </xf>
    <xf numFmtId="0" fontId="22" fillId="29" borderId="3" xfId="0" applyFont="1" applyFill="1" applyBorder="1"/>
    <xf numFmtId="0" fontId="23" fillId="29" borderId="7" xfId="0" applyFont="1" applyFill="1" applyBorder="1" applyAlignment="1">
      <alignment horizontal="left" vertical="center" wrapText="1"/>
    </xf>
    <xf numFmtId="0" fontId="23" fillId="29" borderId="9" xfId="0" applyFont="1" applyFill="1" applyBorder="1" applyAlignment="1">
      <alignment horizontal="left" vertical="center" wrapText="1"/>
    </xf>
    <xf numFmtId="0" fontId="24" fillId="29" borderId="7" xfId="0" applyFont="1" applyFill="1" applyBorder="1" applyAlignment="1">
      <alignment vertical="center" wrapText="1"/>
    </xf>
    <xf numFmtId="2" fontId="6" fillId="29" borderId="15" xfId="0" applyNumberFormat="1" applyFont="1" applyFill="1" applyBorder="1" applyAlignment="1">
      <alignment horizontal="center" vertical="center"/>
    </xf>
    <xf numFmtId="0" fontId="6" fillId="27" borderId="3" xfId="0" applyFont="1" applyFill="1" applyBorder="1" applyAlignment="1">
      <alignment vertical="center" wrapText="1"/>
    </xf>
    <xf numFmtId="0" fontId="5" fillId="27" borderId="3" xfId="0" applyFont="1" applyFill="1" applyBorder="1" applyAlignment="1">
      <alignment vertical="center" wrapText="1"/>
    </xf>
    <xf numFmtId="3" fontId="6" fillId="27" borderId="3" xfId="0" applyNumberFormat="1" applyFont="1" applyFill="1" applyBorder="1" applyAlignment="1">
      <alignment horizontal="center" vertical="center"/>
    </xf>
    <xf numFmtId="0" fontId="5" fillId="27" borderId="3" xfId="0" applyFont="1" applyFill="1" applyBorder="1" applyAlignment="1">
      <alignment vertical="center"/>
    </xf>
    <xf numFmtId="3" fontId="5" fillId="27" borderId="3" xfId="0" applyNumberFormat="1" applyFont="1" applyFill="1" applyBorder="1" applyAlignment="1">
      <alignment horizontal="center" vertical="center"/>
    </xf>
    <xf numFmtId="0" fontId="43" fillId="27" borderId="3" xfId="0" applyFont="1" applyFill="1" applyBorder="1"/>
    <xf numFmtId="0" fontId="23" fillId="20" borderId="32" xfId="0" applyFont="1" applyFill="1" applyBorder="1" applyAlignment="1">
      <alignment horizontal="left" vertical="center" wrapText="1"/>
    </xf>
    <xf numFmtId="0" fontId="23" fillId="20" borderId="33" xfId="0" applyFont="1" applyFill="1" applyBorder="1" applyAlignment="1">
      <alignment vertical="center" wrapText="1"/>
    </xf>
    <xf numFmtId="3" fontId="6" fillId="20" borderId="33" xfId="0" applyNumberFormat="1" applyFont="1" applyFill="1" applyBorder="1" applyAlignment="1">
      <alignment horizontal="center" vertical="center"/>
    </xf>
    <xf numFmtId="0" fontId="23" fillId="20" borderId="34" xfId="0" applyFont="1" applyFill="1" applyBorder="1" applyAlignment="1">
      <alignment horizontal="left" vertical="center" wrapText="1"/>
    </xf>
    <xf numFmtId="0" fontId="24" fillId="20" borderId="3" xfId="0" applyFont="1" applyFill="1" applyBorder="1" applyAlignment="1">
      <alignment vertical="center" wrapText="1"/>
    </xf>
    <xf numFmtId="3" fontId="5" fillId="20" borderId="3" xfId="0" applyNumberFormat="1" applyFont="1" applyFill="1" applyBorder="1" applyAlignment="1">
      <alignment horizontal="center" vertical="center"/>
    </xf>
    <xf numFmtId="0" fontId="23" fillId="20" borderId="14" xfId="0" applyFont="1" applyFill="1" applyBorder="1" applyAlignment="1">
      <alignment horizontal="left" vertical="center" wrapText="1"/>
    </xf>
    <xf numFmtId="0" fontId="24" fillId="20" borderId="15" xfId="0" applyFont="1" applyFill="1" applyBorder="1" applyAlignment="1">
      <alignment vertical="center" wrapText="1"/>
    </xf>
    <xf numFmtId="2" fontId="6" fillId="20" borderId="15" xfId="0" applyNumberFormat="1" applyFont="1" applyFill="1" applyBorder="1" applyAlignment="1">
      <alignment horizontal="center" vertical="center"/>
    </xf>
    <xf numFmtId="0" fontId="23" fillId="29" borderId="3" xfId="0" applyFont="1" applyFill="1" applyBorder="1" applyAlignment="1">
      <alignment horizontal="center" vertical="center" wrapText="1"/>
    </xf>
    <xf numFmtId="0" fontId="6" fillId="0" borderId="2" xfId="1" applyFont="1" applyBorder="1" applyAlignment="1">
      <alignment horizontal="center" vertical="center" wrapText="1"/>
    </xf>
    <xf numFmtId="0" fontId="5" fillId="22" borderId="3" xfId="0" applyFont="1" applyFill="1" applyBorder="1" applyAlignment="1">
      <alignment horizontal="center" vertical="center" wrapText="1"/>
    </xf>
    <xf numFmtId="0" fontId="5" fillId="22" borderId="5" xfId="0" applyFont="1" applyFill="1" applyBorder="1" applyAlignment="1">
      <alignment horizontal="center" vertical="center" wrapText="1"/>
    </xf>
    <xf numFmtId="49" fontId="20" fillId="26" borderId="5" xfId="1" applyNumberFormat="1" applyFont="1" applyFill="1" applyBorder="1" applyAlignment="1">
      <alignment horizontal="center" vertical="center" wrapText="1"/>
    </xf>
    <xf numFmtId="0" fontId="6" fillId="0" borderId="0" xfId="1" applyFont="1" applyBorder="1" applyAlignment="1">
      <alignment horizontal="center" vertical="center" wrapText="1"/>
    </xf>
    <xf numFmtId="49" fontId="20" fillId="30" borderId="5" xfId="1" applyNumberFormat="1" applyFont="1" applyFill="1" applyBorder="1" applyAlignment="1">
      <alignment horizontal="center" vertical="center" wrapText="1"/>
    </xf>
    <xf numFmtId="3" fontId="7" fillId="30" borderId="3" xfId="1" applyNumberFormat="1" applyFont="1" applyFill="1" applyBorder="1" applyAlignment="1">
      <alignment horizontal="center" vertical="center" wrapText="1"/>
    </xf>
    <xf numFmtId="3" fontId="6" fillId="30" borderId="3" xfId="1" applyNumberFormat="1" applyFont="1" applyFill="1" applyBorder="1" applyAlignment="1">
      <alignment horizontal="center" vertical="center" wrapText="1"/>
    </xf>
    <xf numFmtId="0" fontId="6" fillId="30" borderId="7" xfId="1" applyFont="1" applyFill="1" applyBorder="1" applyAlignment="1">
      <alignment horizontal="center" vertical="center" wrapText="1"/>
    </xf>
    <xf numFmtId="3" fontId="6" fillId="24" borderId="3" xfId="1" applyNumberFormat="1" applyFont="1" applyFill="1" applyBorder="1" applyAlignment="1">
      <alignment horizontal="center" vertical="center" wrapText="1"/>
    </xf>
    <xf numFmtId="0" fontId="6" fillId="24" borderId="7" xfId="1" applyFont="1" applyFill="1" applyBorder="1" applyAlignment="1">
      <alignment horizontal="center" vertical="center" wrapText="1"/>
    </xf>
    <xf numFmtId="4" fontId="5" fillId="25" borderId="3" xfId="1" applyNumberFormat="1" applyFont="1" applyFill="1" applyBorder="1" applyAlignment="1">
      <alignment horizontal="center" vertical="center"/>
    </xf>
    <xf numFmtId="3" fontId="6" fillId="24" borderId="3" xfId="1" applyNumberFormat="1" applyFont="1" applyFill="1" applyBorder="1" applyAlignment="1">
      <alignment horizontal="center" vertical="center"/>
    </xf>
    <xf numFmtId="4" fontId="6" fillId="24" borderId="3" xfId="1" applyNumberFormat="1" applyFont="1" applyFill="1" applyBorder="1" applyAlignment="1">
      <alignment horizontal="center" vertical="center"/>
    </xf>
    <xf numFmtId="4" fontId="5" fillId="24" borderId="3" xfId="1" applyNumberFormat="1" applyFont="1" applyFill="1" applyBorder="1" applyAlignment="1">
      <alignment horizontal="center" vertical="center"/>
    </xf>
    <xf numFmtId="3" fontId="5" fillId="0" borderId="3" xfId="1" applyNumberFormat="1" applyFont="1" applyBorder="1" applyAlignment="1">
      <alignment horizontal="center" vertical="center"/>
    </xf>
    <xf numFmtId="3" fontId="5" fillId="0" borderId="3" xfId="1" applyNumberFormat="1" applyFont="1" applyBorder="1" applyAlignment="1">
      <alignment horizontal="center" vertical="center" wrapText="1"/>
    </xf>
    <xf numFmtId="4" fontId="5" fillId="0" borderId="3" xfId="1" applyNumberFormat="1" applyFont="1" applyBorder="1" applyAlignment="1">
      <alignment horizontal="center" vertical="center" wrapText="1"/>
    </xf>
    <xf numFmtId="2" fontId="5" fillId="0" borderId="3" xfId="1" applyNumberFormat="1" applyFont="1" applyBorder="1" applyAlignment="1">
      <alignment horizontal="center" vertical="center" wrapText="1"/>
    </xf>
    <xf numFmtId="3" fontId="5" fillId="5" borderId="3" xfId="1" applyNumberFormat="1" applyFont="1" applyFill="1" applyBorder="1" applyAlignment="1">
      <alignment horizontal="center" vertical="center"/>
    </xf>
    <xf numFmtId="2" fontId="5" fillId="5" borderId="3" xfId="1" applyNumberFormat="1" applyFont="1" applyFill="1" applyBorder="1" applyAlignment="1">
      <alignment horizontal="center" vertical="center"/>
    </xf>
    <xf numFmtId="0" fontId="42" fillId="0" borderId="3" xfId="0" applyFont="1" applyBorder="1" applyAlignment="1">
      <alignment horizontal="center" wrapText="1"/>
    </xf>
    <xf numFmtId="3" fontId="42" fillId="0" borderId="3" xfId="0" applyNumberFormat="1" applyFont="1" applyBorder="1" applyAlignment="1">
      <alignment horizontal="center"/>
    </xf>
    <xf numFmtId="0" fontId="5" fillId="0" borderId="0" xfId="1" applyBorder="1" applyAlignment="1">
      <alignment horizontal="center" vertical="center"/>
    </xf>
    <xf numFmtId="0" fontId="42" fillId="0" borderId="0" xfId="0" applyFont="1" applyBorder="1" applyAlignment="1">
      <alignment horizontal="center"/>
    </xf>
    <xf numFmtId="4" fontId="14" fillId="0" borderId="0" xfId="0" applyNumberFormat="1" applyFont="1" applyBorder="1" applyAlignment="1">
      <alignment horizontal="center"/>
    </xf>
    <xf numFmtId="3" fontId="5" fillId="0" borderId="0" xfId="1" applyNumberFormat="1" applyBorder="1" applyAlignment="1">
      <alignment horizontal="center" vertical="center"/>
    </xf>
    <xf numFmtId="0" fontId="5" fillId="0" borderId="0" xfId="0" applyFont="1" applyBorder="1" applyAlignment="1">
      <alignment horizontal="center" vertical="center"/>
    </xf>
    <xf numFmtId="3" fontId="0" fillId="0" borderId="3" xfId="0" applyNumberFormat="1" applyBorder="1" applyAlignment="1">
      <alignment horizontal="center"/>
    </xf>
    <xf numFmtId="2" fontId="42" fillId="0" borderId="0" xfId="0" applyNumberFormat="1" applyFont="1" applyAlignment="1">
      <alignment horizontal="center"/>
    </xf>
    <xf numFmtId="2" fontId="0" fillId="0" borderId="0" xfId="0" applyNumberFormat="1" applyAlignment="1">
      <alignment horizontal="center"/>
    </xf>
    <xf numFmtId="4" fontId="0" fillId="0" borderId="3" xfId="0" applyNumberFormat="1" applyBorder="1" applyAlignment="1">
      <alignment horizontal="center"/>
    </xf>
    <xf numFmtId="49" fontId="10" fillId="3" borderId="4" xfId="1" applyNumberFormat="1" applyFont="1" applyFill="1" applyBorder="1" applyAlignment="1">
      <alignment horizontal="center" vertical="center" wrapText="1"/>
    </xf>
    <xf numFmtId="17" fontId="10" fillId="3" borderId="10" xfId="1" applyNumberFormat="1" applyFont="1" applyFill="1" applyBorder="1" applyAlignment="1">
      <alignment horizontal="center" vertical="center" wrapText="1"/>
    </xf>
    <xf numFmtId="17" fontId="10" fillId="3" borderId="38" xfId="1" applyNumberFormat="1" applyFont="1" applyFill="1" applyBorder="1" applyAlignment="1">
      <alignment horizontal="center" vertical="center" wrapText="1"/>
    </xf>
    <xf numFmtId="17" fontId="10" fillId="3" borderId="10" xfId="1" applyNumberFormat="1" applyFont="1" applyFill="1" applyBorder="1" applyAlignment="1">
      <alignment horizontal="center" vertical="center"/>
    </xf>
    <xf numFmtId="0" fontId="2" fillId="3" borderId="39" xfId="4" applyFont="1" applyFill="1" applyBorder="1" applyAlignment="1">
      <alignment horizontal="center" vertical="center"/>
    </xf>
    <xf numFmtId="3" fontId="6" fillId="20" borderId="48"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49" xfId="0" applyNumberFormat="1" applyFont="1" applyFill="1" applyBorder="1" applyAlignment="1">
      <alignment horizontal="center" vertical="center"/>
    </xf>
    <xf numFmtId="0" fontId="45" fillId="3" borderId="27" xfId="4" applyFont="1" applyFill="1" applyBorder="1" applyAlignment="1">
      <alignment horizontal="center" vertical="center"/>
    </xf>
    <xf numFmtId="3" fontId="40" fillId="18" borderId="3" xfId="0" applyNumberFormat="1" applyFont="1" applyFill="1" applyBorder="1" applyAlignment="1">
      <alignment horizontal="center" vertical="center"/>
    </xf>
    <xf numFmtId="0" fontId="46" fillId="18" borderId="3" xfId="0" applyFont="1" applyFill="1" applyBorder="1" applyAlignment="1">
      <alignment horizontal="center" vertical="center"/>
    </xf>
    <xf numFmtId="0" fontId="15" fillId="19" borderId="3" xfId="6" applyFont="1" applyFill="1" applyBorder="1" applyAlignment="1">
      <alignment horizontal="center" vertical="center" wrapText="1"/>
    </xf>
    <xf numFmtId="3" fontId="7" fillId="10" borderId="8" xfId="1" applyNumberFormat="1" applyFont="1" applyFill="1" applyBorder="1" applyAlignment="1">
      <alignment horizontal="center" vertical="center" wrapText="1"/>
    </xf>
    <xf numFmtId="3" fontId="6" fillId="10" borderId="8" xfId="1" applyNumberFormat="1" applyFont="1" applyFill="1" applyBorder="1" applyAlignment="1">
      <alignment horizontal="center" vertical="center" wrapText="1"/>
    </xf>
    <xf numFmtId="0" fontId="6" fillId="10" borderId="9" xfId="1" applyFont="1" applyFill="1" applyBorder="1" applyAlignment="1">
      <alignment horizontal="center" vertical="center" wrapText="1"/>
    </xf>
    <xf numFmtId="3" fontId="7" fillId="24" borderId="4" xfId="1" applyNumberFormat="1" applyFont="1" applyFill="1" applyBorder="1" applyAlignment="1">
      <alignment horizontal="center" vertical="center" wrapText="1"/>
    </xf>
    <xf numFmtId="3" fontId="6" fillId="24" borderId="4" xfId="1" applyNumberFormat="1" applyFont="1" applyFill="1" applyBorder="1" applyAlignment="1">
      <alignment horizontal="center" vertical="center"/>
    </xf>
    <xf numFmtId="3" fontId="10" fillId="3" borderId="8" xfId="1" applyNumberFormat="1" applyFont="1" applyFill="1" applyBorder="1" applyAlignment="1">
      <alignment horizontal="center" vertical="center"/>
    </xf>
    <xf numFmtId="4" fontId="10" fillId="3" borderId="8" xfId="1" applyNumberFormat="1" applyFont="1" applyFill="1" applyBorder="1" applyAlignment="1">
      <alignment horizontal="center" vertical="center"/>
    </xf>
    <xf numFmtId="4" fontId="11" fillId="3" borderId="8" xfId="1" applyNumberFormat="1" applyFont="1" applyFill="1" applyBorder="1" applyAlignment="1">
      <alignment horizontal="center" vertical="center"/>
    </xf>
    <xf numFmtId="3" fontId="7" fillId="10" borderId="50" xfId="1" applyNumberFormat="1" applyFont="1" applyFill="1" applyBorder="1" applyAlignment="1">
      <alignment horizontal="center" vertical="center" wrapText="1"/>
    </xf>
    <xf numFmtId="3" fontId="7" fillId="10" borderId="51" xfId="1" applyNumberFormat="1" applyFont="1" applyFill="1" applyBorder="1" applyAlignment="1">
      <alignment horizontal="center" vertical="center" wrapText="1"/>
    </xf>
    <xf numFmtId="3" fontId="6" fillId="10" borderId="21" xfId="1" applyNumberFormat="1" applyFont="1" applyFill="1" applyBorder="1" applyAlignment="1">
      <alignment horizontal="center" vertical="center"/>
    </xf>
    <xf numFmtId="3" fontId="6" fillId="10" borderId="15" xfId="1" applyNumberFormat="1" applyFont="1" applyFill="1" applyBorder="1" applyAlignment="1">
      <alignment horizontal="center" vertical="center"/>
    </xf>
    <xf numFmtId="4" fontId="6" fillId="10" borderId="15" xfId="1" applyNumberFormat="1" applyFont="1" applyFill="1" applyBorder="1" applyAlignment="1">
      <alignment horizontal="center" vertical="center"/>
    </xf>
    <xf numFmtId="3" fontId="6" fillId="10" borderId="49" xfId="1" applyNumberFormat="1" applyFont="1" applyFill="1" applyBorder="1" applyAlignment="1">
      <alignment horizontal="center" vertical="center"/>
    </xf>
    <xf numFmtId="3" fontId="20" fillId="28" borderId="3" xfId="1" applyNumberFormat="1" applyFont="1" applyFill="1" applyBorder="1" applyAlignment="1">
      <alignment horizontal="center" vertical="center"/>
    </xf>
    <xf numFmtId="4" fontId="20" fillId="28" borderId="3" xfId="1" applyNumberFormat="1" applyFont="1" applyFill="1" applyBorder="1" applyAlignment="1">
      <alignment horizontal="center" vertical="center"/>
    </xf>
    <xf numFmtId="164" fontId="14" fillId="28" borderId="3" xfId="0" applyNumberFormat="1" applyFont="1" applyFill="1" applyBorder="1" applyAlignment="1">
      <alignment horizontal="center" vertical="center"/>
    </xf>
    <xf numFmtId="164" fontId="0" fillId="0" borderId="3" xfId="0" applyNumberFormat="1" applyBorder="1" applyAlignment="1">
      <alignment horizontal="center" vertical="center"/>
    </xf>
    <xf numFmtId="0" fontId="6" fillId="27" borderId="24" xfId="0" applyFont="1" applyFill="1" applyBorder="1" applyAlignment="1">
      <alignment horizontal="center" vertical="center" wrapText="1"/>
    </xf>
    <xf numFmtId="0" fontId="6" fillId="27" borderId="42" xfId="0" applyFont="1" applyFill="1" applyBorder="1" applyAlignment="1">
      <alignment horizontal="center" vertical="center" wrapText="1"/>
    </xf>
    <xf numFmtId="0" fontId="6" fillId="27" borderId="45" xfId="0" applyFont="1" applyFill="1" applyBorder="1" applyAlignment="1">
      <alignment horizontal="center" vertical="center" wrapText="1"/>
    </xf>
    <xf numFmtId="0" fontId="23" fillId="29" borderId="46" xfId="0" applyFont="1" applyFill="1" applyBorder="1" applyAlignment="1">
      <alignment horizontal="center" vertical="center" wrapText="1"/>
    </xf>
    <xf numFmtId="0" fontId="23" fillId="29" borderId="37" xfId="0" applyFont="1" applyFill="1" applyBorder="1" applyAlignment="1">
      <alignment horizontal="center" vertical="center" wrapText="1"/>
    </xf>
    <xf numFmtId="0" fontId="23" fillId="29" borderId="47"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8" fillId="5" borderId="35" xfId="0" applyFont="1" applyFill="1" applyBorder="1" applyAlignment="1">
      <alignment horizontal="center" vertical="center" wrapText="1"/>
    </xf>
    <xf numFmtId="0" fontId="28" fillId="5" borderId="36"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23" fillId="29" borderId="4" xfId="0" applyFont="1" applyFill="1" applyBorder="1" applyAlignment="1">
      <alignment horizontal="center" vertical="center" wrapText="1"/>
    </xf>
    <xf numFmtId="0" fontId="23" fillId="29" borderId="6" xfId="0" applyFont="1" applyFill="1" applyBorder="1" applyAlignment="1">
      <alignment horizontal="center" vertical="center" wrapText="1"/>
    </xf>
    <xf numFmtId="0" fontId="24" fillId="29" borderId="4" xfId="0" applyFont="1" applyFill="1" applyBorder="1" applyAlignment="1">
      <alignment horizontal="center" vertical="center" wrapText="1"/>
    </xf>
    <xf numFmtId="0" fontId="24" fillId="29" borderId="6" xfId="0" applyFont="1" applyFill="1" applyBorder="1" applyAlignment="1">
      <alignment horizontal="center" vertical="center" wrapText="1"/>
    </xf>
    <xf numFmtId="0" fontId="23" fillId="29" borderId="7" xfId="0" applyFont="1" applyFill="1" applyBorder="1" applyAlignment="1">
      <alignment horizontal="center" vertical="center" wrapText="1"/>
    </xf>
    <xf numFmtId="0" fontId="23" fillId="29" borderId="9" xfId="0" applyFont="1" applyFill="1" applyBorder="1" applyAlignment="1">
      <alignment horizontal="center" vertical="center" wrapText="1"/>
    </xf>
    <xf numFmtId="0" fontId="23" fillId="29" borderId="8" xfId="0" applyFont="1" applyFill="1" applyBorder="1" applyAlignment="1">
      <alignment horizontal="center" vertical="center" wrapText="1"/>
    </xf>
    <xf numFmtId="0" fontId="23" fillId="29" borderId="24" xfId="0" applyFont="1" applyFill="1" applyBorder="1" applyAlignment="1">
      <alignment horizontal="center" vertical="center" wrapText="1"/>
    </xf>
    <xf numFmtId="0" fontId="23" fillId="29" borderId="42" xfId="0" applyFont="1" applyFill="1" applyBorder="1" applyAlignment="1">
      <alignment horizontal="center" vertical="center" wrapText="1"/>
    </xf>
    <xf numFmtId="0" fontId="23" fillId="29" borderId="45" xfId="0" applyFont="1" applyFill="1" applyBorder="1" applyAlignment="1">
      <alignment horizontal="center" vertical="center" wrapText="1"/>
    </xf>
    <xf numFmtId="3" fontId="20" fillId="5" borderId="3" xfId="1" applyNumberFormat="1" applyFont="1" applyFill="1" applyBorder="1" applyAlignment="1">
      <alignment horizontal="center" vertical="center" wrapText="1"/>
    </xf>
    <xf numFmtId="49" fontId="20" fillId="5" borderId="7" xfId="1" applyNumberFormat="1" applyFont="1" applyFill="1" applyBorder="1" applyAlignment="1">
      <alignment horizontal="center" vertical="center" wrapText="1"/>
    </xf>
    <xf numFmtId="49" fontId="20" fillId="5" borderId="9" xfId="1" applyNumberFormat="1" applyFont="1" applyFill="1" applyBorder="1" applyAlignment="1">
      <alignment horizontal="center" vertical="center" wrapText="1"/>
    </xf>
    <xf numFmtId="49" fontId="20" fillId="5" borderId="8" xfId="1" applyNumberFormat="1" applyFont="1" applyFill="1" applyBorder="1" applyAlignment="1">
      <alignment horizontal="center" vertical="center" wrapText="1"/>
    </xf>
    <xf numFmtId="3" fontId="20" fillId="5" borderId="7" xfId="1" applyNumberFormat="1" applyFont="1" applyFill="1" applyBorder="1" applyAlignment="1">
      <alignment horizontal="center" vertical="center" wrapText="1"/>
    </xf>
    <xf numFmtId="3" fontId="20" fillId="5" borderId="8" xfId="1" applyNumberFormat="1" applyFont="1" applyFill="1" applyBorder="1" applyAlignment="1">
      <alignment horizontal="center" vertical="center" wrapText="1"/>
    </xf>
    <xf numFmtId="49" fontId="16" fillId="3" borderId="7" xfId="1" applyNumberFormat="1" applyFont="1" applyFill="1" applyBorder="1" applyAlignment="1">
      <alignment horizontal="center" vertical="center"/>
    </xf>
    <xf numFmtId="49" fontId="16" fillId="3" borderId="9" xfId="1" applyNumberFormat="1" applyFont="1" applyFill="1" applyBorder="1" applyAlignment="1">
      <alignment horizontal="center" vertical="center"/>
    </xf>
    <xf numFmtId="49" fontId="16" fillId="3" borderId="8" xfId="1" applyNumberFormat="1" applyFont="1" applyFill="1" applyBorder="1" applyAlignment="1">
      <alignment horizontal="center" vertical="center"/>
    </xf>
    <xf numFmtId="49" fontId="16" fillId="3" borderId="24" xfId="1" applyNumberFormat="1" applyFont="1" applyFill="1" applyBorder="1" applyAlignment="1">
      <alignment horizontal="center" vertical="center"/>
    </xf>
    <xf numFmtId="49" fontId="16" fillId="3" borderId="42" xfId="1" applyNumberFormat="1" applyFont="1" applyFill="1" applyBorder="1" applyAlignment="1">
      <alignment horizontal="center" vertical="center"/>
    </xf>
    <xf numFmtId="49" fontId="16" fillId="3" borderId="45" xfId="1" applyNumberFormat="1" applyFont="1" applyFill="1" applyBorder="1" applyAlignment="1">
      <alignment horizontal="center" vertical="center"/>
    </xf>
    <xf numFmtId="0" fontId="21" fillId="3" borderId="0" xfId="1" applyFont="1" applyFill="1" applyAlignment="1">
      <alignment horizontal="center" vertical="center" wrapText="1"/>
    </xf>
    <xf numFmtId="0" fontId="21" fillId="3" borderId="2"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49" fontId="16" fillId="3" borderId="4" xfId="1" applyNumberFormat="1" applyFont="1" applyFill="1" applyBorder="1" applyAlignment="1">
      <alignment horizontal="center" vertical="center" wrapText="1"/>
    </xf>
    <xf numFmtId="49" fontId="16" fillId="3" borderId="5" xfId="1" applyNumberFormat="1" applyFont="1" applyFill="1" applyBorder="1" applyAlignment="1">
      <alignment horizontal="center" vertical="center" wrapText="1"/>
    </xf>
    <xf numFmtId="49" fontId="16" fillId="3" borderId="6" xfId="1" applyNumberFormat="1" applyFont="1" applyFill="1" applyBorder="1" applyAlignment="1">
      <alignment horizontal="center" vertical="center" wrapText="1"/>
    </xf>
    <xf numFmtId="3" fontId="16" fillId="3" borderId="4" xfId="1" applyNumberFormat="1" applyFont="1" applyFill="1" applyBorder="1" applyAlignment="1">
      <alignment horizontal="center" vertical="center" wrapText="1"/>
    </xf>
    <xf numFmtId="3" fontId="16" fillId="3" borderId="5" xfId="1" applyNumberFormat="1" applyFont="1" applyFill="1" applyBorder="1" applyAlignment="1">
      <alignment horizontal="center" vertical="center" wrapText="1"/>
    </xf>
    <xf numFmtId="3" fontId="16" fillId="3" borderId="6" xfId="1" applyNumberFormat="1" applyFont="1" applyFill="1" applyBorder="1" applyAlignment="1">
      <alignment horizontal="center" vertical="center" wrapText="1"/>
    </xf>
    <xf numFmtId="3" fontId="16" fillId="3" borderId="7" xfId="1" applyNumberFormat="1" applyFont="1" applyFill="1" applyBorder="1" applyAlignment="1">
      <alignment horizontal="center" vertical="center" wrapText="1"/>
    </xf>
    <xf numFmtId="3" fontId="16" fillId="3" borderId="8" xfId="1" applyNumberFormat="1" applyFont="1" applyFill="1" applyBorder="1" applyAlignment="1">
      <alignment horizontal="center" vertical="center" wrapText="1"/>
    </xf>
    <xf numFmtId="3" fontId="16" fillId="3" borderId="9" xfId="1" applyNumberFormat="1" applyFont="1" applyFill="1" applyBorder="1" applyAlignment="1">
      <alignment horizontal="center" vertical="center" wrapText="1"/>
    </xf>
    <xf numFmtId="3" fontId="16" fillId="3" borderId="16" xfId="1" applyNumberFormat="1" applyFont="1" applyFill="1" applyBorder="1" applyAlignment="1">
      <alignment horizontal="center" vertical="center" wrapText="1"/>
    </xf>
    <xf numFmtId="3" fontId="16" fillId="3" borderId="41" xfId="1" applyNumberFormat="1" applyFont="1" applyFill="1" applyBorder="1" applyAlignment="1">
      <alignment horizontal="center" vertical="center" wrapText="1"/>
    </xf>
    <xf numFmtId="3" fontId="16" fillId="3" borderId="1" xfId="1" applyNumberFormat="1" applyFont="1" applyFill="1" applyBorder="1" applyAlignment="1">
      <alignment horizontal="center" vertical="center" wrapText="1"/>
    </xf>
    <xf numFmtId="0" fontId="5" fillId="5" borderId="3" xfId="1" applyFill="1" applyBorder="1" applyAlignment="1">
      <alignment horizontal="center" vertical="center" wrapText="1"/>
    </xf>
    <xf numFmtId="0" fontId="41" fillId="0" borderId="0" xfId="0" applyFont="1" applyAlignment="1">
      <alignment horizontal="center" vertical="center" wrapText="1"/>
    </xf>
    <xf numFmtId="0" fontId="41" fillId="0" borderId="0" xfId="0" applyFont="1" applyBorder="1" applyAlignment="1">
      <alignment horizontal="center" vertical="center" wrapText="1"/>
    </xf>
    <xf numFmtId="49" fontId="20" fillId="24" borderId="4" xfId="1" applyNumberFormat="1" applyFont="1" applyFill="1" applyBorder="1" applyAlignment="1">
      <alignment horizontal="center" vertical="center" wrapText="1"/>
    </xf>
    <xf numFmtId="49" fontId="20" fillId="24" borderId="5" xfId="1" applyNumberFormat="1" applyFont="1" applyFill="1" applyBorder="1" applyAlignment="1">
      <alignment horizontal="center" vertical="center" wrapText="1"/>
    </xf>
    <xf numFmtId="0" fontId="5" fillId="22" borderId="3" xfId="0" applyFont="1" applyFill="1" applyBorder="1" applyAlignment="1">
      <alignment horizontal="left"/>
    </xf>
    <xf numFmtId="0" fontId="5" fillId="22" borderId="4" xfId="0" applyFont="1" applyFill="1" applyBorder="1" applyAlignment="1">
      <alignment horizontal="center" vertical="center" wrapText="1"/>
    </xf>
    <xf numFmtId="0" fontId="5" fillId="22" borderId="5" xfId="0" applyFont="1" applyFill="1" applyBorder="1" applyAlignment="1">
      <alignment horizontal="center" vertical="center" wrapText="1"/>
    </xf>
    <xf numFmtId="49" fontId="20" fillId="26" borderId="4" xfId="1" applyNumberFormat="1" applyFont="1" applyFill="1" applyBorder="1" applyAlignment="1">
      <alignment horizontal="center" vertical="center" wrapText="1"/>
    </xf>
    <xf numFmtId="49" fontId="20" fillId="26" borderId="5" xfId="1" applyNumberFormat="1" applyFont="1" applyFill="1" applyBorder="1" applyAlignment="1">
      <alignment horizontal="center" vertical="center" wrapText="1"/>
    </xf>
    <xf numFmtId="49" fontId="20" fillId="25" borderId="4" xfId="1" applyNumberFormat="1" applyFont="1" applyFill="1" applyBorder="1" applyAlignment="1">
      <alignment horizontal="center" vertical="center" wrapText="1"/>
    </xf>
    <xf numFmtId="49" fontId="20" fillId="25" borderId="5" xfId="1" applyNumberFormat="1" applyFont="1" applyFill="1" applyBorder="1" applyAlignment="1">
      <alignment horizontal="center" vertical="center" wrapText="1"/>
    </xf>
    <xf numFmtId="49" fontId="20" fillId="30" borderId="4" xfId="1" applyNumberFormat="1" applyFont="1" applyFill="1" applyBorder="1" applyAlignment="1">
      <alignment horizontal="center" vertical="center" wrapText="1"/>
    </xf>
    <xf numFmtId="49" fontId="20" fillId="30" borderId="5" xfId="1" applyNumberFormat="1" applyFont="1" applyFill="1" applyBorder="1" applyAlignment="1">
      <alignment horizontal="center" vertical="center" wrapText="1"/>
    </xf>
    <xf numFmtId="49" fontId="20" fillId="10" borderId="17" xfId="1" applyNumberFormat="1" applyFont="1" applyFill="1" applyBorder="1" applyAlignment="1">
      <alignment horizontal="center" vertical="center" wrapText="1"/>
    </xf>
    <xf numFmtId="49" fontId="20" fillId="10" borderId="18" xfId="1" applyNumberFormat="1" applyFont="1" applyFill="1" applyBorder="1" applyAlignment="1">
      <alignment horizontal="center" vertical="center" wrapText="1"/>
    </xf>
    <xf numFmtId="49" fontId="20" fillId="10" borderId="31" xfId="1" applyNumberFormat="1" applyFont="1" applyFill="1" applyBorder="1" applyAlignment="1">
      <alignment horizontal="center" vertical="center" wrapText="1"/>
    </xf>
    <xf numFmtId="0" fontId="5" fillId="22" borderId="3" xfId="0" applyFont="1" applyFill="1" applyBorder="1" applyAlignment="1">
      <alignment horizontal="center" vertical="center" wrapText="1"/>
    </xf>
    <xf numFmtId="49" fontId="16" fillId="23" borderId="4" xfId="1" applyNumberFormat="1" applyFont="1" applyFill="1" applyBorder="1" applyAlignment="1">
      <alignment horizontal="center" vertical="center" wrapText="1"/>
    </xf>
    <xf numFmtId="49" fontId="16" fillId="23" borderId="5" xfId="1" applyNumberFormat="1" applyFont="1" applyFill="1" applyBorder="1" applyAlignment="1">
      <alignment horizontal="center" vertical="center" wrapText="1"/>
    </xf>
    <xf numFmtId="49" fontId="16" fillId="23" borderId="6" xfId="1" applyNumberFormat="1" applyFont="1" applyFill="1" applyBorder="1" applyAlignment="1">
      <alignment horizontal="center" vertical="center" wrapText="1"/>
    </xf>
    <xf numFmtId="49" fontId="16" fillId="11" borderId="4" xfId="1" applyNumberFormat="1" applyFont="1" applyFill="1" applyBorder="1" applyAlignment="1">
      <alignment horizontal="center" vertical="center" wrapText="1"/>
    </xf>
    <xf numFmtId="49" fontId="16" fillId="11" borderId="5" xfId="1" applyNumberFormat="1" applyFont="1" applyFill="1" applyBorder="1" applyAlignment="1">
      <alignment horizontal="center" vertical="center" wrapText="1"/>
    </xf>
    <xf numFmtId="49" fontId="16" fillId="11" borderId="6" xfId="1" applyNumberFormat="1" applyFont="1" applyFill="1" applyBorder="1" applyAlignment="1">
      <alignment horizontal="center" vertical="center" wrapText="1"/>
    </xf>
    <xf numFmtId="49" fontId="16" fillId="21" borderId="4" xfId="1" applyNumberFormat="1" applyFont="1" applyFill="1" applyBorder="1" applyAlignment="1">
      <alignment horizontal="center" vertical="center" wrapText="1"/>
    </xf>
    <xf numFmtId="49" fontId="16" fillId="21" borderId="5" xfId="1" applyNumberFormat="1" applyFont="1" applyFill="1" applyBorder="1" applyAlignment="1">
      <alignment horizontal="center" vertical="center" wrapText="1"/>
    </xf>
    <xf numFmtId="49" fontId="20" fillId="14" borderId="4" xfId="1" applyNumberFormat="1" applyFont="1" applyFill="1" applyBorder="1" applyAlignment="1">
      <alignment horizontal="center" vertical="center" wrapText="1"/>
    </xf>
    <xf numFmtId="49" fontId="20" fillId="14" borderId="5" xfId="1" applyNumberFormat="1" applyFont="1" applyFill="1" applyBorder="1" applyAlignment="1">
      <alignment horizontal="center" vertical="center" wrapText="1"/>
    </xf>
    <xf numFmtId="49" fontId="20" fillId="24" borderId="6" xfId="1" applyNumberFormat="1" applyFont="1" applyFill="1" applyBorder="1" applyAlignment="1">
      <alignment horizontal="center" vertical="center" wrapText="1"/>
    </xf>
    <xf numFmtId="0" fontId="0" fillId="28" borderId="3" xfId="0" applyFill="1" applyBorder="1" applyAlignment="1">
      <alignment horizontal="center"/>
    </xf>
    <xf numFmtId="49" fontId="13" fillId="0" borderId="0" xfId="0" applyNumberFormat="1" applyFont="1" applyAlignment="1">
      <alignment vertical="center" wrapText="1"/>
    </xf>
    <xf numFmtId="17" fontId="13" fillId="0" borderId="0" xfId="0" applyNumberFormat="1" applyFont="1" applyAlignment="1">
      <alignment vertical="center" wrapText="1"/>
    </xf>
    <xf numFmtId="0" fontId="35" fillId="17" borderId="3" xfId="8" applyFont="1" applyFill="1" applyBorder="1" applyAlignment="1">
      <alignment horizontal="center" vertical="center"/>
    </xf>
    <xf numFmtId="0" fontId="0" fillId="0" borderId="2" xfId="0" applyBorder="1" applyAlignment="1">
      <alignment horizontal="center"/>
    </xf>
    <xf numFmtId="0" fontId="33" fillId="28" borderId="3" xfId="9" applyFont="1" applyFill="1" applyBorder="1" applyAlignment="1">
      <alignment horizontal="center" wrapText="1"/>
    </xf>
    <xf numFmtId="17" fontId="6" fillId="0" borderId="0" xfId="1" applyNumberFormat="1" applyFont="1" applyAlignment="1">
      <alignment horizontal="center" vertical="center" wrapText="1"/>
    </xf>
    <xf numFmtId="0" fontId="5" fillId="5" borderId="4" xfId="1" applyFill="1" applyBorder="1" applyAlignment="1">
      <alignment horizontal="center" vertical="center" wrapText="1"/>
    </xf>
    <xf numFmtId="0" fontId="5" fillId="5" borderId="5" xfId="1" applyFill="1" applyBorder="1" applyAlignment="1">
      <alignment horizontal="center" vertical="center" wrapText="1"/>
    </xf>
    <xf numFmtId="0" fontId="16" fillId="3" borderId="7" xfId="4" applyFont="1" applyFill="1" applyBorder="1" applyAlignment="1">
      <alignment horizontal="center" vertical="center" wrapText="1"/>
    </xf>
    <xf numFmtId="0" fontId="16" fillId="3" borderId="9" xfId="4" applyFont="1" applyFill="1" applyBorder="1" applyAlignment="1">
      <alignment horizontal="center" vertical="center" wrapText="1"/>
    </xf>
    <xf numFmtId="0" fontId="16" fillId="3" borderId="8" xfId="4" applyFont="1" applyFill="1" applyBorder="1" applyAlignment="1">
      <alignment horizontal="center" vertical="center" wrapText="1"/>
    </xf>
    <xf numFmtId="0" fontId="16" fillId="3" borderId="30" xfId="4" applyFont="1" applyFill="1" applyBorder="1" applyAlignment="1">
      <alignment horizontal="center" vertical="center" wrapText="1"/>
    </xf>
    <xf numFmtId="0" fontId="16" fillId="3" borderId="35" xfId="4" applyFont="1" applyFill="1" applyBorder="1" applyAlignment="1">
      <alignment horizontal="center" vertical="center" wrapText="1"/>
    </xf>
    <xf numFmtId="17" fontId="6" fillId="0" borderId="28" xfId="1" applyNumberFormat="1" applyFont="1" applyBorder="1" applyAlignment="1">
      <alignment horizontal="center" vertical="center" wrapText="1"/>
    </xf>
  </cellXfs>
  <cellStyles count="13">
    <cellStyle name="Bueno" xfId="6" builtinId="26"/>
    <cellStyle name="Neutral" xfId="7" builtinId="28"/>
    <cellStyle name="Normal" xfId="0" builtinId="0"/>
    <cellStyle name="Normal 12" xfId="4" xr:uid="{00000000-0005-0000-0000-000005000000}"/>
    <cellStyle name="Normal 2 2" xfId="1" xr:uid="{00000000-0005-0000-0000-000006000000}"/>
    <cellStyle name="Normal_5.Gráfico_Afiliados_EPS_Régimen" xfId="10" xr:uid="{00000000-0005-0000-0000-000009000000}"/>
    <cellStyle name="Normal_6.Gráfico_Afiliados_EPS_Régimen_2" xfId="11" xr:uid="{00000000-0005-0000-0000-00000E000000}"/>
    <cellStyle name="Normal_afiliados subsidiado y contributivo 1999-2009" xfId="2" xr:uid="{00000000-0005-0000-0000-00000F000000}"/>
    <cellStyle name="Normal_INFORME AFILIADOS 2001-2006 ACTUALIZADOS enero 2007" xfId="3" xr:uid="{00000000-0005-0000-0000-000011000000}"/>
    <cellStyle name="Normal_TOTAL EPSS" xfId="9" xr:uid="{00000000-0005-0000-0000-000013000000}"/>
    <cellStyle name="Porcentaje" xfId="12" builtinId="5"/>
    <cellStyle name="Porcentaje 2" xfId="5" xr:uid="{00000000-0005-0000-0000-000015000000}"/>
    <cellStyle name="Título 4" xfId="8" xr:uid="{00000000-0005-0000-0000-000016000000}"/>
  </cellStyles>
  <dxfs count="0"/>
  <tableStyles count="0" defaultTableStyle="TableStyleMedium2" defaultPivotStyle="PivotStyleLight16"/>
  <colors>
    <mruColors>
      <color rgb="FF33CC33"/>
      <color rgb="FF006600"/>
      <color rgb="FF0099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VEN'!$EG$151</c:f>
              <c:strCache>
                <c:ptCount val="1"/>
                <c:pt idx="0">
                  <c:v>Nro de Afiliados al SGSSS con PEP</c:v>
                </c:pt>
              </c:strCache>
            </c:strRef>
          </c:tx>
          <c:spPr>
            <a:solidFill>
              <a:schemeClr val="accent1"/>
            </a:solidFill>
            <a:ln>
              <a:noFill/>
            </a:ln>
            <a:effectLst/>
          </c:spPr>
          <c:invertIfNegative val="0"/>
          <c:cat>
            <c:strRef>
              <c:f>'2.AFILIADOS  SGSSS MIG VEN'!$EF$152:$EF$163</c:f>
              <c:strCache>
                <c:ptCount val="12"/>
                <c:pt idx="0">
                  <c:v>dic-22</c:v>
                </c:pt>
                <c:pt idx="1">
                  <c:v>Enero</c:v>
                </c:pt>
                <c:pt idx="2">
                  <c:v>Febrero</c:v>
                </c:pt>
                <c:pt idx="3">
                  <c:v>Marzo</c:v>
                </c:pt>
                <c:pt idx="4">
                  <c:v>Abril</c:v>
                </c:pt>
                <c:pt idx="5">
                  <c:v>Mayo</c:v>
                </c:pt>
                <c:pt idx="6">
                  <c:v>Junio</c:v>
                </c:pt>
                <c:pt idx="7">
                  <c:v>Julio</c:v>
                </c:pt>
                <c:pt idx="8">
                  <c:v>Agosto</c:v>
                </c:pt>
                <c:pt idx="9">
                  <c:v>Septiembre</c:v>
                </c:pt>
                <c:pt idx="10">
                  <c:v>Octubre</c:v>
                </c:pt>
                <c:pt idx="11">
                  <c:v>Noviembre</c:v>
                </c:pt>
              </c:strCache>
            </c:strRef>
          </c:cat>
          <c:val>
            <c:numRef>
              <c:f>'2.AFILIADOS  SGSSS MIG VEN'!$EG$152:$EG$163</c:f>
              <c:numCache>
                <c:formatCode>#,##0</c:formatCode>
                <c:ptCount val="12"/>
                <c:pt idx="0" formatCode="General">
                  <c:v>19713</c:v>
                </c:pt>
                <c:pt idx="1">
                  <c:v>18753</c:v>
                </c:pt>
                <c:pt idx="2">
                  <c:v>17862</c:v>
                </c:pt>
                <c:pt idx="3">
                  <c:v>16894</c:v>
                </c:pt>
                <c:pt idx="4">
                  <c:v>13411</c:v>
                </c:pt>
                <c:pt idx="5">
                  <c:v>12865</c:v>
                </c:pt>
                <c:pt idx="6">
                  <c:v>6877</c:v>
                </c:pt>
                <c:pt idx="7">
                  <c:v>1846</c:v>
                </c:pt>
                <c:pt idx="8">
                  <c:v>1112</c:v>
                </c:pt>
                <c:pt idx="9">
                  <c:v>964</c:v>
                </c:pt>
                <c:pt idx="10">
                  <c:v>874</c:v>
                </c:pt>
                <c:pt idx="11">
                  <c:v>544</c:v>
                </c:pt>
              </c:numCache>
            </c:numRef>
          </c:val>
          <c:extLst>
            <c:ext xmlns:c16="http://schemas.microsoft.com/office/drawing/2014/chart" uri="{C3380CC4-5D6E-409C-BE32-E72D297353CC}">
              <c16:uniqueId val="{00000000-62DA-4BAC-88B2-09EE1C27D5B3}"/>
            </c:ext>
          </c:extLst>
        </c:ser>
        <c:ser>
          <c:idx val="1"/>
          <c:order val="1"/>
          <c:tx>
            <c:strRef>
              <c:f>'2.AFILIADOS  SGSSS MIG VEN'!$EH$151</c:f>
              <c:strCache>
                <c:ptCount val="1"/>
                <c:pt idx="0">
                  <c:v>Nro de Afiliados al SGSSS PPT</c:v>
                </c:pt>
              </c:strCache>
            </c:strRef>
          </c:tx>
          <c:spPr>
            <a:solidFill>
              <a:schemeClr val="accent2"/>
            </a:solidFill>
            <a:ln>
              <a:noFill/>
            </a:ln>
            <a:effectLst/>
          </c:spPr>
          <c:invertIfNegative val="0"/>
          <c:cat>
            <c:strRef>
              <c:f>'2.AFILIADOS  SGSSS MIG VEN'!$EF$152:$EF$163</c:f>
              <c:strCache>
                <c:ptCount val="12"/>
                <c:pt idx="0">
                  <c:v>dic-22</c:v>
                </c:pt>
                <c:pt idx="1">
                  <c:v>Enero</c:v>
                </c:pt>
                <c:pt idx="2">
                  <c:v>Febrero</c:v>
                </c:pt>
                <c:pt idx="3">
                  <c:v>Marzo</c:v>
                </c:pt>
                <c:pt idx="4">
                  <c:v>Abril</c:v>
                </c:pt>
                <c:pt idx="5">
                  <c:v>Mayo</c:v>
                </c:pt>
                <c:pt idx="6">
                  <c:v>Junio</c:v>
                </c:pt>
                <c:pt idx="7">
                  <c:v>Julio</c:v>
                </c:pt>
                <c:pt idx="8">
                  <c:v>Agosto</c:v>
                </c:pt>
                <c:pt idx="9">
                  <c:v>Septiembre</c:v>
                </c:pt>
                <c:pt idx="10">
                  <c:v>Octubre</c:v>
                </c:pt>
                <c:pt idx="11">
                  <c:v>Noviembre</c:v>
                </c:pt>
              </c:strCache>
            </c:strRef>
          </c:cat>
          <c:val>
            <c:numRef>
              <c:f>'2.AFILIADOS  SGSSS MIG VEN'!$EH$152:$EH$163</c:f>
              <c:numCache>
                <c:formatCode>#,##0</c:formatCode>
                <c:ptCount val="12"/>
                <c:pt idx="0" formatCode="General">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numCache>
            </c:numRef>
          </c:val>
          <c:extLst>
            <c:ext xmlns:c16="http://schemas.microsoft.com/office/drawing/2014/chart" uri="{C3380CC4-5D6E-409C-BE32-E72D297353CC}">
              <c16:uniqueId val="{00000001-62DA-4BAC-88B2-09EE1C27D5B3}"/>
            </c:ext>
          </c:extLst>
        </c:ser>
        <c:ser>
          <c:idx val="2"/>
          <c:order val="2"/>
          <c:tx>
            <c:strRef>
              <c:f>'2.AFILIADOS  SGSSS MIG VEN'!$EI$151</c:f>
              <c:strCache>
                <c:ptCount val="1"/>
                <c:pt idx="0">
                  <c:v>Total Afiliados al SGSSS</c:v>
                </c:pt>
              </c:strCache>
            </c:strRef>
          </c:tx>
          <c:spPr>
            <a:solidFill>
              <a:schemeClr val="accent3"/>
            </a:solidFill>
            <a:ln>
              <a:noFill/>
            </a:ln>
            <a:effectLst/>
          </c:spPr>
          <c:invertIfNegative val="0"/>
          <c:cat>
            <c:strRef>
              <c:f>'2.AFILIADOS  SGSSS MIG VEN'!$EF$152:$EF$163</c:f>
              <c:strCache>
                <c:ptCount val="12"/>
                <c:pt idx="0">
                  <c:v>dic-22</c:v>
                </c:pt>
                <c:pt idx="1">
                  <c:v>Enero</c:v>
                </c:pt>
                <c:pt idx="2">
                  <c:v>Febrero</c:v>
                </c:pt>
                <c:pt idx="3">
                  <c:v>Marzo</c:v>
                </c:pt>
                <c:pt idx="4">
                  <c:v>Abril</c:v>
                </c:pt>
                <c:pt idx="5">
                  <c:v>Mayo</c:v>
                </c:pt>
                <c:pt idx="6">
                  <c:v>Junio</c:v>
                </c:pt>
                <c:pt idx="7">
                  <c:v>Julio</c:v>
                </c:pt>
                <c:pt idx="8">
                  <c:v>Agosto</c:v>
                </c:pt>
                <c:pt idx="9">
                  <c:v>Septiembre</c:v>
                </c:pt>
                <c:pt idx="10">
                  <c:v>Octubre</c:v>
                </c:pt>
                <c:pt idx="11">
                  <c:v>Noviembre</c:v>
                </c:pt>
              </c:strCache>
            </c:strRef>
          </c:cat>
          <c:val>
            <c:numRef>
              <c:f>'2.AFILIADOS  SGSSS MIG VEN'!$EI$152:$EI$163</c:f>
              <c:numCache>
                <c:formatCode>#,##0</c:formatCode>
                <c:ptCount val="12"/>
                <c:pt idx="0" formatCode="General">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numCache>
            </c:numRef>
          </c:val>
          <c:extLst>
            <c:ext xmlns:c16="http://schemas.microsoft.com/office/drawing/2014/chart" uri="{C3380CC4-5D6E-409C-BE32-E72D297353CC}">
              <c16:uniqueId val="{00000002-62DA-4BAC-88B2-09EE1C27D5B3}"/>
            </c:ext>
          </c:extLst>
        </c:ser>
        <c:dLbls>
          <c:showLegendKey val="0"/>
          <c:showVal val="0"/>
          <c:showCatName val="0"/>
          <c:showSerName val="0"/>
          <c:showPercent val="0"/>
          <c:showBubbleSize val="0"/>
        </c:dLbls>
        <c:gapWidth val="219"/>
        <c:overlap val="-27"/>
        <c:axId val="284052176"/>
        <c:axId val="284052736"/>
      </c:barChart>
      <c:catAx>
        <c:axId val="28405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284052736"/>
        <c:crosses val="autoZero"/>
        <c:auto val="1"/>
        <c:lblAlgn val="ctr"/>
        <c:lblOffset val="100"/>
        <c:noMultiLvlLbl val="1"/>
      </c:catAx>
      <c:valAx>
        <c:axId val="284052736"/>
        <c:scaling>
          <c:orientation val="minMax"/>
        </c:scaling>
        <c:delete val="1"/>
        <c:axPos val="l"/>
        <c:numFmt formatCode="General" sourceLinked="1"/>
        <c:majorTickMark val="none"/>
        <c:minorTickMark val="none"/>
        <c:tickLblPos val="nextTo"/>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6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5948919601306675"/>
          <c:y val="9.1152795771084465E-3"/>
          <c:w val="0.74051080398693325"/>
          <c:h val="0.82230756216129131"/>
        </c:manualLayout>
      </c:layout>
      <c:bar3DChart>
        <c:barDir val="col"/>
        <c:grouping val="clustered"/>
        <c:varyColors val="0"/>
        <c:ser>
          <c:idx val="0"/>
          <c:order val="0"/>
          <c:tx>
            <c:strRef>
              <c:f>'2.AFILIADOS  SGSSS MIG VEN'!$EG$166</c:f>
              <c:strCache>
                <c:ptCount val="1"/>
                <c:pt idx="0">
                  <c:v>Nro de Migrantes con PPT reportados por Minsalud </c:v>
                </c:pt>
              </c:strCache>
            </c:strRef>
          </c:tx>
          <c:spPr>
            <a:solidFill>
              <a:schemeClr val="accent1"/>
            </a:solidFill>
            <a:ln>
              <a:noFill/>
            </a:ln>
            <a:effectLst/>
            <a:sp3d/>
          </c:spPr>
          <c:invertIfNegative val="0"/>
          <c:cat>
            <c:strRef>
              <c:f>'2.AFILIADOS  SGSSS MIG VEN'!$EF$167:$EF$178</c:f>
              <c:strCache>
                <c:ptCount val="12"/>
                <c:pt idx="0">
                  <c:v>dic-22</c:v>
                </c:pt>
                <c:pt idx="1">
                  <c:v>Enero</c:v>
                </c:pt>
                <c:pt idx="2">
                  <c:v>Febrero</c:v>
                </c:pt>
                <c:pt idx="3">
                  <c:v>Marzo</c:v>
                </c:pt>
                <c:pt idx="4">
                  <c:v>Abril</c:v>
                </c:pt>
                <c:pt idx="5">
                  <c:v>Mayo</c:v>
                </c:pt>
                <c:pt idx="6">
                  <c:v>Junio</c:v>
                </c:pt>
                <c:pt idx="7">
                  <c:v>Julio</c:v>
                </c:pt>
                <c:pt idx="8">
                  <c:v>Agosto</c:v>
                </c:pt>
                <c:pt idx="9">
                  <c:v>Septiembre</c:v>
                </c:pt>
                <c:pt idx="10">
                  <c:v>Octubre</c:v>
                </c:pt>
                <c:pt idx="11">
                  <c:v>Noviembre</c:v>
                </c:pt>
              </c:strCache>
            </c:strRef>
          </c:cat>
          <c:val>
            <c:numRef>
              <c:f>'2.AFILIADOS  SGSSS MIG VEN'!$EG$167:$EG$178</c:f>
              <c:numCache>
                <c:formatCode>#,##0</c:formatCode>
                <c:ptCount val="12"/>
                <c:pt idx="0" formatCode="General">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numCache>
            </c:numRef>
          </c:val>
          <c:extLst>
            <c:ext xmlns:c16="http://schemas.microsoft.com/office/drawing/2014/chart" uri="{C3380CC4-5D6E-409C-BE32-E72D297353CC}">
              <c16:uniqueId val="{00000000-3BCA-4B3C-84BF-24DD845B70D4}"/>
            </c:ext>
          </c:extLst>
        </c:ser>
        <c:ser>
          <c:idx val="1"/>
          <c:order val="1"/>
          <c:tx>
            <c:strRef>
              <c:f>'2.AFILIADOS  SGSSS MIG VEN'!$EH$166</c:f>
              <c:strCache>
                <c:ptCount val="1"/>
                <c:pt idx="0">
                  <c:v>Nro de Afiliados al SGSSS con PPT</c:v>
                </c:pt>
              </c:strCache>
            </c:strRef>
          </c:tx>
          <c:spPr>
            <a:solidFill>
              <a:schemeClr val="accent2"/>
            </a:solidFill>
            <a:ln>
              <a:noFill/>
            </a:ln>
            <a:effectLst/>
            <a:sp3d/>
          </c:spPr>
          <c:invertIfNegative val="0"/>
          <c:cat>
            <c:strRef>
              <c:f>'2.AFILIADOS  SGSSS MIG VEN'!$EF$167:$EF$178</c:f>
              <c:strCache>
                <c:ptCount val="12"/>
                <c:pt idx="0">
                  <c:v>dic-22</c:v>
                </c:pt>
                <c:pt idx="1">
                  <c:v>Enero</c:v>
                </c:pt>
                <c:pt idx="2">
                  <c:v>Febrero</c:v>
                </c:pt>
                <c:pt idx="3">
                  <c:v>Marzo</c:v>
                </c:pt>
                <c:pt idx="4">
                  <c:v>Abril</c:v>
                </c:pt>
                <c:pt idx="5">
                  <c:v>Mayo</c:v>
                </c:pt>
                <c:pt idx="6">
                  <c:v>Junio</c:v>
                </c:pt>
                <c:pt idx="7">
                  <c:v>Julio</c:v>
                </c:pt>
                <c:pt idx="8">
                  <c:v>Agosto</c:v>
                </c:pt>
                <c:pt idx="9">
                  <c:v>Septiembre</c:v>
                </c:pt>
                <c:pt idx="10">
                  <c:v>Octubre</c:v>
                </c:pt>
                <c:pt idx="11">
                  <c:v>Noviembre</c:v>
                </c:pt>
              </c:strCache>
            </c:strRef>
          </c:cat>
          <c:val>
            <c:numRef>
              <c:f>'2.AFILIADOS  SGSSS MIG VEN'!$EH$167:$EH$178</c:f>
              <c:numCache>
                <c:formatCode>#,##0</c:formatCode>
                <c:ptCount val="12"/>
                <c:pt idx="0" formatCode="General">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numCache>
            </c:numRef>
          </c:val>
          <c:extLst>
            <c:ext xmlns:c16="http://schemas.microsoft.com/office/drawing/2014/chart" uri="{C3380CC4-5D6E-409C-BE32-E72D297353CC}">
              <c16:uniqueId val="{00000001-3BCA-4B3C-84BF-24DD845B70D4}"/>
            </c:ext>
          </c:extLst>
        </c:ser>
        <c:ser>
          <c:idx val="2"/>
          <c:order val="2"/>
          <c:tx>
            <c:strRef>
              <c:f>'2.AFILIADOS  SGSSS MIG VEN'!$EI$166</c:f>
              <c:strCache>
                <c:ptCount val="1"/>
                <c:pt idx="0">
                  <c:v>% Cobertura</c:v>
                </c:pt>
              </c:strCache>
            </c:strRef>
          </c:tx>
          <c:spPr>
            <a:solidFill>
              <a:schemeClr val="accent3"/>
            </a:solidFill>
            <a:ln>
              <a:noFill/>
            </a:ln>
            <a:effectLst/>
            <a:sp3d/>
          </c:spPr>
          <c:invertIfNegative val="0"/>
          <c:cat>
            <c:strRef>
              <c:f>'2.AFILIADOS  SGSSS MIG VEN'!$EF$167:$EF$178</c:f>
              <c:strCache>
                <c:ptCount val="12"/>
                <c:pt idx="0">
                  <c:v>dic-22</c:v>
                </c:pt>
                <c:pt idx="1">
                  <c:v>Enero</c:v>
                </c:pt>
                <c:pt idx="2">
                  <c:v>Febrero</c:v>
                </c:pt>
                <c:pt idx="3">
                  <c:v>Marzo</c:v>
                </c:pt>
                <c:pt idx="4">
                  <c:v>Abril</c:v>
                </c:pt>
                <c:pt idx="5">
                  <c:v>Mayo</c:v>
                </c:pt>
                <c:pt idx="6">
                  <c:v>Junio</c:v>
                </c:pt>
                <c:pt idx="7">
                  <c:v>Julio</c:v>
                </c:pt>
                <c:pt idx="8">
                  <c:v>Agosto</c:v>
                </c:pt>
                <c:pt idx="9">
                  <c:v>Septiembre</c:v>
                </c:pt>
                <c:pt idx="10">
                  <c:v>Octubre</c:v>
                </c:pt>
                <c:pt idx="11">
                  <c:v>Noviembre</c:v>
                </c:pt>
              </c:strCache>
            </c:strRef>
          </c:cat>
          <c:val>
            <c:numRef>
              <c:f>'2.AFILIADOS  SGSSS MIG VEN'!$EI$167:$EI$178</c:f>
              <c:numCache>
                <c:formatCode>0.00</c:formatCode>
                <c:ptCount val="12"/>
                <c:pt idx="0">
                  <c:v>67.005586211594789</c:v>
                </c:pt>
                <c:pt idx="1">
                  <c:v>68.301655426118941</c:v>
                </c:pt>
                <c:pt idx="2">
                  <c:v>66.535292735683214</c:v>
                </c:pt>
                <c:pt idx="3">
                  <c:v>83.205620185537143</c:v>
                </c:pt>
                <c:pt idx="4" formatCode="#,##0.00">
                  <c:v>83.205620185537143</c:v>
                </c:pt>
                <c:pt idx="5">
                  <c:v>73.744355805198097</c:v>
                </c:pt>
                <c:pt idx="6">
                  <c:v>76.094439131469898</c:v>
                </c:pt>
                <c:pt idx="7">
                  <c:v>77.690349082603973</c:v>
                </c:pt>
                <c:pt idx="8">
                  <c:v>80.092082591870749</c:v>
                </c:pt>
                <c:pt idx="9" formatCode="#,##0.00">
                  <c:v>81.943418838597211</c:v>
                </c:pt>
                <c:pt idx="10">
                  <c:v>83.205620185537143</c:v>
                </c:pt>
                <c:pt idx="11">
                  <c:v>84.697422736571966</c:v>
                </c:pt>
              </c:numCache>
            </c:numRef>
          </c:val>
          <c:extLst>
            <c:ext xmlns:c16="http://schemas.microsoft.com/office/drawing/2014/chart" uri="{C3380CC4-5D6E-409C-BE32-E72D297353CC}">
              <c16:uniqueId val="{00000002-3BCA-4B3C-84BF-24DD845B70D4}"/>
            </c:ext>
          </c:extLst>
        </c:ser>
        <c:dLbls>
          <c:showLegendKey val="0"/>
          <c:showVal val="0"/>
          <c:showCatName val="0"/>
          <c:showSerName val="0"/>
          <c:showPercent val="0"/>
          <c:showBubbleSize val="0"/>
        </c:dLbls>
        <c:gapWidth val="150"/>
        <c:shape val="box"/>
        <c:axId val="284057216"/>
        <c:axId val="284057776"/>
        <c:axId val="0"/>
      </c:bar3DChart>
      <c:catAx>
        <c:axId val="2840572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Algn val="ctr"/>
        <c:lblOffset val="100"/>
        <c:noMultiLvlLbl val="1"/>
      </c:cat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98689857138221"/>
          <c:y val="1.495556900640852E-2"/>
          <c:w val="0.83597912024868104"/>
          <c:h val="0.65559868202576121"/>
        </c:manualLayout>
      </c:layout>
      <c:barChart>
        <c:barDir val="col"/>
        <c:grouping val="clustered"/>
        <c:varyColors val="0"/>
        <c:ser>
          <c:idx val="0"/>
          <c:order val="0"/>
          <c:tx>
            <c:strRef>
              <c:f>'3.Afiliados por EPS'!$C$2</c:f>
              <c:strCache>
                <c:ptCount val="1"/>
                <c:pt idx="0">
                  <c:v>PE</c:v>
                </c:pt>
              </c:strCache>
            </c:strRef>
          </c:tx>
          <c:spPr>
            <a:solidFill>
              <a:schemeClr val="accent1"/>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EPS'!$C$3:$C$10</c:f>
              <c:numCache>
                <c:formatCode>#,##0</c:formatCode>
                <c:ptCount val="8"/>
                <c:pt idx="0">
                  <c:v>18</c:v>
                </c:pt>
                <c:pt idx="1">
                  <c:v>41</c:v>
                </c:pt>
                <c:pt idx="2">
                  <c:v>168</c:v>
                </c:pt>
                <c:pt idx="3">
                  <c:v>0</c:v>
                </c:pt>
                <c:pt idx="4">
                  <c:v>0</c:v>
                </c:pt>
                <c:pt idx="5">
                  <c:v>0</c:v>
                </c:pt>
                <c:pt idx="6">
                  <c:v>0</c:v>
                </c:pt>
                <c:pt idx="7">
                  <c:v>0</c:v>
                </c:pt>
              </c:numCache>
            </c:numRef>
          </c:val>
          <c:extLst>
            <c:ext xmlns:c16="http://schemas.microsoft.com/office/drawing/2014/chart" uri="{C3380CC4-5D6E-409C-BE32-E72D297353CC}">
              <c16:uniqueId val="{00000000-DF72-4C68-B516-2026552D25ED}"/>
            </c:ext>
          </c:extLst>
        </c:ser>
        <c:ser>
          <c:idx val="1"/>
          <c:order val="1"/>
          <c:tx>
            <c:strRef>
              <c:f>'3.Afiliados por EPS'!$D$2</c:f>
              <c:strCache>
                <c:ptCount val="1"/>
                <c:pt idx="0">
                  <c:v>PPT</c:v>
                </c:pt>
              </c:strCache>
            </c:strRef>
          </c:tx>
          <c:spPr>
            <a:solidFill>
              <a:schemeClr val="accent2"/>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EPS'!$D$3:$D$10</c:f>
              <c:numCache>
                <c:formatCode>#,##0</c:formatCode>
                <c:ptCount val="8"/>
                <c:pt idx="0">
                  <c:v>107447</c:v>
                </c:pt>
                <c:pt idx="1">
                  <c:v>6429</c:v>
                </c:pt>
                <c:pt idx="2">
                  <c:v>7531</c:v>
                </c:pt>
                <c:pt idx="3">
                  <c:v>6548</c:v>
                </c:pt>
                <c:pt idx="4">
                  <c:v>4371</c:v>
                </c:pt>
                <c:pt idx="5">
                  <c:v>16</c:v>
                </c:pt>
                <c:pt idx="6">
                  <c:v>296</c:v>
                </c:pt>
                <c:pt idx="7">
                  <c:v>70</c:v>
                </c:pt>
              </c:numCache>
            </c:numRef>
          </c:val>
          <c:extLst>
            <c:ext xmlns:c16="http://schemas.microsoft.com/office/drawing/2014/chart" uri="{C3380CC4-5D6E-409C-BE32-E72D297353CC}">
              <c16:uniqueId val="{00000001-DF72-4C68-B516-2026552D25ED}"/>
            </c:ext>
          </c:extLst>
        </c:ser>
        <c:ser>
          <c:idx val="2"/>
          <c:order val="2"/>
          <c:tx>
            <c:strRef>
              <c:f>'3.Afiliados por EPS'!$E$2</c:f>
              <c:strCache>
                <c:ptCount val="1"/>
                <c:pt idx="0">
                  <c:v>NRO. AFILIADOS</c:v>
                </c:pt>
              </c:strCache>
            </c:strRef>
          </c:tx>
          <c:spPr>
            <a:solidFill>
              <a:schemeClr val="accent3"/>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EPS'!$E$3:$E$10</c:f>
              <c:numCache>
                <c:formatCode>#,##0</c:formatCode>
                <c:ptCount val="8"/>
                <c:pt idx="0">
                  <c:v>107465</c:v>
                </c:pt>
                <c:pt idx="1">
                  <c:v>6470</c:v>
                </c:pt>
                <c:pt idx="2">
                  <c:v>7699</c:v>
                </c:pt>
                <c:pt idx="3">
                  <c:v>6548</c:v>
                </c:pt>
                <c:pt idx="4">
                  <c:v>4371</c:v>
                </c:pt>
                <c:pt idx="5">
                  <c:v>16</c:v>
                </c:pt>
                <c:pt idx="6">
                  <c:v>296</c:v>
                </c:pt>
                <c:pt idx="7">
                  <c:v>70</c:v>
                </c:pt>
              </c:numCache>
            </c:numRef>
          </c:val>
          <c:extLst>
            <c:ext xmlns:c16="http://schemas.microsoft.com/office/drawing/2014/chart" uri="{C3380CC4-5D6E-409C-BE32-E72D297353CC}">
              <c16:uniqueId val="{00000002-DF72-4C68-B516-2026552D25ED}"/>
            </c:ext>
          </c:extLst>
        </c:ser>
        <c:ser>
          <c:idx val="3"/>
          <c:order val="3"/>
          <c:tx>
            <c:strRef>
              <c:f>'3.Afiliados por EPS'!$F$2</c:f>
              <c:strCache>
                <c:ptCount val="1"/>
                <c:pt idx="0">
                  <c:v>% afiliados</c:v>
                </c:pt>
              </c:strCache>
            </c:strRef>
          </c:tx>
          <c:spPr>
            <a:solidFill>
              <a:schemeClr val="accent4"/>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EPS'!$F$3:$F$10</c:f>
              <c:numCache>
                <c:formatCode>0.00</c:formatCode>
                <c:ptCount val="8"/>
                <c:pt idx="0">
                  <c:v>80.840260277579262</c:v>
                </c:pt>
                <c:pt idx="1">
                  <c:v>4.8670402828450001</c:v>
                </c:pt>
                <c:pt idx="2">
                  <c:v>5.7915522623838722</c:v>
                </c:pt>
                <c:pt idx="3">
                  <c:v>4.9257155752811528</c:v>
                </c:pt>
                <c:pt idx="4">
                  <c:v>3.2880731184413432</c:v>
                </c:pt>
                <c:pt idx="5">
                  <c:v>1.2035957422800617E-2</c:v>
                </c:pt>
                <c:pt idx="6">
                  <c:v>0.22266521232181141</c:v>
                </c:pt>
                <c:pt idx="7">
                  <c:v>5.2657313724752693E-2</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19"/>
        <c:overlap val="-27"/>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scaling>
        <c:delete val="1"/>
        <c:axPos val="l"/>
        <c:numFmt formatCode="#,##0" sourceLinked="1"/>
        <c:majorTickMark val="none"/>
        <c:minorTickMark val="none"/>
        <c:tickLblPos val="nextTo"/>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'3.Afiliados por EPS'!$C$26</c:f>
              <c:strCache>
                <c:ptCount val="1"/>
                <c:pt idx="0">
                  <c:v>PPT</c:v>
                </c:pt>
              </c:strCache>
            </c:strRef>
          </c:tx>
          <c:spPr>
            <a:solidFill>
              <a:schemeClr val="accent1"/>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EPS'!$C$27:$C$34</c:f>
              <c:numCache>
                <c:formatCode>#,##0</c:formatCode>
                <c:ptCount val="8"/>
                <c:pt idx="0">
                  <c:v>34589</c:v>
                </c:pt>
                <c:pt idx="1">
                  <c:v>17657</c:v>
                </c:pt>
                <c:pt idx="2">
                  <c:v>13173</c:v>
                </c:pt>
                <c:pt idx="3">
                  <c:v>9538</c:v>
                </c:pt>
                <c:pt idx="4">
                  <c:v>1643</c:v>
                </c:pt>
                <c:pt idx="5">
                  <c:v>514</c:v>
                </c:pt>
                <c:pt idx="6">
                  <c:v>74</c:v>
                </c:pt>
                <c:pt idx="7">
                  <c:v>2</c:v>
                </c:pt>
              </c:numCache>
            </c:numRef>
          </c:val>
          <c:extLst>
            <c:ext xmlns:c16="http://schemas.microsoft.com/office/drawing/2014/chart" uri="{C3380CC4-5D6E-409C-BE32-E72D297353CC}">
              <c16:uniqueId val="{00000000-682B-4146-9042-B49044EDC75E}"/>
            </c:ext>
          </c:extLst>
        </c:ser>
        <c:ser>
          <c:idx val="1"/>
          <c:order val="1"/>
          <c:tx>
            <c:strRef>
              <c:f>'3.Afiliados por EPS'!$D$26</c:f>
              <c:strCache>
                <c:ptCount val="1"/>
                <c:pt idx="0">
                  <c:v>PE</c:v>
                </c:pt>
              </c:strCache>
            </c:strRef>
          </c:tx>
          <c:spPr>
            <a:solidFill>
              <a:schemeClr val="accent2"/>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EPS'!$D$27:$D$34</c:f>
              <c:numCache>
                <c:formatCode>#,##0</c:formatCode>
                <c:ptCount val="8"/>
                <c:pt idx="0">
                  <c:v>212</c:v>
                </c:pt>
                <c:pt idx="1">
                  <c:v>53</c:v>
                </c:pt>
                <c:pt idx="2">
                  <c:v>8</c:v>
                </c:pt>
                <c:pt idx="3">
                  <c:v>8</c:v>
                </c:pt>
                <c:pt idx="4">
                  <c:v>30</c:v>
                </c:pt>
                <c:pt idx="5">
                  <c:v>4</c:v>
                </c:pt>
                <c:pt idx="6">
                  <c:v>2</c:v>
                </c:pt>
                <c:pt idx="7">
                  <c:v>0</c:v>
                </c:pt>
              </c:numCache>
            </c:numRef>
          </c:val>
          <c:extLst>
            <c:ext xmlns:c16="http://schemas.microsoft.com/office/drawing/2014/chart" uri="{C3380CC4-5D6E-409C-BE32-E72D297353CC}">
              <c16:uniqueId val="{00000001-682B-4146-9042-B49044EDC75E}"/>
            </c:ext>
          </c:extLst>
        </c:ser>
        <c:ser>
          <c:idx val="2"/>
          <c:order val="2"/>
          <c:tx>
            <c:strRef>
              <c:f>'3.Afiliados por EPS'!$E$26</c:f>
              <c:strCache>
                <c:ptCount val="1"/>
                <c:pt idx="0">
                  <c:v>NRO. AFILIADOS</c:v>
                </c:pt>
              </c:strCache>
            </c:strRef>
          </c:tx>
          <c:spPr>
            <a:solidFill>
              <a:schemeClr val="accent3"/>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EPS'!$E$27:$E$34</c:f>
              <c:numCache>
                <c:formatCode>#,##0</c:formatCode>
                <c:ptCount val="8"/>
                <c:pt idx="0">
                  <c:v>34801</c:v>
                </c:pt>
                <c:pt idx="1">
                  <c:v>17710</c:v>
                </c:pt>
                <c:pt idx="2">
                  <c:v>13181</c:v>
                </c:pt>
                <c:pt idx="3">
                  <c:v>9546</c:v>
                </c:pt>
                <c:pt idx="4">
                  <c:v>1673</c:v>
                </c:pt>
                <c:pt idx="5">
                  <c:v>518</c:v>
                </c:pt>
                <c:pt idx="6">
                  <c:v>76</c:v>
                </c:pt>
                <c:pt idx="7">
                  <c:v>2</c:v>
                </c:pt>
              </c:numCache>
            </c:numRef>
          </c:val>
          <c:extLst>
            <c:ext xmlns:c16="http://schemas.microsoft.com/office/drawing/2014/chart" uri="{C3380CC4-5D6E-409C-BE32-E72D297353CC}">
              <c16:uniqueId val="{00000002-682B-4146-9042-B49044EDC75E}"/>
            </c:ext>
          </c:extLst>
        </c:ser>
        <c:ser>
          <c:idx val="3"/>
          <c:order val="3"/>
          <c:tx>
            <c:strRef>
              <c:f>'3.Afiliados por EPS'!$F$26</c:f>
              <c:strCache>
                <c:ptCount val="1"/>
                <c:pt idx="0">
                  <c:v>% afiliados</c:v>
                </c:pt>
              </c:strCache>
            </c:strRef>
          </c:tx>
          <c:spPr>
            <a:solidFill>
              <a:schemeClr val="accent4"/>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EPS'!$F$27:$F$34</c:f>
              <c:numCache>
                <c:formatCode>0.00</c:formatCode>
                <c:ptCount val="8"/>
                <c:pt idx="0">
                  <c:v>44.900460603558386</c:v>
                </c:pt>
                <c:pt idx="1">
                  <c:v>22.849549072986957</c:v>
                </c:pt>
                <c:pt idx="2">
                  <c:v>17.006205891080807</c:v>
                </c:pt>
                <c:pt idx="3">
                  <c:v>12.3163069142142</c:v>
                </c:pt>
                <c:pt idx="4">
                  <c:v>2.1585147147999537</c:v>
                </c:pt>
                <c:pt idx="5">
                  <c:v>0.6683267317790651</c:v>
                </c:pt>
                <c:pt idx="6">
                  <c:v>9.8055659488820363E-2</c:v>
                </c:pt>
                <c:pt idx="7">
                  <c:v>2.5804120918110625E-3</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19"/>
        <c:overlap val="-27"/>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scaling>
        <c:delete val="1"/>
        <c:axPos val="l"/>
        <c:numFmt formatCode="#,##0" sourceLinked="1"/>
        <c:majorTickMark val="none"/>
        <c:minorTickMark val="none"/>
        <c:tickLblPos val="nextTo"/>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'3.Afiliados por EPS'!$B$50</c:f>
              <c:strCache>
                <c:ptCount val="1"/>
                <c:pt idx="0">
                  <c:v>TOTAL AFILIADOS</c:v>
                </c:pt>
              </c:strCache>
            </c:strRef>
          </c:tx>
          <c:spPr>
            <a:solidFill>
              <a:schemeClr val="accent1"/>
            </a:solidFill>
            <a:ln>
              <a:noFill/>
            </a:ln>
            <a:effectLst/>
          </c:spPr>
          <c:invertIfNegative val="0"/>
          <c:cat>
            <c:strRef>
              <c:f>'3.Afiliados por EPS'!$A$51:$A$59</c:f>
              <c:strCache>
                <c:ptCount val="9"/>
                <c:pt idx="0">
                  <c:v>Savia Salud</c:v>
                </c:pt>
                <c:pt idx="1">
                  <c:v>SURA.</c:v>
                </c:pt>
                <c:pt idx="2">
                  <c:v>Salud Total </c:v>
                </c:pt>
                <c:pt idx="3">
                  <c:v>La Nueva EPS</c:v>
                </c:pt>
                <c:pt idx="4">
                  <c:v>Coosalud</c:v>
                </c:pt>
                <c:pt idx="5">
                  <c:v>Sanitas S.A.</c:v>
                </c:pt>
                <c:pt idx="6">
                  <c:v>Compensar EPS</c:v>
                </c:pt>
                <c:pt idx="7">
                  <c:v>AIC</c:v>
                </c:pt>
                <c:pt idx="8">
                  <c:v>EPM</c:v>
                </c:pt>
              </c:strCache>
            </c:strRef>
          </c:cat>
          <c:val>
            <c:numRef>
              <c:f>'3.Afiliados por EPS'!$B$51:$B$59</c:f>
              <c:numCache>
                <c:formatCode>#,##0</c:formatCode>
                <c:ptCount val="9"/>
                <c:pt idx="0">
                  <c:v>117011</c:v>
                </c:pt>
                <c:pt idx="1">
                  <c:v>42500</c:v>
                </c:pt>
                <c:pt idx="2">
                  <c:v>22081</c:v>
                </c:pt>
                <c:pt idx="3">
                  <c:v>19729</c:v>
                </c:pt>
                <c:pt idx="4">
                  <c:v>6988</c:v>
                </c:pt>
                <c:pt idx="5">
                  <c:v>1969</c:v>
                </c:pt>
                <c:pt idx="6">
                  <c:v>146</c:v>
                </c:pt>
                <c:pt idx="7">
                  <c:v>16</c:v>
                </c:pt>
                <c:pt idx="8">
                  <c:v>2</c:v>
                </c:pt>
              </c:numCache>
            </c:numRef>
          </c:val>
          <c:extLst>
            <c:ext xmlns:c16="http://schemas.microsoft.com/office/drawing/2014/chart" uri="{C3380CC4-5D6E-409C-BE32-E72D297353CC}">
              <c16:uniqueId val="{00000000-E083-49CE-9BF1-C396B647BF53}"/>
            </c:ext>
          </c:extLst>
        </c:ser>
        <c:ser>
          <c:idx val="1"/>
          <c:order val="1"/>
          <c:tx>
            <c:strRef>
              <c:f>'3.Afiliados por EPS'!$C$50</c:f>
              <c:strCache>
                <c:ptCount val="1"/>
                <c:pt idx="0">
                  <c:v>PE</c:v>
                </c:pt>
              </c:strCache>
            </c:strRef>
          </c:tx>
          <c:spPr>
            <a:solidFill>
              <a:schemeClr val="accent2"/>
            </a:solidFill>
            <a:ln>
              <a:noFill/>
            </a:ln>
            <a:effectLst/>
          </c:spPr>
          <c:invertIfNegative val="0"/>
          <c:cat>
            <c:strRef>
              <c:f>'3.Afiliados por EPS'!$A$51:$A$59</c:f>
              <c:strCache>
                <c:ptCount val="9"/>
                <c:pt idx="0">
                  <c:v>Savia Salud</c:v>
                </c:pt>
                <c:pt idx="1">
                  <c:v>SURA.</c:v>
                </c:pt>
                <c:pt idx="2">
                  <c:v>Salud Total </c:v>
                </c:pt>
                <c:pt idx="3">
                  <c:v>La Nueva EPS</c:v>
                </c:pt>
                <c:pt idx="4">
                  <c:v>Coosalud</c:v>
                </c:pt>
                <c:pt idx="5">
                  <c:v>Sanitas S.A.</c:v>
                </c:pt>
                <c:pt idx="6">
                  <c:v>Compensar EPS</c:v>
                </c:pt>
                <c:pt idx="7">
                  <c:v>AIC</c:v>
                </c:pt>
                <c:pt idx="8">
                  <c:v>EPM</c:v>
                </c:pt>
              </c:strCache>
            </c:strRef>
          </c:cat>
          <c:val>
            <c:numRef>
              <c:f>'3.Afiliados por EPS'!$C$51:$C$59</c:f>
              <c:numCache>
                <c:formatCode>#,##0</c:formatCode>
                <c:ptCount val="9"/>
                <c:pt idx="0">
                  <c:v>26</c:v>
                </c:pt>
                <c:pt idx="1">
                  <c:v>380</c:v>
                </c:pt>
                <c:pt idx="2">
                  <c:v>53</c:v>
                </c:pt>
                <c:pt idx="3">
                  <c:v>8</c:v>
                </c:pt>
                <c:pt idx="4">
                  <c:v>45</c:v>
                </c:pt>
                <c:pt idx="5">
                  <c:v>30</c:v>
                </c:pt>
                <c:pt idx="6">
                  <c:v>2</c:v>
                </c:pt>
                <c:pt idx="7">
                  <c:v>0</c:v>
                </c:pt>
                <c:pt idx="8">
                  <c:v>0</c:v>
                </c:pt>
              </c:numCache>
            </c:numRef>
          </c:val>
          <c:extLst>
            <c:ext xmlns:c16="http://schemas.microsoft.com/office/drawing/2014/chart" uri="{C3380CC4-5D6E-409C-BE32-E72D297353CC}">
              <c16:uniqueId val="{00000001-E083-49CE-9BF1-C396B647BF53}"/>
            </c:ext>
          </c:extLst>
        </c:ser>
        <c:ser>
          <c:idx val="2"/>
          <c:order val="2"/>
          <c:tx>
            <c:strRef>
              <c:f>'3.Afiliados por EPS'!$D$50</c:f>
              <c:strCache>
                <c:ptCount val="1"/>
                <c:pt idx="0">
                  <c:v>PPT</c:v>
                </c:pt>
              </c:strCache>
            </c:strRef>
          </c:tx>
          <c:spPr>
            <a:solidFill>
              <a:schemeClr val="accent3"/>
            </a:solidFill>
            <a:ln>
              <a:noFill/>
            </a:ln>
            <a:effectLst/>
          </c:spPr>
          <c:invertIfNegative val="0"/>
          <c:cat>
            <c:strRef>
              <c:f>'3.Afiliados por EPS'!$A$51:$A$59</c:f>
              <c:strCache>
                <c:ptCount val="9"/>
                <c:pt idx="0">
                  <c:v>Savia Salud</c:v>
                </c:pt>
                <c:pt idx="1">
                  <c:v>SURA.</c:v>
                </c:pt>
                <c:pt idx="2">
                  <c:v>Salud Total </c:v>
                </c:pt>
                <c:pt idx="3">
                  <c:v>La Nueva EPS</c:v>
                </c:pt>
                <c:pt idx="4">
                  <c:v>Coosalud</c:v>
                </c:pt>
                <c:pt idx="5">
                  <c:v>Sanitas S.A.</c:v>
                </c:pt>
                <c:pt idx="6">
                  <c:v>Compensar EPS</c:v>
                </c:pt>
                <c:pt idx="7">
                  <c:v>AIC</c:v>
                </c:pt>
                <c:pt idx="8">
                  <c:v>EPM</c:v>
                </c:pt>
              </c:strCache>
            </c:strRef>
          </c:cat>
          <c:val>
            <c:numRef>
              <c:f>'3.Afiliados por EPS'!$D$51:$D$59</c:f>
              <c:numCache>
                <c:formatCode>#,##0</c:formatCode>
                <c:ptCount val="9"/>
                <c:pt idx="0">
                  <c:v>116985</c:v>
                </c:pt>
                <c:pt idx="1">
                  <c:v>42120</c:v>
                </c:pt>
                <c:pt idx="2">
                  <c:v>22028</c:v>
                </c:pt>
                <c:pt idx="3">
                  <c:v>19721</c:v>
                </c:pt>
                <c:pt idx="4">
                  <c:v>6943</c:v>
                </c:pt>
                <c:pt idx="5">
                  <c:v>1939</c:v>
                </c:pt>
                <c:pt idx="6">
                  <c:v>144</c:v>
                </c:pt>
                <c:pt idx="7">
                  <c:v>16</c:v>
                </c:pt>
                <c:pt idx="8">
                  <c:v>2</c:v>
                </c:pt>
              </c:numCache>
            </c:numRef>
          </c:val>
          <c:extLst>
            <c:ext xmlns:c16="http://schemas.microsoft.com/office/drawing/2014/chart" uri="{C3380CC4-5D6E-409C-BE32-E72D297353CC}">
              <c16:uniqueId val="{00000002-E083-49CE-9BF1-C396B647BF53}"/>
            </c:ext>
          </c:extLst>
        </c:ser>
        <c:dLbls>
          <c:showLegendKey val="0"/>
          <c:showVal val="0"/>
          <c:showCatName val="0"/>
          <c:showSerName val="0"/>
          <c:showPercent val="0"/>
          <c:showBubbleSize val="0"/>
        </c:dLbls>
        <c:gapWidth val="219"/>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141</xdr:col>
      <xdr:colOff>806821</xdr:colOff>
      <xdr:row>146</xdr:row>
      <xdr:rowOff>22412</xdr:rowOff>
    </xdr:from>
    <xdr:to>
      <xdr:col>153</xdr:col>
      <xdr:colOff>750794</xdr:colOff>
      <xdr:row>162</xdr:row>
      <xdr:rowOff>179295</xdr:rowOff>
    </xdr:to>
    <xdr:graphicFrame macro="">
      <xdr:nvGraphicFramePr>
        <xdr:cNvPr id="2" name="Gráfico 1">
          <a:extLst>
            <a:ext uri="{FF2B5EF4-FFF2-40B4-BE49-F238E27FC236}">
              <a16:creationId xmlns:a16="http://schemas.microsoft.com/office/drawing/2014/main" id="{99E22848-2CE4-4BBA-A373-3BCB5944D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142</xdr:col>
      <xdr:colOff>11206</xdr:colOff>
      <xdr:row>164</xdr:row>
      <xdr:rowOff>11204</xdr:rowOff>
    </xdr:from>
    <xdr:to>
      <xdr:col>153</xdr:col>
      <xdr:colOff>739589</xdr:colOff>
      <xdr:row>187</xdr:row>
      <xdr:rowOff>123264</xdr:rowOff>
    </xdr:to>
    <xdr:graphicFrame macro="">
      <xdr:nvGraphicFramePr>
        <xdr:cNvPr id="3" name="Gráfico 2">
          <a:extLst>
            <a:ext uri="{FF2B5EF4-FFF2-40B4-BE49-F238E27FC236}">
              <a16:creationId xmlns:a16="http://schemas.microsoft.com/office/drawing/2014/main" id="{CBEADEBF-E039-416B-BF5C-11B0E69A0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xdr:colOff>
      <xdr:row>1</xdr:row>
      <xdr:rowOff>225236</xdr:rowOff>
    </xdr:from>
    <xdr:to>
      <xdr:col>15</xdr:col>
      <xdr:colOff>0</xdr:colOff>
      <xdr:row>20</xdr:row>
      <xdr:rowOff>33617</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465043</xdr:colOff>
      <xdr:row>22</xdr:row>
      <xdr:rowOff>1121</xdr:rowOff>
    </xdr:from>
    <xdr:to>
      <xdr:col>14</xdr:col>
      <xdr:colOff>705970</xdr:colOff>
      <xdr:row>37</xdr:row>
      <xdr:rowOff>0</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39219</xdr:colOff>
      <xdr:row>48</xdr:row>
      <xdr:rowOff>45943</xdr:rowOff>
    </xdr:from>
    <xdr:to>
      <xdr:col>21</xdr:col>
      <xdr:colOff>403412</xdr:colOff>
      <xdr:row>73</xdr:row>
      <xdr:rowOff>11205</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
  <sheetViews>
    <sheetView workbookViewId="0">
      <selection activeCell="A36" sqref="A36:XFD65"/>
    </sheetView>
  </sheetViews>
  <sheetFormatPr baseColWidth="10" defaultColWidth="62.85546875" defaultRowHeight="18" customHeight="1" x14ac:dyDescent="0.25"/>
  <cols>
    <col min="1" max="1" width="17" style="266" customWidth="1"/>
    <col min="2" max="2" width="44" style="266" customWidth="1"/>
    <col min="3" max="3" width="62.85546875" style="266"/>
    <col min="4" max="4" width="20.7109375" style="266" customWidth="1"/>
    <col min="5" max="5" width="66.5703125" style="266" customWidth="1"/>
    <col min="6" max="16384" width="62.85546875" style="266"/>
  </cols>
  <sheetData>
    <row r="1" spans="1:7" ht="18" customHeight="1" x14ac:dyDescent="0.25">
      <c r="A1" s="269" t="s">
        <v>0</v>
      </c>
      <c r="B1" s="269" t="s">
        <v>1</v>
      </c>
      <c r="C1" s="269" t="s">
        <v>2</v>
      </c>
      <c r="D1" s="269" t="s">
        <v>3</v>
      </c>
    </row>
    <row r="2" spans="1:7" ht="60.75" customHeight="1" x14ac:dyDescent="0.25">
      <c r="A2" s="294" t="s">
        <v>4</v>
      </c>
      <c r="B2" s="395" t="s">
        <v>5</v>
      </c>
      <c r="C2" s="396"/>
      <c r="D2" s="296">
        <v>341458</v>
      </c>
    </row>
    <row r="3" spans="1:7" ht="39" customHeight="1" x14ac:dyDescent="0.25">
      <c r="A3" s="320" t="s">
        <v>6</v>
      </c>
      <c r="B3" s="397" t="s">
        <v>7</v>
      </c>
      <c r="C3" s="398"/>
      <c r="D3" s="296">
        <f>+'1MIGRANTES  VEN SISBEN LC AFILI'!D5</f>
        <v>247821</v>
      </c>
      <c r="F3" s="267"/>
      <c r="G3" s="267">
        <v>81715</v>
      </c>
    </row>
    <row r="4" spans="1:7" ht="33.75" customHeight="1" x14ac:dyDescent="0.25">
      <c r="A4" s="402" t="s">
        <v>8</v>
      </c>
      <c r="B4" s="399" t="s">
        <v>9</v>
      </c>
      <c r="C4" s="297" t="s">
        <v>10</v>
      </c>
      <c r="D4" s="298">
        <f>+D5+D6+D7</f>
        <v>110212</v>
      </c>
    </row>
    <row r="5" spans="1:7" ht="18" customHeight="1" x14ac:dyDescent="0.25">
      <c r="A5" s="403"/>
      <c r="B5" s="400"/>
      <c r="C5" s="299" t="s">
        <v>11</v>
      </c>
      <c r="D5" s="296">
        <f>+'1MIGRANTES  VEN SISBEN LC AFILI'!N5</f>
        <v>60636</v>
      </c>
      <c r="E5" s="268"/>
    </row>
    <row r="6" spans="1:7" ht="18" customHeight="1" x14ac:dyDescent="0.25">
      <c r="A6" s="403"/>
      <c r="B6" s="400"/>
      <c r="C6" s="299" t="s">
        <v>12</v>
      </c>
      <c r="D6" s="296">
        <f>+'1MIGRANTES  VEN SISBEN LC AFILI'!O5</f>
        <v>39518</v>
      </c>
    </row>
    <row r="7" spans="1:7" ht="18" customHeight="1" thickBot="1" x14ac:dyDescent="0.3">
      <c r="A7" s="404"/>
      <c r="B7" s="401"/>
      <c r="C7" s="300" t="s">
        <v>13</v>
      </c>
      <c r="D7" s="296">
        <f>+'1MIGRANTES  VEN SISBEN LC AFILI'!P5</f>
        <v>10058</v>
      </c>
    </row>
    <row r="8" spans="1:7" ht="18" customHeight="1" x14ac:dyDescent="0.25">
      <c r="A8" s="399" t="s">
        <v>14</v>
      </c>
      <c r="B8" s="301" t="s">
        <v>15</v>
      </c>
      <c r="C8" s="295" t="s">
        <v>16</v>
      </c>
      <c r="D8" s="298">
        <f>+'1MIGRANTES  VEN SISBEN LC AFILI'!AB5</f>
        <v>210442</v>
      </c>
      <c r="E8" s="389" t="s">
        <v>406</v>
      </c>
    </row>
    <row r="9" spans="1:7" ht="24" customHeight="1" x14ac:dyDescent="0.25">
      <c r="A9" s="400"/>
      <c r="B9" s="302"/>
      <c r="C9" s="297" t="s">
        <v>17</v>
      </c>
      <c r="D9" s="296">
        <f>+'1MIGRANTES  VEN SISBEN LC AFILI'!T5</f>
        <v>132935</v>
      </c>
      <c r="E9" s="390"/>
    </row>
    <row r="10" spans="1:7" ht="21" customHeight="1" x14ac:dyDescent="0.25">
      <c r="A10" s="400"/>
      <c r="B10" s="302"/>
      <c r="C10" s="303" t="s">
        <v>18</v>
      </c>
      <c r="D10" s="296">
        <f>+'1MIGRANTES  VEN SISBEN LC AFILI'!X5</f>
        <v>77507</v>
      </c>
      <c r="E10" s="390"/>
    </row>
    <row r="11" spans="1:7" ht="56.25" customHeight="1" thickBot="1" x14ac:dyDescent="0.3">
      <c r="A11" s="401"/>
      <c r="B11" s="302"/>
      <c r="C11" s="303" t="s">
        <v>19</v>
      </c>
      <c r="D11" s="304">
        <f>+'1MIGRANTES  VEN SISBEN LC AFILI'!AD5</f>
        <v>84.730940349888272</v>
      </c>
      <c r="E11" s="391"/>
    </row>
    <row r="12" spans="1:7" ht="28.5" customHeight="1" x14ac:dyDescent="0.25">
      <c r="A12" s="383" t="s">
        <v>8</v>
      </c>
      <c r="B12" s="305" t="s">
        <v>20</v>
      </c>
      <c r="C12" s="306" t="s">
        <v>10</v>
      </c>
      <c r="D12" s="307">
        <f>+D13+D14+D15</f>
        <v>91370</v>
      </c>
    </row>
    <row r="13" spans="1:7" ht="18" customHeight="1" x14ac:dyDescent="0.25">
      <c r="A13" s="384"/>
      <c r="B13" s="305"/>
      <c r="C13" s="308" t="s">
        <v>11</v>
      </c>
      <c r="D13" s="309">
        <f>+'1MIGRANTES  VEN SISBEN LC AFILI'!J5</f>
        <v>53828</v>
      </c>
    </row>
    <row r="14" spans="1:7" ht="18" customHeight="1" x14ac:dyDescent="0.25">
      <c r="A14" s="384"/>
      <c r="B14" s="305"/>
      <c r="C14" s="308" t="s">
        <v>12</v>
      </c>
      <c r="D14" s="309">
        <f>+'1MIGRANTES  VEN SISBEN LC AFILI'!K5</f>
        <v>30987</v>
      </c>
    </row>
    <row r="15" spans="1:7" ht="18" customHeight="1" x14ac:dyDescent="0.25">
      <c r="A15" s="384"/>
      <c r="B15" s="305"/>
      <c r="C15" s="310" t="s">
        <v>13</v>
      </c>
      <c r="D15" s="309">
        <f>+'1MIGRANTES  VEN SISBEN LC AFILI'!L5</f>
        <v>6555</v>
      </c>
    </row>
    <row r="16" spans="1:7" ht="30" customHeight="1" x14ac:dyDescent="0.25">
      <c r="A16" s="384"/>
      <c r="B16" s="305" t="s">
        <v>21</v>
      </c>
      <c r="C16" s="306" t="s">
        <v>10</v>
      </c>
      <c r="D16" s="307">
        <f>+D17+D18+D19</f>
        <v>18842</v>
      </c>
    </row>
    <row r="17" spans="1:26" ht="18" customHeight="1" x14ac:dyDescent="0.25">
      <c r="A17" s="384"/>
      <c r="B17" s="305"/>
      <c r="C17" s="308" t="s">
        <v>11</v>
      </c>
      <c r="D17" s="309">
        <f>+'1MIGRANTES  VEN SISBEN LC AFILI'!F5</f>
        <v>6808</v>
      </c>
    </row>
    <row r="18" spans="1:26" ht="18" customHeight="1" x14ac:dyDescent="0.25">
      <c r="A18" s="384"/>
      <c r="B18" s="305"/>
      <c r="C18" s="308" t="s">
        <v>12</v>
      </c>
      <c r="D18" s="309">
        <f>+'1MIGRANTES  VEN SISBEN LC AFILI'!G5</f>
        <v>8531</v>
      </c>
    </row>
    <row r="19" spans="1:26" ht="18" customHeight="1" thickBot="1" x14ac:dyDescent="0.3">
      <c r="A19" s="385"/>
      <c r="B19" s="305"/>
      <c r="C19" s="310" t="s">
        <v>13</v>
      </c>
      <c r="D19" s="309">
        <f>+'1MIGRANTES  VEN SISBEN LC AFILI'!H5</f>
        <v>3503</v>
      </c>
    </row>
    <row r="20" spans="1:26" ht="18" customHeight="1" x14ac:dyDescent="0.25">
      <c r="A20" s="386" t="s">
        <v>14</v>
      </c>
      <c r="B20" s="311" t="s">
        <v>22</v>
      </c>
      <c r="C20" s="312" t="s">
        <v>23</v>
      </c>
      <c r="D20" s="313">
        <f>+'1MIGRANTES  VEN SISBEN LC AFILI'!AA5</f>
        <v>209898</v>
      </c>
      <c r="E20" s="389" t="s">
        <v>407</v>
      </c>
    </row>
    <row r="21" spans="1:26" ht="18" customHeight="1" x14ac:dyDescent="0.25">
      <c r="A21" s="387"/>
      <c r="B21" s="314"/>
      <c r="C21" s="315" t="s">
        <v>24</v>
      </c>
      <c r="D21" s="316">
        <f>+'1MIGRANTES  VEN SISBEN LC AFILI'!S5</f>
        <v>132708</v>
      </c>
      <c r="E21" s="390"/>
    </row>
    <row r="22" spans="1:26" ht="18" customHeight="1" x14ac:dyDescent="0.25">
      <c r="A22" s="387"/>
      <c r="B22" s="314"/>
      <c r="C22" s="315" t="s">
        <v>25</v>
      </c>
      <c r="D22" s="316">
        <f>+'1MIGRANTES  VEN SISBEN LC AFILI'!W5</f>
        <v>77190</v>
      </c>
      <c r="E22" s="390"/>
    </row>
    <row r="23" spans="1:26" ht="26.25" thickBot="1" x14ac:dyDescent="0.3">
      <c r="A23" s="387"/>
      <c r="B23" s="317"/>
      <c r="C23" s="318" t="s">
        <v>26</v>
      </c>
      <c r="D23" s="319">
        <f>+'1MIGRANTES  VEN SISBEN LC AFILI'!AC5</f>
        <v>84.697422736571966</v>
      </c>
      <c r="E23" s="391"/>
    </row>
    <row r="24" spans="1:26" ht="18" customHeight="1" x14ac:dyDescent="0.25">
      <c r="A24" s="387"/>
      <c r="B24" s="311" t="s">
        <v>27</v>
      </c>
      <c r="C24" s="312" t="s">
        <v>28</v>
      </c>
      <c r="D24" s="358">
        <f>+D25+D26</f>
        <v>544</v>
      </c>
      <c r="E24" s="392" t="s">
        <v>29</v>
      </c>
    </row>
    <row r="25" spans="1:26" ht="18" customHeight="1" x14ac:dyDescent="0.25">
      <c r="A25" s="387"/>
      <c r="B25" s="314"/>
      <c r="C25" s="315" t="s">
        <v>30</v>
      </c>
      <c r="D25" s="359">
        <f>+'1MIGRANTES  VEN SISBEN LC AFILI'!$R$5</f>
        <v>227</v>
      </c>
      <c r="E25" s="393"/>
    </row>
    <row r="26" spans="1:26" ht="18" customHeight="1" thickBot="1" x14ac:dyDescent="0.3">
      <c r="A26" s="388"/>
      <c r="B26" s="317"/>
      <c r="C26" s="318" t="s">
        <v>31</v>
      </c>
      <c r="D26" s="360">
        <f>+'1MIGRANTES  VEN SISBEN LC AFILI'!V5</f>
        <v>317</v>
      </c>
      <c r="E26" s="394"/>
    </row>
    <row r="27" spans="1:26" ht="18" customHeight="1" x14ac:dyDescent="0.25">
      <c r="D27" s="134"/>
    </row>
    <row r="28" spans="1:26" ht="18" customHeight="1" x14ac:dyDescent="0.25">
      <c r="B28" s="135"/>
      <c r="D28" s="134"/>
    </row>
    <row r="29" spans="1:26" ht="22.5" customHeight="1" x14ac:dyDescent="0.25">
      <c r="B29" s="137" t="s">
        <v>32</v>
      </c>
      <c r="C29" s="138"/>
      <c r="D29" s="125" t="s">
        <v>33</v>
      </c>
      <c r="E29" s="125"/>
      <c r="F29" s="125"/>
      <c r="G29" s="125"/>
      <c r="H29" s="125"/>
      <c r="I29" s="125"/>
      <c r="J29" s="125"/>
      <c r="K29" s="125"/>
      <c r="L29" s="125"/>
      <c r="M29" s="125"/>
      <c r="N29" s="125"/>
      <c r="O29" s="125"/>
      <c r="P29" s="125"/>
      <c r="Q29" s="125"/>
      <c r="R29" s="125"/>
      <c r="S29" s="125"/>
      <c r="T29" s="125"/>
      <c r="U29" s="125"/>
      <c r="V29" s="125"/>
      <c r="W29" s="125"/>
      <c r="X29" s="125"/>
      <c r="Y29" s="125"/>
      <c r="Z29" s="125"/>
    </row>
    <row r="30" spans="1:26" ht="21" customHeight="1" x14ac:dyDescent="0.25">
      <c r="B30" s="137" t="s">
        <v>408</v>
      </c>
      <c r="C30" s="138"/>
      <c r="D30" s="125" t="s">
        <v>401</v>
      </c>
      <c r="E30" s="125"/>
      <c r="F30" s="125"/>
      <c r="G30" s="125"/>
      <c r="H30" s="125"/>
      <c r="I30" s="125"/>
      <c r="J30" s="125"/>
      <c r="K30" s="125"/>
      <c r="L30" s="125"/>
      <c r="M30" s="125"/>
      <c r="N30" s="125"/>
      <c r="O30" s="125"/>
      <c r="P30" s="125"/>
      <c r="Q30" s="125"/>
      <c r="R30" s="125"/>
      <c r="S30" s="125"/>
      <c r="T30" s="125"/>
      <c r="U30" s="125"/>
      <c r="V30" s="125"/>
      <c r="W30" s="125"/>
      <c r="X30" s="125"/>
      <c r="Y30" s="125"/>
      <c r="Z30" s="125"/>
    </row>
  </sheetData>
  <mergeCells count="10">
    <mergeCell ref="B2:C2"/>
    <mergeCell ref="B3:C3"/>
    <mergeCell ref="B4:B7"/>
    <mergeCell ref="A4:A7"/>
    <mergeCell ref="A8:A11"/>
    <mergeCell ref="A12:A19"/>
    <mergeCell ref="A20:A26"/>
    <mergeCell ref="E8:E11"/>
    <mergeCell ref="E20:E23"/>
    <mergeCell ref="E24:E26"/>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
  <sheetViews>
    <sheetView workbookViewId="0">
      <selection activeCell="M15" sqref="M15"/>
    </sheetView>
  </sheetViews>
  <sheetFormatPr baseColWidth="10" defaultColWidth="11.42578125" defaultRowHeight="15" x14ac:dyDescent="0.25"/>
  <cols>
    <col min="1" max="1" width="19" style="260" customWidth="1"/>
    <col min="2" max="2" width="16.28515625" style="260" customWidth="1"/>
    <col min="3" max="9" width="11.42578125" style="260"/>
    <col min="10" max="10" width="12" style="260" customWidth="1"/>
    <col min="11" max="11" width="12.5703125" style="260" customWidth="1"/>
    <col min="12" max="12" width="13.5703125" bestFit="1" customWidth="1"/>
  </cols>
  <sheetData>
    <row r="1" spans="1:12" ht="48" customHeight="1" x14ac:dyDescent="0.25">
      <c r="A1" s="406" t="s">
        <v>34</v>
      </c>
      <c r="B1" s="405" t="s">
        <v>35</v>
      </c>
      <c r="C1" s="405" t="s">
        <v>36</v>
      </c>
      <c r="D1" s="405"/>
      <c r="E1" s="405"/>
      <c r="F1" s="405"/>
      <c r="G1" s="405" t="s">
        <v>37</v>
      </c>
      <c r="H1" s="409" t="s">
        <v>38</v>
      </c>
      <c r="I1" s="409" t="s">
        <v>39</v>
      </c>
      <c r="J1" s="409" t="s">
        <v>40</v>
      </c>
      <c r="K1" s="405" t="s">
        <v>41</v>
      </c>
      <c r="L1" s="405" t="s">
        <v>42</v>
      </c>
    </row>
    <row r="2" spans="1:12" ht="24" x14ac:dyDescent="0.25">
      <c r="A2" s="407"/>
      <c r="B2" s="405"/>
      <c r="C2" s="132" t="s">
        <v>43</v>
      </c>
      <c r="D2" s="132">
        <v>1</v>
      </c>
      <c r="E2" s="132">
        <v>2</v>
      </c>
      <c r="F2" s="132" t="s">
        <v>44</v>
      </c>
      <c r="G2" s="405"/>
      <c r="H2" s="410"/>
      <c r="I2" s="410"/>
      <c r="J2" s="410"/>
      <c r="K2" s="405"/>
      <c r="L2" s="405"/>
    </row>
    <row r="3" spans="1:12" ht="30" customHeight="1" x14ac:dyDescent="0.25">
      <c r="A3" s="408"/>
      <c r="B3" s="379">
        <f>SUM(B4:B12)</f>
        <v>247821</v>
      </c>
      <c r="C3" s="379">
        <f t="shared" ref="C3:I3" si="0">SUM(C4:C12)</f>
        <v>110212</v>
      </c>
      <c r="D3" s="379">
        <f t="shared" si="0"/>
        <v>60636</v>
      </c>
      <c r="E3" s="379">
        <f t="shared" si="0"/>
        <v>39518</v>
      </c>
      <c r="F3" s="379">
        <f t="shared" si="0"/>
        <v>10058</v>
      </c>
      <c r="G3" s="379">
        <f t="shared" si="0"/>
        <v>1816</v>
      </c>
      <c r="H3" s="379">
        <f t="shared" si="0"/>
        <v>544</v>
      </c>
      <c r="I3" s="379">
        <f t="shared" si="0"/>
        <v>209898</v>
      </c>
      <c r="J3" s="379">
        <f>+H3+I3</f>
        <v>210442</v>
      </c>
      <c r="K3" s="380">
        <f>+'1MIGRANTES  VEN SISBEN LC AFILI'!AC5</f>
        <v>84.697422736571966</v>
      </c>
      <c r="L3" s="381">
        <f>+L4+L5+L6+L7+L8+L9+L10+L11+L12</f>
        <v>100</v>
      </c>
    </row>
    <row r="4" spans="1:12" ht="20.100000000000001" customHeight="1" x14ac:dyDescent="0.25">
      <c r="A4" s="131" t="s">
        <v>45</v>
      </c>
      <c r="B4" s="70">
        <f>VLOOKUP(A4,'1MIGRANTES  VEN SISBEN LC AFILI'!$C$6:$AD$139,2,0)</f>
        <v>2377</v>
      </c>
      <c r="C4" s="103">
        <f>VLOOKUP(A4,'1MIGRANTES  VEN SISBEN LC AFILI'!C6:$AD$143,11,0)</f>
        <v>1504</v>
      </c>
      <c r="D4" s="103">
        <f>VLOOKUP(A4,'1MIGRANTES  VEN SISBEN LC AFILI'!$C$6:$AD$141,12,0)</f>
        <v>1245</v>
      </c>
      <c r="E4" s="103">
        <f>VLOOKUP(A4,'1MIGRANTES  VEN SISBEN LC AFILI'!$C$6:$AD$142,13,0)</f>
        <v>212</v>
      </c>
      <c r="F4" s="103">
        <f>VLOOKUP(A4,'1MIGRANTES  VEN SISBEN LC AFILI'!$C$6:$AD$142,14,0)</f>
        <v>47</v>
      </c>
      <c r="G4" s="103">
        <f>VLOOKUP(A4,'1MIGRANTES  VEN SISBEN LC AFILI'!$C$6:$AD$141,15,0)</f>
        <v>18</v>
      </c>
      <c r="H4" s="103">
        <f>VLOOKUP(A4,'1MIGRANTES  VEN SISBEN LC AFILI'!$C$6:$AD$141,24,0)</f>
        <v>2</v>
      </c>
      <c r="I4" s="103">
        <f>VLOOKUP(A4,'1MIGRANTES  VEN SISBEN LC AFILI'!$C$6:$AD$142,25,0)</f>
        <v>1939</v>
      </c>
      <c r="J4" s="103">
        <f t="shared" ref="J4:J12" si="1">+H4+I4</f>
        <v>1941</v>
      </c>
      <c r="K4" s="261">
        <f>VLOOKUP(A4,'1MIGRANTES  VEN SISBEN LC AFILI'!$C$6:$AD$141,27,0)</f>
        <v>81.573411863693735</v>
      </c>
      <c r="L4" s="382">
        <f t="shared" ref="L4:L11" si="2">+J4/$J$3*100</f>
        <v>0.92234439893177211</v>
      </c>
    </row>
    <row r="5" spans="1:12" ht="20.100000000000001" customHeight="1" x14ac:dyDescent="0.25">
      <c r="A5" s="84" t="s">
        <v>46</v>
      </c>
      <c r="B5" s="70">
        <f>VLOOKUP(A5,'1MIGRANTES  VEN SISBEN LC AFILI'!$C$6:$AD$139,2,0)</f>
        <v>2199</v>
      </c>
      <c r="C5" s="103">
        <f>VLOOKUP(A5,'1MIGRANTES  VEN SISBEN LC AFILI'!C7:$AD$143,11,0)</f>
        <v>1737</v>
      </c>
      <c r="D5" s="103">
        <f>VLOOKUP(A5,'1MIGRANTES  VEN SISBEN LC AFILI'!$C$6:$AD$141,12,0)</f>
        <v>1554</v>
      </c>
      <c r="E5" s="103">
        <f>VLOOKUP(A5,'1MIGRANTES  VEN SISBEN LC AFILI'!$C$6:$AD$142,13,0)</f>
        <v>162</v>
      </c>
      <c r="F5" s="103">
        <f>VLOOKUP(A5,'1MIGRANTES  VEN SISBEN LC AFILI'!$C$6:$AD$142,14,0)</f>
        <v>21</v>
      </c>
      <c r="G5" s="103">
        <f>VLOOKUP(A5,'1MIGRANTES  VEN SISBEN LC AFILI'!$C$6:$AD$141,15,0)</f>
        <v>7</v>
      </c>
      <c r="H5" s="103">
        <f>VLOOKUP(A5,'1MIGRANTES  VEN SISBEN LC AFILI'!$C$6:$AD$141,24,0)</f>
        <v>3</v>
      </c>
      <c r="I5" s="103">
        <f>VLOOKUP(A5,'1MIGRANTES  VEN SISBEN LC AFILI'!$C$6:$AD$142,25,0)</f>
        <v>2052</v>
      </c>
      <c r="J5" s="103">
        <f t="shared" si="1"/>
        <v>2055</v>
      </c>
      <c r="K5" s="265">
        <v>73.758542141230066</v>
      </c>
      <c r="L5" s="382">
        <f t="shared" si="2"/>
        <v>0.97651609469592582</v>
      </c>
    </row>
    <row r="6" spans="1:12" ht="20.100000000000001" customHeight="1" x14ac:dyDescent="0.25">
      <c r="A6" s="84" t="s">
        <v>47</v>
      </c>
      <c r="B6" s="70">
        <f>VLOOKUP(A6,'1MIGRANTES  VEN SISBEN LC AFILI'!$C$6:$AD$139,2,0)</f>
        <v>10058</v>
      </c>
      <c r="C6" s="103">
        <f>VLOOKUP(A6,'1MIGRANTES  VEN SISBEN LC AFILI'!C8:$AD$143,11,0)</f>
        <v>4665</v>
      </c>
      <c r="D6" s="103">
        <f>VLOOKUP(A6,'1MIGRANTES  VEN SISBEN LC AFILI'!$C$6:$AD$141,12,0)</f>
        <v>4032</v>
      </c>
      <c r="E6" s="103">
        <f>VLOOKUP(A6,'1MIGRANTES  VEN SISBEN LC AFILI'!$C$6:$AD$142,13,0)</f>
        <v>532</v>
      </c>
      <c r="F6" s="103">
        <f>VLOOKUP(A6,'1MIGRANTES  VEN SISBEN LC AFILI'!$C$6:$AD$142,14,0)</f>
        <v>101</v>
      </c>
      <c r="G6" s="103">
        <f>VLOOKUP(A6,'1MIGRANTES  VEN SISBEN LC AFILI'!$C$6:$AD$141,15,0)</f>
        <v>0</v>
      </c>
      <c r="H6" s="103">
        <f>VLOOKUP(A6,'1MIGRANTES  VEN SISBEN LC AFILI'!$C$6:$AD$141,24,0)</f>
        <v>30</v>
      </c>
      <c r="I6" s="103">
        <f>VLOOKUP(A6,'1MIGRANTES  VEN SISBEN LC AFILI'!$C$6:$AD$142,25,0)</f>
        <v>8964</v>
      </c>
      <c r="J6" s="103">
        <f t="shared" si="1"/>
        <v>8994</v>
      </c>
      <c r="K6" s="265">
        <v>77.731384829505913</v>
      </c>
      <c r="L6" s="382">
        <f t="shared" si="2"/>
        <v>4.2738616816034822</v>
      </c>
    </row>
    <row r="7" spans="1:12" ht="20.100000000000001" customHeight="1" x14ac:dyDescent="0.25">
      <c r="A7" s="84" t="s">
        <v>48</v>
      </c>
      <c r="B7" s="70">
        <f>VLOOKUP(A7,'1MIGRANTES  VEN SISBEN LC AFILI'!$C$6:$AD$139,2,0)</f>
        <v>2673</v>
      </c>
      <c r="C7" s="103">
        <f>VLOOKUP(A7,'1MIGRANTES  VEN SISBEN LC AFILI'!C9:$AD$143,11,0)</f>
        <v>1882</v>
      </c>
      <c r="D7" s="103">
        <f>VLOOKUP(A7,'1MIGRANTES  VEN SISBEN LC AFILI'!$C$6:$AD$141,12,0)</f>
        <v>1472</v>
      </c>
      <c r="E7" s="103">
        <f>VLOOKUP(A7,'1MIGRANTES  VEN SISBEN LC AFILI'!$C$6:$AD$142,13,0)</f>
        <v>348</v>
      </c>
      <c r="F7" s="103">
        <f>VLOOKUP(A7,'1MIGRANTES  VEN SISBEN LC AFILI'!$C$6:$AD$142,14,0)</f>
        <v>62</v>
      </c>
      <c r="G7" s="103">
        <f>VLOOKUP(A7,'1MIGRANTES  VEN SISBEN LC AFILI'!$C$6:$AD$141,15,0)</f>
        <v>11</v>
      </c>
      <c r="H7" s="103">
        <f>VLOOKUP(A7,'1MIGRANTES  VEN SISBEN LC AFILI'!$C$6:$AD$141,24,0)</f>
        <v>15</v>
      </c>
      <c r="I7" s="103">
        <f>VLOOKUP(A7,'1MIGRANTES  VEN SISBEN LC AFILI'!$C$6:$AD$142,25,0)</f>
        <v>2625</v>
      </c>
      <c r="J7" s="103">
        <f t="shared" si="1"/>
        <v>2640</v>
      </c>
      <c r="K7" s="265">
        <v>98.464419475655433</v>
      </c>
      <c r="L7" s="382">
        <f t="shared" si="2"/>
        <v>1.2545024282225032</v>
      </c>
    </row>
    <row r="8" spans="1:12" ht="20.100000000000001" customHeight="1" x14ac:dyDescent="0.25">
      <c r="A8" s="84" t="s">
        <v>49</v>
      </c>
      <c r="B8" s="70">
        <f>VLOOKUP(A8,'1MIGRANTES  VEN SISBEN LC AFILI'!$C$6:$AD$139,2,0)</f>
        <v>3338</v>
      </c>
      <c r="C8" s="103">
        <f>VLOOKUP(A8,'1MIGRANTES  VEN SISBEN LC AFILI'!C10:$AD$143,11,0)</f>
        <v>2686</v>
      </c>
      <c r="D8" s="103">
        <f>VLOOKUP(A8,'1MIGRANTES  VEN SISBEN LC AFILI'!$C$6:$AD$141,12,0)</f>
        <v>2109</v>
      </c>
      <c r="E8" s="103">
        <f>VLOOKUP(A8,'1MIGRANTES  VEN SISBEN LC AFILI'!$C$6:$AD$142,13,0)</f>
        <v>489</v>
      </c>
      <c r="F8" s="103">
        <f>VLOOKUP(A8,'1MIGRANTES  VEN SISBEN LC AFILI'!$C$6:$AD$142,14,0)</f>
        <v>88</v>
      </c>
      <c r="G8" s="103">
        <f>VLOOKUP(A8,'1MIGRANTES  VEN SISBEN LC AFILI'!$C$6:$AD$141,15,0)</f>
        <v>41</v>
      </c>
      <c r="H8" s="103">
        <f>VLOOKUP(A8,'1MIGRANTES  VEN SISBEN LC AFILI'!$C$6:$AD$141,24,0)</f>
        <v>4</v>
      </c>
      <c r="I8" s="103">
        <f>VLOOKUP(A8,'1MIGRANTES  VEN SISBEN LC AFILI'!$C$6:$AD$142,25,0)</f>
        <v>3312</v>
      </c>
      <c r="J8" s="103">
        <f t="shared" si="1"/>
        <v>3316</v>
      </c>
      <c r="K8" s="265">
        <v>114.55582232893158</v>
      </c>
      <c r="L8" s="382">
        <f t="shared" si="2"/>
        <v>1.5757310802976592</v>
      </c>
    </row>
    <row r="9" spans="1:12" ht="20.100000000000001" customHeight="1" x14ac:dyDescent="0.25">
      <c r="A9" s="84" t="s">
        <v>50</v>
      </c>
      <c r="B9" s="70">
        <f>VLOOKUP(A9,'1MIGRANTES  VEN SISBEN LC AFILI'!$C$6:$AD$139,2,0)</f>
        <v>2356</v>
      </c>
      <c r="C9" s="103">
        <f>VLOOKUP(A9,'1MIGRANTES  VEN SISBEN LC AFILI'!C11:$AD$143,11,0)</f>
        <v>1964</v>
      </c>
      <c r="D9" s="103">
        <f>VLOOKUP(A9,'1MIGRANTES  VEN SISBEN LC AFILI'!$C$6:$AD$141,12,0)</f>
        <v>1277</v>
      </c>
      <c r="E9" s="103">
        <f>VLOOKUP(A9,'1MIGRANTES  VEN SISBEN LC AFILI'!$C$6:$AD$142,13,0)</f>
        <v>578</v>
      </c>
      <c r="F9" s="103">
        <f>VLOOKUP(A9,'1MIGRANTES  VEN SISBEN LC AFILI'!$C$6:$AD$142,14,0)</f>
        <v>109</v>
      </c>
      <c r="G9" s="103">
        <f>VLOOKUP(A9,'1MIGRANTES  VEN SISBEN LC AFILI'!$C$6:$AD$141,15,0)</f>
        <v>3</v>
      </c>
      <c r="H9" s="103">
        <f>VLOOKUP(A9,'1MIGRANTES  VEN SISBEN LC AFILI'!$C$6:$AD$141,24,0)</f>
        <v>12</v>
      </c>
      <c r="I9" s="103">
        <f>VLOOKUP(A9,'1MIGRANTES  VEN SISBEN LC AFILI'!$C$6:$AD$142,25,0)</f>
        <v>2807</v>
      </c>
      <c r="J9" s="103">
        <f t="shared" si="1"/>
        <v>2819</v>
      </c>
      <c r="K9" s="265">
        <v>90.587734241908009</v>
      </c>
      <c r="L9" s="382">
        <f t="shared" si="2"/>
        <v>1.3395614943784986</v>
      </c>
    </row>
    <row r="10" spans="1:12" ht="20.100000000000001" customHeight="1" x14ac:dyDescent="0.25">
      <c r="A10" s="84" t="s">
        <v>51</v>
      </c>
      <c r="B10" s="70">
        <f>VLOOKUP(A10,'1MIGRANTES  VEN SISBEN LC AFILI'!$C$6:$AD$139,2,0)</f>
        <v>29153</v>
      </c>
      <c r="C10" s="103">
        <f>VLOOKUP(A10,'1MIGRANTES  VEN SISBEN LC AFILI'!C12:$AD$143,11,0)</f>
        <v>17721</v>
      </c>
      <c r="D10" s="103">
        <f>VLOOKUP(A10,'1MIGRANTES  VEN SISBEN LC AFILI'!$C$6:$AD$141,12,0)</f>
        <v>10530</v>
      </c>
      <c r="E10" s="103">
        <f>VLOOKUP(A10,'1MIGRANTES  VEN SISBEN LC AFILI'!$C$6:$AD$142,13,0)</f>
        <v>5842</v>
      </c>
      <c r="F10" s="103">
        <f>VLOOKUP(A10,'1MIGRANTES  VEN SISBEN LC AFILI'!$C$6:$AD$142,14,0)</f>
        <v>1349</v>
      </c>
      <c r="G10" s="103">
        <f>VLOOKUP(A10,'1MIGRANTES  VEN SISBEN LC AFILI'!$C$6:$AD$141,15,0)</f>
        <v>159</v>
      </c>
      <c r="H10" s="103">
        <f>VLOOKUP(A10,'1MIGRANTES  VEN SISBEN LC AFILI'!$C$6:$AD$141,24,0)</f>
        <v>73</v>
      </c>
      <c r="I10" s="103">
        <f>VLOOKUP(A10,'1MIGRANTES  VEN SISBEN LC AFILI'!$C$6:$AD$142,25,0)</f>
        <v>29657</v>
      </c>
      <c r="J10" s="103">
        <f t="shared" si="1"/>
        <v>29730</v>
      </c>
      <c r="K10" s="265">
        <v>85.334252239834598</v>
      </c>
      <c r="L10" s="382">
        <f t="shared" si="2"/>
        <v>14.127408026914779</v>
      </c>
    </row>
    <row r="11" spans="1:12" ht="20.100000000000001" customHeight="1" x14ac:dyDescent="0.25">
      <c r="A11" s="84" t="s">
        <v>52</v>
      </c>
      <c r="B11" s="70">
        <f>VLOOKUP(A11,'1MIGRANTES  VEN SISBEN LC AFILI'!$C$6:$AD$139,2,0)</f>
        <v>3173</v>
      </c>
      <c r="C11" s="103">
        <f>VLOOKUP(A11,'1MIGRANTES  VEN SISBEN LC AFILI'!C13:$AD$143,11,0)</f>
        <v>1914</v>
      </c>
      <c r="D11" s="103">
        <f>VLOOKUP(A11,'1MIGRANTES  VEN SISBEN LC AFILI'!$C$6:$AD$141,12,0)</f>
        <v>1431</v>
      </c>
      <c r="E11" s="103">
        <f>VLOOKUP(A11,'1MIGRANTES  VEN SISBEN LC AFILI'!$C$6:$AD$142,13,0)</f>
        <v>393</v>
      </c>
      <c r="F11" s="103">
        <f>VLOOKUP(A11,'1MIGRANTES  VEN SISBEN LC AFILI'!$C$6:$AD$142,14,0)</f>
        <v>90</v>
      </c>
      <c r="G11" s="103">
        <f>VLOOKUP(A11,'1MIGRANTES  VEN SISBEN LC AFILI'!$C$6:$AD$141,15,0)</f>
        <v>51</v>
      </c>
      <c r="H11" s="103">
        <f>VLOOKUP(A11,'1MIGRANTES  VEN SISBEN LC AFILI'!$C$6:$AD$141,24,0)</f>
        <v>10</v>
      </c>
      <c r="I11" s="103">
        <f>VLOOKUP(A11,'1MIGRANTES  VEN SISBEN LC AFILI'!$C$6:$AD$142,25,0)</f>
        <v>3395</v>
      </c>
      <c r="J11" s="103">
        <f t="shared" si="1"/>
        <v>3405</v>
      </c>
      <c r="K11" s="265">
        <v>88.292836857052706</v>
      </c>
      <c r="L11" s="382">
        <f t="shared" si="2"/>
        <v>1.6180230182187967</v>
      </c>
    </row>
    <row r="12" spans="1:12" ht="20.100000000000001" customHeight="1" x14ac:dyDescent="0.25">
      <c r="A12" s="85" t="s">
        <v>53</v>
      </c>
      <c r="B12" s="70">
        <f>VLOOKUP(A12,'1MIGRANTES  VEN SISBEN LC AFILI'!$C$6:$AD$139,2,0)</f>
        <v>192494</v>
      </c>
      <c r="C12" s="103">
        <f>VLOOKUP(A12,'1MIGRANTES  VEN SISBEN LC AFILI'!C14:$AD$143,11,0)</f>
        <v>76139</v>
      </c>
      <c r="D12" s="103">
        <f>VLOOKUP(A12,'1MIGRANTES  VEN SISBEN LC AFILI'!$C$6:$AD$141,12,0)</f>
        <v>36986</v>
      </c>
      <c r="E12" s="103">
        <f>VLOOKUP(A12,'1MIGRANTES  VEN SISBEN LC AFILI'!$C$6:$AD$142,13,0)</f>
        <v>30962</v>
      </c>
      <c r="F12" s="103">
        <f>VLOOKUP(A12,'1MIGRANTES  VEN SISBEN LC AFILI'!$C$6:$AD$142,14,0)</f>
        <v>8191</v>
      </c>
      <c r="G12" s="103">
        <f>VLOOKUP(A12,'1MIGRANTES  VEN SISBEN LC AFILI'!$C$6:$AD$141,15,0)</f>
        <v>1526</v>
      </c>
      <c r="H12" s="103">
        <f>VLOOKUP(A12,'1MIGRANTES  VEN SISBEN LC AFILI'!$C$6:$AD$141,24,0)</f>
        <v>395</v>
      </c>
      <c r="I12" s="103">
        <f>VLOOKUP(A12,'1MIGRANTES  VEN SISBEN LC AFILI'!$C$6:$AD$142,25,0)</f>
        <v>155147</v>
      </c>
      <c r="J12" s="103">
        <f t="shared" si="1"/>
        <v>155542</v>
      </c>
      <c r="K12" s="265">
        <v>64.62478940532759</v>
      </c>
      <c r="L12" s="382">
        <f>+J12/$J$3*100</f>
        <v>73.91205177673659</v>
      </c>
    </row>
    <row r="14" spans="1:12" s="106" customFormat="1" x14ac:dyDescent="0.25">
      <c r="A14" s="260"/>
      <c r="B14" s="260"/>
      <c r="C14" s="260"/>
      <c r="D14" s="260"/>
      <c r="E14" s="260"/>
      <c r="F14" s="260"/>
      <c r="G14" s="260"/>
      <c r="H14" s="260"/>
      <c r="I14" s="260"/>
      <c r="J14" s="260"/>
      <c r="K14" s="260"/>
    </row>
    <row r="15" spans="1:12" s="106" customFormat="1" ht="45.75" customHeight="1" x14ac:dyDescent="0.25">
      <c r="A15" s="260"/>
      <c r="B15" s="260"/>
      <c r="C15" s="260"/>
      <c r="D15" s="260"/>
      <c r="E15" s="260"/>
      <c r="F15" s="260"/>
      <c r="G15" s="260"/>
      <c r="H15" s="260"/>
      <c r="I15" s="260"/>
      <c r="J15" s="260"/>
      <c r="K15" s="260"/>
    </row>
    <row r="16" spans="1:12" s="260" customFormat="1" x14ac:dyDescent="0.25"/>
  </sheetData>
  <mergeCells count="9">
    <mergeCell ref="L1:L2"/>
    <mergeCell ref="A1:A3"/>
    <mergeCell ref="H1:H2"/>
    <mergeCell ref="I1:I2"/>
    <mergeCell ref="J1:J2"/>
    <mergeCell ref="K1:K2"/>
    <mergeCell ref="G1:G2"/>
    <mergeCell ref="B1:B2"/>
    <mergeCell ref="C1:F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G144"/>
  <sheetViews>
    <sheetView topLeftCell="B1" zoomScale="88" zoomScaleNormal="88" workbookViewId="0">
      <selection activeCell="AD5" sqref="AD5"/>
    </sheetView>
  </sheetViews>
  <sheetFormatPr baseColWidth="10" defaultColWidth="8.85546875" defaultRowHeight="15" x14ac:dyDescent="0.25"/>
  <cols>
    <col min="1" max="1" width="28.28515625" customWidth="1"/>
    <col min="3" max="3" width="32" customWidth="1"/>
    <col min="4" max="4" width="11.28515625" customWidth="1"/>
    <col min="14" max="14" width="7.85546875" customWidth="1"/>
    <col min="15" max="15" width="8.140625" customWidth="1"/>
    <col min="18" max="18" width="12.85546875" customWidth="1"/>
    <col min="20" max="20" width="11.140625" customWidth="1"/>
    <col min="23" max="23" width="12.140625" customWidth="1"/>
    <col min="24" max="24" width="11.5703125" customWidth="1"/>
    <col min="29" max="29" width="11.28515625" customWidth="1"/>
    <col min="30" max="30" width="11.7109375" customWidth="1"/>
  </cols>
  <sheetData>
    <row r="1" spans="1:33" ht="25.5" customHeight="1" x14ac:dyDescent="0.25">
      <c r="B1" s="419" t="s">
        <v>409</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row>
    <row r="2" spans="1:33" x14ac:dyDescent="0.25">
      <c r="A2" s="417" t="s">
        <v>54</v>
      </c>
      <c r="B2" s="414" t="s">
        <v>55</v>
      </c>
      <c r="C2" s="411" t="s">
        <v>56</v>
      </c>
      <c r="D2" s="98"/>
      <c r="E2" s="421" t="s">
        <v>57</v>
      </c>
      <c r="F2" s="422"/>
      <c r="G2" s="422"/>
      <c r="H2" s="422"/>
      <c r="I2" s="422"/>
      <c r="J2" s="422"/>
      <c r="K2" s="422"/>
      <c r="L2" s="422"/>
      <c r="M2" s="422"/>
      <c r="N2" s="422"/>
      <c r="O2" s="422"/>
      <c r="P2" s="423"/>
      <c r="Q2" s="430" t="s">
        <v>37</v>
      </c>
      <c r="R2" s="421" t="s">
        <v>58</v>
      </c>
      <c r="S2" s="422"/>
      <c r="T2" s="422"/>
      <c r="U2" s="422"/>
      <c r="V2" s="422"/>
      <c r="W2" s="422"/>
      <c r="X2" s="422"/>
      <c r="Y2" s="422"/>
      <c r="Z2" s="422"/>
      <c r="AA2" s="422"/>
      <c r="AB2" s="423"/>
      <c r="AC2" s="427" t="s">
        <v>41</v>
      </c>
      <c r="AD2" s="427" t="s">
        <v>59</v>
      </c>
    </row>
    <row r="3" spans="1:33" ht="48" x14ac:dyDescent="0.25">
      <c r="A3" s="417"/>
      <c r="B3" s="415"/>
      <c r="C3" s="412"/>
      <c r="D3" s="427" t="s">
        <v>35</v>
      </c>
      <c r="E3" s="424" t="s">
        <v>60</v>
      </c>
      <c r="F3" s="425"/>
      <c r="G3" s="425"/>
      <c r="H3" s="426"/>
      <c r="I3" s="424" t="s">
        <v>61</v>
      </c>
      <c r="J3" s="425"/>
      <c r="K3" s="425"/>
      <c r="L3" s="426"/>
      <c r="M3" s="424" t="s">
        <v>36</v>
      </c>
      <c r="N3" s="425"/>
      <c r="O3" s="425"/>
      <c r="P3" s="426"/>
      <c r="Q3" s="431"/>
      <c r="R3" s="427" t="s">
        <v>62</v>
      </c>
      <c r="S3" s="427" t="s">
        <v>63</v>
      </c>
      <c r="T3" s="427" t="s">
        <v>64</v>
      </c>
      <c r="U3" s="427" t="s">
        <v>65</v>
      </c>
      <c r="V3" s="427" t="s">
        <v>66</v>
      </c>
      <c r="W3" s="427" t="s">
        <v>67</v>
      </c>
      <c r="X3" s="427" t="s">
        <v>68</v>
      </c>
      <c r="Y3" s="427" t="s">
        <v>69</v>
      </c>
      <c r="Z3" s="238" t="s">
        <v>70</v>
      </c>
      <c r="AA3" s="238" t="s">
        <v>71</v>
      </c>
      <c r="AB3" s="238" t="s">
        <v>72</v>
      </c>
      <c r="AC3" s="429"/>
      <c r="AD3" s="429"/>
    </row>
    <row r="4" spans="1:33" s="191" customFormat="1" ht="48" x14ac:dyDescent="0.25">
      <c r="A4" s="417"/>
      <c r="B4" s="415"/>
      <c r="C4" s="412"/>
      <c r="D4" s="428"/>
      <c r="E4" s="118" t="s">
        <v>43</v>
      </c>
      <c r="F4" s="118">
        <v>1</v>
      </c>
      <c r="G4" s="118">
        <v>2</v>
      </c>
      <c r="H4" s="118" t="s">
        <v>44</v>
      </c>
      <c r="I4" s="118" t="s">
        <v>43</v>
      </c>
      <c r="J4" s="118">
        <v>1</v>
      </c>
      <c r="K4" s="118">
        <v>2</v>
      </c>
      <c r="L4" s="118" t="s">
        <v>44</v>
      </c>
      <c r="M4" s="118" t="s">
        <v>43</v>
      </c>
      <c r="N4" s="118">
        <v>1</v>
      </c>
      <c r="O4" s="118">
        <v>2</v>
      </c>
      <c r="P4" s="118" t="s">
        <v>44</v>
      </c>
      <c r="Q4" s="432"/>
      <c r="R4" s="428"/>
      <c r="S4" s="428"/>
      <c r="T4" s="428"/>
      <c r="U4" s="428"/>
      <c r="V4" s="428"/>
      <c r="W4" s="428"/>
      <c r="X4" s="428"/>
      <c r="Y4" s="428"/>
      <c r="Z4" s="239"/>
      <c r="AA4" s="239"/>
      <c r="AB4" s="239"/>
      <c r="AC4" s="428"/>
      <c r="AD4" s="428"/>
    </row>
    <row r="5" spans="1:33" x14ac:dyDescent="0.25">
      <c r="A5" s="418"/>
      <c r="B5" s="416"/>
      <c r="C5" s="413"/>
      <c r="D5" s="99">
        <v>247821</v>
      </c>
      <c r="E5" s="99">
        <v>18842</v>
      </c>
      <c r="F5" s="99">
        <v>6808</v>
      </c>
      <c r="G5" s="99">
        <v>8531</v>
      </c>
      <c r="H5" s="99">
        <v>3503</v>
      </c>
      <c r="I5" s="99">
        <v>91370</v>
      </c>
      <c r="J5" s="99">
        <v>53828</v>
      </c>
      <c r="K5" s="99">
        <v>30987</v>
      </c>
      <c r="L5" s="99">
        <v>6555</v>
      </c>
      <c r="M5" s="99">
        <v>110212</v>
      </c>
      <c r="N5" s="99">
        <v>60636</v>
      </c>
      <c r="O5" s="99">
        <v>39518</v>
      </c>
      <c r="P5" s="99">
        <v>10058</v>
      </c>
      <c r="Q5" s="99">
        <v>1816</v>
      </c>
      <c r="R5" s="99">
        <v>227</v>
      </c>
      <c r="S5" s="99">
        <v>132708</v>
      </c>
      <c r="T5" s="99">
        <v>132935</v>
      </c>
      <c r="U5" s="100">
        <v>53.549941288268542</v>
      </c>
      <c r="V5" s="99">
        <v>317</v>
      </c>
      <c r="W5" s="99">
        <v>77190</v>
      </c>
      <c r="X5" s="99">
        <v>77507</v>
      </c>
      <c r="Y5" s="100">
        <v>31.147481448303409</v>
      </c>
      <c r="Z5" s="99">
        <v>544</v>
      </c>
      <c r="AA5" s="99">
        <v>209898</v>
      </c>
      <c r="AB5" s="99">
        <v>210442</v>
      </c>
      <c r="AC5" s="100">
        <v>84.697422736571966</v>
      </c>
      <c r="AD5" s="205">
        <v>84.730940349888272</v>
      </c>
      <c r="AE5" s="101"/>
      <c r="AF5" s="101"/>
      <c r="AG5" s="101"/>
    </row>
    <row r="6" spans="1:33" x14ac:dyDescent="0.25">
      <c r="A6" s="102" t="s">
        <v>73</v>
      </c>
      <c r="B6" s="204"/>
      <c r="C6" s="204" t="s">
        <v>45</v>
      </c>
      <c r="D6" s="3">
        <v>2377</v>
      </c>
      <c r="E6" s="99">
        <v>122</v>
      </c>
      <c r="F6" s="99">
        <v>72</v>
      </c>
      <c r="G6" s="99">
        <v>33</v>
      </c>
      <c r="H6" s="99">
        <v>17</v>
      </c>
      <c r="I6" s="99">
        <v>1382</v>
      </c>
      <c r="J6" s="99">
        <v>1173</v>
      </c>
      <c r="K6" s="99">
        <v>179</v>
      </c>
      <c r="L6" s="99">
        <v>30</v>
      </c>
      <c r="M6" s="99">
        <v>1504</v>
      </c>
      <c r="N6" s="99">
        <v>1245</v>
      </c>
      <c r="O6" s="99">
        <v>212</v>
      </c>
      <c r="P6" s="99">
        <v>47</v>
      </c>
      <c r="Q6" s="99">
        <v>18</v>
      </c>
      <c r="R6" s="99">
        <v>2</v>
      </c>
      <c r="S6" s="99">
        <v>1670</v>
      </c>
      <c r="T6" s="99">
        <v>1672</v>
      </c>
      <c r="U6" s="99">
        <v>447.74838080519885</v>
      </c>
      <c r="V6" s="99">
        <v>0</v>
      </c>
      <c r="W6" s="99">
        <v>269</v>
      </c>
      <c r="X6" s="99">
        <v>269</v>
      </c>
      <c r="Y6" s="100">
        <v>11.316785864535127</v>
      </c>
      <c r="Z6" s="99">
        <v>2</v>
      </c>
      <c r="AA6" s="99">
        <v>1939</v>
      </c>
      <c r="AB6" s="99">
        <v>1941</v>
      </c>
      <c r="AC6" s="205">
        <v>81.573411863693735</v>
      </c>
      <c r="AD6" s="203">
        <v>81.588902900378315</v>
      </c>
    </row>
    <row r="7" spans="1:33" x14ac:dyDescent="0.25">
      <c r="A7" s="102"/>
      <c r="B7" s="110">
        <v>142</v>
      </c>
      <c r="C7" s="206" t="s">
        <v>74</v>
      </c>
      <c r="D7" s="78">
        <v>27</v>
      </c>
      <c r="E7" s="207">
        <v>6</v>
      </c>
      <c r="F7" s="207">
        <v>6</v>
      </c>
      <c r="G7" s="207">
        <v>0</v>
      </c>
      <c r="H7" s="207">
        <v>0</v>
      </c>
      <c r="I7" s="207">
        <v>7</v>
      </c>
      <c r="J7" s="207">
        <v>5</v>
      </c>
      <c r="K7" s="207">
        <v>2</v>
      </c>
      <c r="L7" s="207">
        <v>0</v>
      </c>
      <c r="M7" s="104">
        <v>13</v>
      </c>
      <c r="N7" s="104">
        <v>11</v>
      </c>
      <c r="O7" s="104">
        <v>2</v>
      </c>
      <c r="P7" s="103">
        <v>0</v>
      </c>
      <c r="Q7" s="207">
        <v>0</v>
      </c>
      <c r="R7" s="108">
        <v>0</v>
      </c>
      <c r="S7" s="108">
        <v>18</v>
      </c>
      <c r="T7" s="108">
        <v>18</v>
      </c>
      <c r="U7" s="109">
        <v>66.666666666666657</v>
      </c>
      <c r="V7" s="108">
        <v>0</v>
      </c>
      <c r="W7" s="108">
        <v>0</v>
      </c>
      <c r="X7" s="108">
        <v>0</v>
      </c>
      <c r="Y7" s="109">
        <v>0</v>
      </c>
      <c r="Z7" s="108">
        <v>0</v>
      </c>
      <c r="AA7" s="108">
        <v>18</v>
      </c>
      <c r="AB7" s="108">
        <v>18</v>
      </c>
      <c r="AC7" s="208">
        <v>66.666666666666657</v>
      </c>
      <c r="AD7" s="133">
        <v>66.666666666666657</v>
      </c>
    </row>
    <row r="8" spans="1:33" x14ac:dyDescent="0.25">
      <c r="A8" s="102"/>
      <c r="B8" s="110">
        <v>425</v>
      </c>
      <c r="C8" s="206" t="s">
        <v>75</v>
      </c>
      <c r="D8" s="78">
        <v>85</v>
      </c>
      <c r="E8" s="207">
        <v>3</v>
      </c>
      <c r="F8" s="207">
        <v>1</v>
      </c>
      <c r="G8" s="207">
        <v>2</v>
      </c>
      <c r="H8" s="207">
        <v>0</v>
      </c>
      <c r="I8" s="207">
        <v>55</v>
      </c>
      <c r="J8" s="207">
        <v>44</v>
      </c>
      <c r="K8" s="207">
        <v>11</v>
      </c>
      <c r="L8" s="207">
        <v>0</v>
      </c>
      <c r="M8" s="104">
        <v>58</v>
      </c>
      <c r="N8" s="104">
        <v>45</v>
      </c>
      <c r="O8" s="104">
        <v>13</v>
      </c>
      <c r="P8" s="103">
        <v>0</v>
      </c>
      <c r="Q8" s="207">
        <v>1</v>
      </c>
      <c r="R8" s="108">
        <v>0</v>
      </c>
      <c r="S8" s="108">
        <v>87</v>
      </c>
      <c r="T8" s="108">
        <v>87</v>
      </c>
      <c r="U8" s="109">
        <v>102.35294117647058</v>
      </c>
      <c r="V8" s="108">
        <v>0</v>
      </c>
      <c r="W8" s="108">
        <v>29</v>
      </c>
      <c r="X8" s="108">
        <v>29</v>
      </c>
      <c r="Y8" s="109">
        <v>34.117647058823529</v>
      </c>
      <c r="Z8" s="108">
        <v>0</v>
      </c>
      <c r="AA8" s="108">
        <v>116</v>
      </c>
      <c r="AB8" s="108">
        <v>116</v>
      </c>
      <c r="AC8" s="208">
        <v>136.47058823529412</v>
      </c>
      <c r="AD8" s="133">
        <v>136.47058823529412</v>
      </c>
    </row>
    <row r="9" spans="1:33" x14ac:dyDescent="0.25">
      <c r="A9" s="102"/>
      <c r="B9" s="110">
        <v>579</v>
      </c>
      <c r="C9" s="209" t="s">
        <v>76</v>
      </c>
      <c r="D9" s="78">
        <v>1055</v>
      </c>
      <c r="E9" s="207">
        <v>62</v>
      </c>
      <c r="F9" s="207">
        <v>31</v>
      </c>
      <c r="G9" s="207">
        <v>19</v>
      </c>
      <c r="H9" s="207">
        <v>12</v>
      </c>
      <c r="I9" s="207">
        <v>574</v>
      </c>
      <c r="J9" s="207">
        <v>446</v>
      </c>
      <c r="K9" s="207">
        <v>111</v>
      </c>
      <c r="L9" s="207">
        <v>17</v>
      </c>
      <c r="M9" s="104">
        <v>636</v>
      </c>
      <c r="N9" s="104">
        <v>477</v>
      </c>
      <c r="O9" s="104">
        <v>130</v>
      </c>
      <c r="P9" s="103">
        <v>29</v>
      </c>
      <c r="Q9" s="207">
        <v>4</v>
      </c>
      <c r="R9" s="108">
        <v>2</v>
      </c>
      <c r="S9" s="108">
        <v>687</v>
      </c>
      <c r="T9" s="108">
        <v>689</v>
      </c>
      <c r="U9" s="109">
        <v>65.118483412322263</v>
      </c>
      <c r="V9" s="108">
        <v>0</v>
      </c>
      <c r="W9" s="108">
        <v>111</v>
      </c>
      <c r="X9" s="108">
        <v>111</v>
      </c>
      <c r="Y9" s="109">
        <v>10.521327014218009</v>
      </c>
      <c r="Z9" s="108">
        <v>2</v>
      </c>
      <c r="AA9" s="108">
        <v>798</v>
      </c>
      <c r="AB9" s="108">
        <v>800</v>
      </c>
      <c r="AC9" s="208">
        <v>75.639810426540294</v>
      </c>
      <c r="AD9" s="133">
        <v>75.685903500473046</v>
      </c>
    </row>
    <row r="10" spans="1:33" x14ac:dyDescent="0.25">
      <c r="A10" s="102"/>
      <c r="B10" s="110">
        <v>585</v>
      </c>
      <c r="C10" s="210" t="s">
        <v>77</v>
      </c>
      <c r="D10" s="78">
        <v>48</v>
      </c>
      <c r="E10" s="207">
        <v>7</v>
      </c>
      <c r="F10" s="207">
        <v>0</v>
      </c>
      <c r="G10" s="207">
        <v>6</v>
      </c>
      <c r="H10" s="207">
        <v>1</v>
      </c>
      <c r="I10" s="207">
        <v>33</v>
      </c>
      <c r="J10" s="207">
        <v>24</v>
      </c>
      <c r="K10" s="207">
        <v>7</v>
      </c>
      <c r="L10" s="207">
        <v>2</v>
      </c>
      <c r="M10" s="104">
        <v>40</v>
      </c>
      <c r="N10" s="104">
        <v>24</v>
      </c>
      <c r="O10" s="104">
        <v>13</v>
      </c>
      <c r="P10" s="103">
        <v>3</v>
      </c>
      <c r="Q10" s="207">
        <v>0</v>
      </c>
      <c r="R10" s="108">
        <v>0</v>
      </c>
      <c r="S10" s="108">
        <v>35</v>
      </c>
      <c r="T10" s="108">
        <v>35</v>
      </c>
      <c r="U10" s="109">
        <v>72.916666666666657</v>
      </c>
      <c r="V10" s="108">
        <v>0</v>
      </c>
      <c r="W10" s="108">
        <v>6</v>
      </c>
      <c r="X10" s="108">
        <v>6</v>
      </c>
      <c r="Y10" s="109">
        <v>12.5</v>
      </c>
      <c r="Z10" s="108">
        <v>0</v>
      </c>
      <c r="AA10" s="108">
        <v>41</v>
      </c>
      <c r="AB10" s="108">
        <v>41</v>
      </c>
      <c r="AC10" s="208">
        <v>85.416666666666657</v>
      </c>
      <c r="AD10" s="133">
        <v>85.416666666666657</v>
      </c>
    </row>
    <row r="11" spans="1:33" x14ac:dyDescent="0.25">
      <c r="A11" s="102"/>
      <c r="B11" s="110">
        <v>591</v>
      </c>
      <c r="C11" s="210" t="s">
        <v>78</v>
      </c>
      <c r="D11" s="78">
        <v>861</v>
      </c>
      <c r="E11" s="207">
        <v>39</v>
      </c>
      <c r="F11" s="207">
        <v>33</v>
      </c>
      <c r="G11" s="207">
        <v>2</v>
      </c>
      <c r="H11" s="207">
        <v>4</v>
      </c>
      <c r="I11" s="207">
        <v>505</v>
      </c>
      <c r="J11" s="207">
        <v>481</v>
      </c>
      <c r="K11" s="207">
        <v>15</v>
      </c>
      <c r="L11" s="207">
        <v>9</v>
      </c>
      <c r="M11" s="104">
        <v>544</v>
      </c>
      <c r="N11" s="104">
        <v>514</v>
      </c>
      <c r="O11" s="104">
        <v>17</v>
      </c>
      <c r="P11" s="103">
        <v>13</v>
      </c>
      <c r="Q11" s="207">
        <v>13</v>
      </c>
      <c r="R11" s="108">
        <v>0</v>
      </c>
      <c r="S11" s="108">
        <v>645</v>
      </c>
      <c r="T11" s="108">
        <v>645</v>
      </c>
      <c r="U11" s="109">
        <v>74.912891986062718</v>
      </c>
      <c r="V11" s="108">
        <v>0</v>
      </c>
      <c r="W11" s="108">
        <v>120</v>
      </c>
      <c r="X11" s="108">
        <v>120</v>
      </c>
      <c r="Y11" s="109">
        <v>13.937282229965156</v>
      </c>
      <c r="Z11" s="108">
        <v>0</v>
      </c>
      <c r="AA11" s="108">
        <v>765</v>
      </c>
      <c r="AB11" s="108">
        <v>765</v>
      </c>
      <c r="AC11" s="208">
        <v>88.850174216027881</v>
      </c>
      <c r="AD11" s="133">
        <v>88.850174216027881</v>
      </c>
    </row>
    <row r="12" spans="1:33" x14ac:dyDescent="0.25">
      <c r="A12" s="102"/>
      <c r="B12" s="110">
        <v>893</v>
      </c>
      <c r="C12" s="210" t="s">
        <v>79</v>
      </c>
      <c r="D12" s="78">
        <v>301</v>
      </c>
      <c r="E12" s="207">
        <v>5</v>
      </c>
      <c r="F12" s="207">
        <v>1</v>
      </c>
      <c r="G12" s="207">
        <v>4</v>
      </c>
      <c r="H12" s="207">
        <v>0</v>
      </c>
      <c r="I12" s="207">
        <v>208</v>
      </c>
      <c r="J12" s="207">
        <v>173</v>
      </c>
      <c r="K12" s="207">
        <v>33</v>
      </c>
      <c r="L12" s="207">
        <v>2</v>
      </c>
      <c r="M12" s="104">
        <v>213</v>
      </c>
      <c r="N12" s="104">
        <v>174</v>
      </c>
      <c r="O12" s="104">
        <v>37</v>
      </c>
      <c r="P12" s="103">
        <v>2</v>
      </c>
      <c r="Q12" s="207">
        <v>0</v>
      </c>
      <c r="R12" s="108">
        <v>0</v>
      </c>
      <c r="S12" s="108">
        <v>198</v>
      </c>
      <c r="T12" s="108">
        <v>198</v>
      </c>
      <c r="U12" s="109">
        <v>65.78073089700996</v>
      </c>
      <c r="V12" s="108">
        <v>0</v>
      </c>
      <c r="W12" s="108">
        <v>3</v>
      </c>
      <c r="X12" s="108">
        <v>3</v>
      </c>
      <c r="Y12" s="109">
        <v>0.99667774086378735</v>
      </c>
      <c r="Z12" s="108">
        <v>0</v>
      </c>
      <c r="AA12" s="108">
        <v>201</v>
      </c>
      <c r="AB12" s="108">
        <v>201</v>
      </c>
      <c r="AC12" s="208">
        <v>66.777408637873762</v>
      </c>
      <c r="AD12" s="133">
        <v>66.777408637873762</v>
      </c>
    </row>
    <row r="13" spans="1:33" x14ac:dyDescent="0.25">
      <c r="A13" s="8" t="s">
        <v>80</v>
      </c>
      <c r="B13" s="191"/>
      <c r="C13" s="211" t="s">
        <v>46</v>
      </c>
      <c r="D13" s="86">
        <v>2199</v>
      </c>
      <c r="E13" s="86">
        <v>178</v>
      </c>
      <c r="F13" s="86">
        <v>132</v>
      </c>
      <c r="G13" s="86">
        <v>37</v>
      </c>
      <c r="H13" s="86">
        <v>9</v>
      </c>
      <c r="I13" s="86">
        <v>1559</v>
      </c>
      <c r="J13" s="86">
        <v>1422</v>
      </c>
      <c r="K13" s="86">
        <v>125</v>
      </c>
      <c r="L13" s="86">
        <v>12</v>
      </c>
      <c r="M13" s="86">
        <v>1737</v>
      </c>
      <c r="N13" s="86">
        <v>1554</v>
      </c>
      <c r="O13" s="86">
        <v>162</v>
      </c>
      <c r="P13" s="86">
        <v>21</v>
      </c>
      <c r="Q13" s="86">
        <v>7</v>
      </c>
      <c r="R13" s="89">
        <v>2</v>
      </c>
      <c r="S13" s="89">
        <v>1941</v>
      </c>
      <c r="T13" s="89">
        <v>1943</v>
      </c>
      <c r="U13" s="112">
        <v>88.267394270122779</v>
      </c>
      <c r="V13" s="113">
        <v>1</v>
      </c>
      <c r="W13" s="113">
        <v>111</v>
      </c>
      <c r="X13" s="113">
        <v>112</v>
      </c>
      <c r="Y13" s="112">
        <v>5.0477489768076405</v>
      </c>
      <c r="Z13" s="89">
        <v>3</v>
      </c>
      <c r="AA13" s="89">
        <v>2052</v>
      </c>
      <c r="AB13" s="89">
        <v>2055</v>
      </c>
      <c r="AC13" s="97">
        <v>93.315143246930418</v>
      </c>
      <c r="AD13" s="212">
        <v>93.324250681198905</v>
      </c>
    </row>
    <row r="14" spans="1:33" x14ac:dyDescent="0.25">
      <c r="A14" s="8"/>
      <c r="B14" s="110">
        <v>120</v>
      </c>
      <c r="C14" s="210" t="s">
        <v>81</v>
      </c>
      <c r="D14" s="78">
        <v>53</v>
      </c>
      <c r="E14" s="207">
        <v>2</v>
      </c>
      <c r="F14" s="207">
        <v>1</v>
      </c>
      <c r="G14" s="207">
        <v>0</v>
      </c>
      <c r="H14" s="207">
        <v>1</v>
      </c>
      <c r="I14" s="207">
        <v>30</v>
      </c>
      <c r="J14" s="207">
        <v>27</v>
      </c>
      <c r="K14" s="207">
        <v>2</v>
      </c>
      <c r="L14" s="207">
        <v>1</v>
      </c>
      <c r="M14" s="104">
        <v>32</v>
      </c>
      <c r="N14" s="104">
        <v>28</v>
      </c>
      <c r="O14" s="104">
        <v>2</v>
      </c>
      <c r="P14" s="103">
        <v>2</v>
      </c>
      <c r="Q14" s="207">
        <v>2</v>
      </c>
      <c r="R14" s="108">
        <v>0</v>
      </c>
      <c r="S14" s="108">
        <v>44</v>
      </c>
      <c r="T14" s="108">
        <v>44</v>
      </c>
      <c r="U14" s="109">
        <v>83.018867924528308</v>
      </c>
      <c r="V14" s="108">
        <v>0</v>
      </c>
      <c r="W14" s="108">
        <v>2</v>
      </c>
      <c r="X14" s="108">
        <v>2</v>
      </c>
      <c r="Y14" s="109">
        <v>3.7735849056603774</v>
      </c>
      <c r="Z14" s="108">
        <v>0</v>
      </c>
      <c r="AA14" s="108">
        <v>46</v>
      </c>
      <c r="AB14" s="108">
        <v>46</v>
      </c>
      <c r="AC14" s="208">
        <v>86.79245283018868</v>
      </c>
      <c r="AD14" s="133">
        <v>86.79245283018868</v>
      </c>
    </row>
    <row r="15" spans="1:33" x14ac:dyDescent="0.25">
      <c r="A15" s="8"/>
      <c r="B15" s="110">
        <v>154</v>
      </c>
      <c r="C15" s="210" t="s">
        <v>82</v>
      </c>
      <c r="D15" s="78">
        <v>1703</v>
      </c>
      <c r="E15" s="207">
        <v>146</v>
      </c>
      <c r="F15" s="207">
        <v>107</v>
      </c>
      <c r="G15" s="207">
        <v>31</v>
      </c>
      <c r="H15" s="207">
        <v>8</v>
      </c>
      <c r="I15" s="207">
        <v>1237</v>
      </c>
      <c r="J15" s="207">
        <v>1132</v>
      </c>
      <c r="K15" s="207">
        <v>96</v>
      </c>
      <c r="L15" s="207">
        <v>9</v>
      </c>
      <c r="M15" s="104">
        <v>1383</v>
      </c>
      <c r="N15" s="104">
        <v>1239</v>
      </c>
      <c r="O15" s="104">
        <v>127</v>
      </c>
      <c r="P15" s="103">
        <v>17</v>
      </c>
      <c r="Q15" s="207">
        <v>2</v>
      </c>
      <c r="R15" s="108">
        <v>1</v>
      </c>
      <c r="S15" s="108">
        <v>1439</v>
      </c>
      <c r="T15" s="108">
        <v>1440</v>
      </c>
      <c r="U15" s="109">
        <v>84.49794480328832</v>
      </c>
      <c r="V15" s="108">
        <v>1</v>
      </c>
      <c r="W15" s="108">
        <v>81</v>
      </c>
      <c r="X15" s="108">
        <v>82</v>
      </c>
      <c r="Y15" s="109">
        <v>4.7563123899001765</v>
      </c>
      <c r="Z15" s="108">
        <v>2</v>
      </c>
      <c r="AA15" s="108">
        <v>1520</v>
      </c>
      <c r="AB15" s="108">
        <v>1522</v>
      </c>
      <c r="AC15" s="208">
        <v>89.254257193188494</v>
      </c>
      <c r="AD15" s="133">
        <v>89.266862170087975</v>
      </c>
    </row>
    <row r="16" spans="1:33" x14ac:dyDescent="0.25">
      <c r="A16" s="8"/>
      <c r="B16" s="110">
        <v>250</v>
      </c>
      <c r="C16" s="210" t="s">
        <v>83</v>
      </c>
      <c r="D16" s="78">
        <v>147</v>
      </c>
      <c r="E16" s="207">
        <v>18</v>
      </c>
      <c r="F16" s="207">
        <v>17</v>
      </c>
      <c r="G16" s="207">
        <v>1</v>
      </c>
      <c r="H16" s="207">
        <v>0</v>
      </c>
      <c r="I16" s="207">
        <v>69</v>
      </c>
      <c r="J16" s="207">
        <v>64</v>
      </c>
      <c r="K16" s="207">
        <v>5</v>
      </c>
      <c r="L16" s="207">
        <v>0</v>
      </c>
      <c r="M16" s="104">
        <v>87</v>
      </c>
      <c r="N16" s="104">
        <v>81</v>
      </c>
      <c r="O16" s="104">
        <v>6</v>
      </c>
      <c r="P16" s="103">
        <v>0</v>
      </c>
      <c r="Q16" s="207">
        <v>3</v>
      </c>
      <c r="R16" s="108">
        <v>1</v>
      </c>
      <c r="S16" s="108">
        <v>186</v>
      </c>
      <c r="T16" s="108">
        <v>187</v>
      </c>
      <c r="U16" s="109">
        <v>126.53061224489797</v>
      </c>
      <c r="V16" s="108">
        <v>0</v>
      </c>
      <c r="W16" s="108">
        <v>20</v>
      </c>
      <c r="X16" s="108">
        <v>20</v>
      </c>
      <c r="Y16" s="109">
        <v>13.605442176870749</v>
      </c>
      <c r="Z16" s="108">
        <v>1</v>
      </c>
      <c r="AA16" s="108">
        <v>206</v>
      </c>
      <c r="AB16" s="108">
        <v>207</v>
      </c>
      <c r="AC16" s="208">
        <v>140.1360544217687</v>
      </c>
      <c r="AD16" s="133">
        <v>139.86486486486487</v>
      </c>
    </row>
    <row r="17" spans="1:30" x14ac:dyDescent="0.25">
      <c r="A17" s="8"/>
      <c r="B17" s="110">
        <v>495</v>
      </c>
      <c r="C17" s="210" t="s">
        <v>84</v>
      </c>
      <c r="D17" s="78">
        <v>38</v>
      </c>
      <c r="E17" s="207">
        <v>3</v>
      </c>
      <c r="F17" s="207">
        <v>0</v>
      </c>
      <c r="G17" s="207">
        <v>3</v>
      </c>
      <c r="H17" s="207">
        <v>0</v>
      </c>
      <c r="I17" s="207">
        <v>34</v>
      </c>
      <c r="J17" s="207">
        <v>29</v>
      </c>
      <c r="K17" s="207">
        <v>5</v>
      </c>
      <c r="L17" s="207">
        <v>0</v>
      </c>
      <c r="M17" s="104">
        <v>37</v>
      </c>
      <c r="N17" s="104">
        <v>29</v>
      </c>
      <c r="O17" s="104">
        <v>8</v>
      </c>
      <c r="P17" s="103">
        <v>0</v>
      </c>
      <c r="Q17" s="207">
        <v>0</v>
      </c>
      <c r="R17" s="108">
        <v>0</v>
      </c>
      <c r="S17" s="108">
        <v>43</v>
      </c>
      <c r="T17" s="108">
        <v>43</v>
      </c>
      <c r="U17" s="109">
        <v>113.1578947368421</v>
      </c>
      <c r="V17" s="108">
        <v>0</v>
      </c>
      <c r="W17" s="108">
        <v>1</v>
      </c>
      <c r="X17" s="108">
        <v>1</v>
      </c>
      <c r="Y17" s="109">
        <v>2.6315789473684208</v>
      </c>
      <c r="Z17" s="108">
        <v>0</v>
      </c>
      <c r="AA17" s="108">
        <v>44</v>
      </c>
      <c r="AB17" s="108">
        <v>44</v>
      </c>
      <c r="AC17" s="208">
        <v>115.78947368421053</v>
      </c>
      <c r="AD17" s="133">
        <v>115.78947368421053</v>
      </c>
    </row>
    <row r="18" spans="1:30" x14ac:dyDescent="0.25">
      <c r="A18" s="8"/>
      <c r="B18" s="110">
        <v>790</v>
      </c>
      <c r="C18" s="210" t="s">
        <v>85</v>
      </c>
      <c r="D18" s="78">
        <v>70</v>
      </c>
      <c r="E18" s="207">
        <v>5</v>
      </c>
      <c r="F18" s="207">
        <v>5</v>
      </c>
      <c r="G18" s="207">
        <v>0</v>
      </c>
      <c r="H18" s="207">
        <v>0</v>
      </c>
      <c r="I18" s="207">
        <v>53</v>
      </c>
      <c r="J18" s="207">
        <v>51</v>
      </c>
      <c r="K18" s="207">
        <v>2</v>
      </c>
      <c r="L18" s="207">
        <v>0</v>
      </c>
      <c r="M18" s="104">
        <v>58</v>
      </c>
      <c r="N18" s="104">
        <v>56</v>
      </c>
      <c r="O18" s="104">
        <v>2</v>
      </c>
      <c r="P18" s="103">
        <v>0</v>
      </c>
      <c r="Q18" s="207">
        <v>0</v>
      </c>
      <c r="R18" s="108">
        <v>0</v>
      </c>
      <c r="S18" s="108">
        <v>86</v>
      </c>
      <c r="T18" s="108">
        <v>86</v>
      </c>
      <c r="U18" s="109">
        <v>122.85714285714286</v>
      </c>
      <c r="V18" s="108">
        <v>0</v>
      </c>
      <c r="W18" s="108">
        <v>4</v>
      </c>
      <c r="X18" s="108">
        <v>4</v>
      </c>
      <c r="Y18" s="109">
        <v>5.7142857142857144</v>
      </c>
      <c r="Z18" s="108">
        <v>0</v>
      </c>
      <c r="AA18" s="108">
        <v>90</v>
      </c>
      <c r="AB18" s="108">
        <v>90</v>
      </c>
      <c r="AC18" s="208">
        <v>128.57142857142858</v>
      </c>
      <c r="AD18" s="133">
        <v>128.57142857142858</v>
      </c>
    </row>
    <row r="19" spans="1:30" x14ac:dyDescent="0.25">
      <c r="A19" s="8"/>
      <c r="B19" s="110">
        <v>895</v>
      </c>
      <c r="C19" s="210" t="s">
        <v>86</v>
      </c>
      <c r="D19" s="78">
        <v>188</v>
      </c>
      <c r="E19" s="207">
        <v>4</v>
      </c>
      <c r="F19" s="207">
        <v>2</v>
      </c>
      <c r="G19" s="207">
        <v>2</v>
      </c>
      <c r="H19" s="207">
        <v>0</v>
      </c>
      <c r="I19" s="207">
        <v>136</v>
      </c>
      <c r="J19" s="207">
        <v>119</v>
      </c>
      <c r="K19" s="207">
        <v>15</v>
      </c>
      <c r="L19" s="207">
        <v>2</v>
      </c>
      <c r="M19" s="104">
        <v>140</v>
      </c>
      <c r="N19" s="104">
        <v>121</v>
      </c>
      <c r="O19" s="104">
        <v>17</v>
      </c>
      <c r="P19" s="103">
        <v>2</v>
      </c>
      <c r="Q19" s="207">
        <v>0</v>
      </c>
      <c r="R19" s="108">
        <v>0</v>
      </c>
      <c r="S19" s="108">
        <v>143</v>
      </c>
      <c r="T19" s="108">
        <v>143</v>
      </c>
      <c r="U19" s="109">
        <v>76.063829787234042</v>
      </c>
      <c r="V19" s="108">
        <v>0</v>
      </c>
      <c r="W19" s="108">
        <v>3</v>
      </c>
      <c r="X19" s="108">
        <v>3</v>
      </c>
      <c r="Y19" s="109">
        <v>1.5957446808510638</v>
      </c>
      <c r="Z19" s="108">
        <v>0</v>
      </c>
      <c r="AA19" s="108">
        <v>146</v>
      </c>
      <c r="AB19" s="108">
        <v>146</v>
      </c>
      <c r="AC19" s="208">
        <v>77.659574468085097</v>
      </c>
      <c r="AD19" s="133">
        <v>77.659574468085097</v>
      </c>
    </row>
    <row r="20" spans="1:30" x14ac:dyDescent="0.25">
      <c r="A20" s="8" t="s">
        <v>87</v>
      </c>
      <c r="B20" s="191"/>
      <c r="C20" s="211" t="s">
        <v>47</v>
      </c>
      <c r="D20" s="86">
        <v>10058</v>
      </c>
      <c r="E20" s="86">
        <v>496</v>
      </c>
      <c r="F20" s="86">
        <v>350</v>
      </c>
      <c r="G20" s="86">
        <v>108</v>
      </c>
      <c r="H20" s="86">
        <v>38</v>
      </c>
      <c r="I20" s="86">
        <v>4169</v>
      </c>
      <c r="J20" s="86">
        <v>3682</v>
      </c>
      <c r="K20" s="86">
        <v>424</v>
      </c>
      <c r="L20" s="86">
        <v>63</v>
      </c>
      <c r="M20" s="86">
        <v>4665</v>
      </c>
      <c r="N20" s="86">
        <v>4032</v>
      </c>
      <c r="O20" s="86">
        <v>532</v>
      </c>
      <c r="P20" s="86">
        <v>101</v>
      </c>
      <c r="Q20" s="86">
        <v>0</v>
      </c>
      <c r="R20" s="114">
        <v>25</v>
      </c>
      <c r="S20" s="114">
        <v>8011</v>
      </c>
      <c r="T20" s="114">
        <v>8036</v>
      </c>
      <c r="U20" s="112">
        <v>79.64804136011135</v>
      </c>
      <c r="V20" s="114">
        <v>5</v>
      </c>
      <c r="W20" s="114">
        <v>953</v>
      </c>
      <c r="X20" s="114">
        <v>958</v>
      </c>
      <c r="Y20" s="112">
        <v>9.4750447405050711</v>
      </c>
      <c r="Z20" s="114">
        <v>30</v>
      </c>
      <c r="AA20" s="114">
        <v>8964</v>
      </c>
      <c r="AB20" s="114">
        <v>8994</v>
      </c>
      <c r="AC20" s="97">
        <v>89.123086100616419</v>
      </c>
      <c r="AD20" s="212">
        <v>89.15543219666931</v>
      </c>
    </row>
    <row r="21" spans="1:30" x14ac:dyDescent="0.25">
      <c r="A21" s="8"/>
      <c r="B21" s="110">
        <v>45</v>
      </c>
      <c r="C21" s="210" t="s">
        <v>88</v>
      </c>
      <c r="D21" s="78">
        <v>4062</v>
      </c>
      <c r="E21" s="207">
        <v>211</v>
      </c>
      <c r="F21" s="207">
        <v>126</v>
      </c>
      <c r="G21" s="207">
        <v>58</v>
      </c>
      <c r="H21" s="207">
        <v>27</v>
      </c>
      <c r="I21" s="207">
        <v>1807</v>
      </c>
      <c r="J21" s="207">
        <v>1570</v>
      </c>
      <c r="K21" s="207">
        <v>210</v>
      </c>
      <c r="L21" s="207">
        <v>27</v>
      </c>
      <c r="M21" s="104">
        <v>2018</v>
      </c>
      <c r="N21" s="104">
        <v>1696</v>
      </c>
      <c r="O21" s="104">
        <v>268</v>
      </c>
      <c r="P21" s="103">
        <v>54</v>
      </c>
      <c r="Q21" s="207">
        <v>0</v>
      </c>
      <c r="R21" s="108">
        <v>18</v>
      </c>
      <c r="S21" s="108">
        <v>3239</v>
      </c>
      <c r="T21" s="108">
        <v>3257</v>
      </c>
      <c r="U21" s="109">
        <v>79.739044805514524</v>
      </c>
      <c r="V21" s="108">
        <v>3</v>
      </c>
      <c r="W21" s="108">
        <v>506</v>
      </c>
      <c r="X21" s="108">
        <v>509</v>
      </c>
      <c r="Y21" s="109">
        <v>12.456917774495322</v>
      </c>
      <c r="Z21" s="108">
        <v>21</v>
      </c>
      <c r="AA21" s="108">
        <v>3745</v>
      </c>
      <c r="AB21" s="108">
        <v>3766</v>
      </c>
      <c r="AC21" s="208">
        <v>92.195962580009848</v>
      </c>
      <c r="AD21" s="133">
        <v>92.236100906196427</v>
      </c>
    </row>
    <row r="22" spans="1:30" x14ac:dyDescent="0.25">
      <c r="A22" s="8"/>
      <c r="B22" s="110">
        <v>51</v>
      </c>
      <c r="C22" s="210" t="s">
        <v>89</v>
      </c>
      <c r="D22" s="78">
        <v>227</v>
      </c>
      <c r="E22" s="207">
        <v>48</v>
      </c>
      <c r="F22" s="207">
        <v>43</v>
      </c>
      <c r="G22" s="207">
        <v>5</v>
      </c>
      <c r="H22" s="207">
        <v>0</v>
      </c>
      <c r="I22" s="207">
        <v>132</v>
      </c>
      <c r="J22" s="207">
        <v>93</v>
      </c>
      <c r="K22" s="207">
        <v>37</v>
      </c>
      <c r="L22" s="207">
        <v>2</v>
      </c>
      <c r="M22" s="104">
        <v>180</v>
      </c>
      <c r="N22" s="104">
        <v>136</v>
      </c>
      <c r="O22" s="104">
        <v>42</v>
      </c>
      <c r="P22" s="103">
        <v>2</v>
      </c>
      <c r="Q22" s="207">
        <v>0</v>
      </c>
      <c r="R22" s="108">
        <v>0</v>
      </c>
      <c r="S22" s="108">
        <v>193</v>
      </c>
      <c r="T22" s="108">
        <v>193</v>
      </c>
      <c r="U22" s="109">
        <v>85.022026431718061</v>
      </c>
      <c r="V22" s="108">
        <v>0</v>
      </c>
      <c r="W22" s="108">
        <v>16</v>
      </c>
      <c r="X22" s="108">
        <v>16</v>
      </c>
      <c r="Y22" s="109">
        <v>7.0484581497797363</v>
      </c>
      <c r="Z22" s="108">
        <v>0</v>
      </c>
      <c r="AA22" s="108">
        <v>209</v>
      </c>
      <c r="AB22" s="108">
        <v>209</v>
      </c>
      <c r="AC22" s="208">
        <v>92.070484581497809</v>
      </c>
      <c r="AD22" s="133">
        <v>92.070484581497809</v>
      </c>
    </row>
    <row r="23" spans="1:30" x14ac:dyDescent="0.25">
      <c r="A23" s="8"/>
      <c r="B23" s="110">
        <v>147</v>
      </c>
      <c r="C23" s="210" t="s">
        <v>90</v>
      </c>
      <c r="D23" s="78">
        <v>1137</v>
      </c>
      <c r="E23" s="207">
        <v>67</v>
      </c>
      <c r="F23" s="207">
        <v>47</v>
      </c>
      <c r="G23" s="207">
        <v>14</v>
      </c>
      <c r="H23" s="207">
        <v>6</v>
      </c>
      <c r="I23" s="207">
        <v>741</v>
      </c>
      <c r="J23" s="207">
        <v>714</v>
      </c>
      <c r="K23" s="207">
        <v>26</v>
      </c>
      <c r="L23" s="207">
        <v>1</v>
      </c>
      <c r="M23" s="104">
        <v>808</v>
      </c>
      <c r="N23" s="104">
        <v>761</v>
      </c>
      <c r="O23" s="104">
        <v>40</v>
      </c>
      <c r="P23" s="103">
        <v>7</v>
      </c>
      <c r="Q23" s="207">
        <v>0</v>
      </c>
      <c r="R23" s="108">
        <v>1</v>
      </c>
      <c r="S23" s="108">
        <v>913</v>
      </c>
      <c r="T23" s="108">
        <v>914</v>
      </c>
      <c r="U23" s="109">
        <v>80.299032541776612</v>
      </c>
      <c r="V23" s="108">
        <v>1</v>
      </c>
      <c r="W23" s="108">
        <v>100</v>
      </c>
      <c r="X23" s="108">
        <v>101</v>
      </c>
      <c r="Y23" s="109">
        <v>8.7950747581354438</v>
      </c>
      <c r="Z23" s="108">
        <v>2</v>
      </c>
      <c r="AA23" s="108">
        <v>1013</v>
      </c>
      <c r="AB23" s="108">
        <v>1015</v>
      </c>
      <c r="AC23" s="208">
        <v>89.094107299912054</v>
      </c>
      <c r="AD23" s="133">
        <v>89.11325724319579</v>
      </c>
    </row>
    <row r="24" spans="1:30" x14ac:dyDescent="0.25">
      <c r="A24" s="8"/>
      <c r="B24" s="110">
        <v>172</v>
      </c>
      <c r="C24" s="210" t="s">
        <v>91</v>
      </c>
      <c r="D24" s="78">
        <v>1138</v>
      </c>
      <c r="E24" s="207">
        <v>66</v>
      </c>
      <c r="F24" s="207">
        <v>56</v>
      </c>
      <c r="G24" s="207">
        <v>9</v>
      </c>
      <c r="H24" s="207">
        <v>1</v>
      </c>
      <c r="I24" s="207">
        <v>543</v>
      </c>
      <c r="J24" s="207">
        <v>469</v>
      </c>
      <c r="K24" s="207">
        <v>66</v>
      </c>
      <c r="L24" s="207">
        <v>8</v>
      </c>
      <c r="M24" s="104">
        <v>609</v>
      </c>
      <c r="N24" s="104">
        <v>525</v>
      </c>
      <c r="O24" s="104">
        <v>75</v>
      </c>
      <c r="P24" s="103">
        <v>9</v>
      </c>
      <c r="Q24" s="207">
        <v>0</v>
      </c>
      <c r="R24" s="108">
        <v>4</v>
      </c>
      <c r="S24" s="108">
        <v>681</v>
      </c>
      <c r="T24" s="108">
        <v>685</v>
      </c>
      <c r="U24" s="109">
        <v>59.841827768014056</v>
      </c>
      <c r="V24" s="108">
        <v>1</v>
      </c>
      <c r="W24" s="108">
        <v>125</v>
      </c>
      <c r="X24" s="108">
        <v>126</v>
      </c>
      <c r="Y24" s="109">
        <v>10.984182776801406</v>
      </c>
      <c r="Z24" s="108">
        <v>5</v>
      </c>
      <c r="AA24" s="108">
        <v>806</v>
      </c>
      <c r="AB24" s="108">
        <v>811</v>
      </c>
      <c r="AC24" s="208">
        <v>70.82601054481546</v>
      </c>
      <c r="AD24" s="133">
        <v>70.953630796150478</v>
      </c>
    </row>
    <row r="25" spans="1:30" x14ac:dyDescent="0.25">
      <c r="A25" s="8"/>
      <c r="B25" s="110">
        <v>475</v>
      </c>
      <c r="C25" s="210" t="s">
        <v>92</v>
      </c>
      <c r="D25" s="78">
        <v>1</v>
      </c>
      <c r="E25" s="207">
        <v>0</v>
      </c>
      <c r="F25" s="207">
        <v>0</v>
      </c>
      <c r="G25" s="207">
        <v>0</v>
      </c>
      <c r="H25" s="207">
        <v>0</v>
      </c>
      <c r="I25" s="207">
        <v>2</v>
      </c>
      <c r="J25" s="207">
        <v>2</v>
      </c>
      <c r="K25" s="207">
        <v>0</v>
      </c>
      <c r="L25" s="207">
        <v>0</v>
      </c>
      <c r="M25" s="104">
        <v>2</v>
      </c>
      <c r="N25" s="104">
        <v>2</v>
      </c>
      <c r="O25" s="104">
        <v>0</v>
      </c>
      <c r="P25" s="103">
        <v>0</v>
      </c>
      <c r="Q25" s="207">
        <v>0</v>
      </c>
      <c r="R25" s="108">
        <v>0</v>
      </c>
      <c r="S25" s="108">
        <v>4</v>
      </c>
      <c r="T25" s="108">
        <v>4</v>
      </c>
      <c r="U25" s="109">
        <v>0</v>
      </c>
      <c r="V25" s="108">
        <v>0</v>
      </c>
      <c r="W25" s="108">
        <v>0</v>
      </c>
      <c r="X25" s="108">
        <v>0</v>
      </c>
      <c r="Y25" s="109">
        <v>0</v>
      </c>
      <c r="Z25" s="108">
        <v>0</v>
      </c>
      <c r="AA25" s="108">
        <v>4</v>
      </c>
      <c r="AB25" s="108">
        <v>4</v>
      </c>
      <c r="AC25" s="208">
        <v>0</v>
      </c>
      <c r="AD25" s="133">
        <v>400</v>
      </c>
    </row>
    <row r="26" spans="1:30" x14ac:dyDescent="0.25">
      <c r="A26" s="8"/>
      <c r="B26" s="110">
        <v>480</v>
      </c>
      <c r="C26" s="210" t="s">
        <v>93</v>
      </c>
      <c r="D26" s="78">
        <v>258</v>
      </c>
      <c r="E26" s="207">
        <v>14</v>
      </c>
      <c r="F26" s="207">
        <v>9</v>
      </c>
      <c r="G26" s="207">
        <v>3</v>
      </c>
      <c r="H26" s="207">
        <v>2</v>
      </c>
      <c r="I26" s="207">
        <v>164</v>
      </c>
      <c r="J26" s="207">
        <v>152</v>
      </c>
      <c r="K26" s="207">
        <v>8</v>
      </c>
      <c r="L26" s="207">
        <v>4</v>
      </c>
      <c r="M26" s="104">
        <v>178</v>
      </c>
      <c r="N26" s="104">
        <v>161</v>
      </c>
      <c r="O26" s="104">
        <v>11</v>
      </c>
      <c r="P26" s="103">
        <v>6</v>
      </c>
      <c r="Q26" s="207">
        <v>0</v>
      </c>
      <c r="R26" s="108">
        <v>1</v>
      </c>
      <c r="S26" s="108">
        <v>273</v>
      </c>
      <c r="T26" s="108">
        <v>274</v>
      </c>
      <c r="U26" s="109">
        <v>105.81395348837211</v>
      </c>
      <c r="V26" s="108">
        <v>0</v>
      </c>
      <c r="W26" s="108">
        <v>20</v>
      </c>
      <c r="X26" s="108">
        <v>20</v>
      </c>
      <c r="Y26" s="109">
        <v>7.7519379844961236</v>
      </c>
      <c r="Z26" s="108">
        <v>1</v>
      </c>
      <c r="AA26" s="108">
        <v>293</v>
      </c>
      <c r="AB26" s="108">
        <v>294</v>
      </c>
      <c r="AC26" s="208">
        <v>113.56589147286822</v>
      </c>
      <c r="AD26" s="133">
        <v>113.51351351351352</v>
      </c>
    </row>
    <row r="27" spans="1:30" x14ac:dyDescent="0.25">
      <c r="A27" s="8"/>
      <c r="B27" s="110">
        <v>490</v>
      </c>
      <c r="C27" s="210" t="s">
        <v>94</v>
      </c>
      <c r="D27" s="78">
        <v>551</v>
      </c>
      <c r="E27" s="207">
        <v>12</v>
      </c>
      <c r="F27" s="207">
        <v>10</v>
      </c>
      <c r="G27" s="207">
        <v>2</v>
      </c>
      <c r="H27" s="207">
        <v>0</v>
      </c>
      <c r="I27" s="207">
        <v>206</v>
      </c>
      <c r="J27" s="207">
        <v>201</v>
      </c>
      <c r="K27" s="207">
        <v>3</v>
      </c>
      <c r="L27" s="207">
        <v>2</v>
      </c>
      <c r="M27" s="104">
        <v>218</v>
      </c>
      <c r="N27" s="104">
        <v>211</v>
      </c>
      <c r="O27" s="104">
        <v>5</v>
      </c>
      <c r="P27" s="103">
        <v>2</v>
      </c>
      <c r="Q27" s="207">
        <v>0</v>
      </c>
      <c r="R27" s="108">
        <v>1</v>
      </c>
      <c r="S27" s="108">
        <v>383</v>
      </c>
      <c r="T27" s="108">
        <v>384</v>
      </c>
      <c r="U27" s="109">
        <v>69.509981851179674</v>
      </c>
      <c r="V27" s="108">
        <v>0</v>
      </c>
      <c r="W27" s="108">
        <v>7</v>
      </c>
      <c r="X27" s="108">
        <v>7</v>
      </c>
      <c r="Y27" s="109">
        <v>1.2704174228675136</v>
      </c>
      <c r="Z27" s="108">
        <v>1</v>
      </c>
      <c r="AA27" s="108">
        <v>390</v>
      </c>
      <c r="AB27" s="108">
        <v>391</v>
      </c>
      <c r="AC27" s="208">
        <v>70.780399274047184</v>
      </c>
      <c r="AD27" s="133">
        <v>70.833333333333343</v>
      </c>
    </row>
    <row r="28" spans="1:30" x14ac:dyDescent="0.25">
      <c r="A28" s="8"/>
      <c r="B28" s="110">
        <v>659</v>
      </c>
      <c r="C28" s="210" t="s">
        <v>95</v>
      </c>
      <c r="D28" s="78">
        <v>164</v>
      </c>
      <c r="E28" s="207">
        <v>21</v>
      </c>
      <c r="F28" s="207">
        <v>19</v>
      </c>
      <c r="G28" s="207">
        <v>2</v>
      </c>
      <c r="H28" s="207">
        <v>0</v>
      </c>
      <c r="I28" s="207">
        <v>135</v>
      </c>
      <c r="J28" s="207">
        <v>124</v>
      </c>
      <c r="K28" s="207">
        <v>9</v>
      </c>
      <c r="L28" s="207">
        <v>2</v>
      </c>
      <c r="M28" s="104">
        <v>156</v>
      </c>
      <c r="N28" s="104">
        <v>143</v>
      </c>
      <c r="O28" s="104">
        <v>11</v>
      </c>
      <c r="P28" s="103">
        <v>2</v>
      </c>
      <c r="Q28" s="207">
        <v>0</v>
      </c>
      <c r="R28" s="108">
        <v>0</v>
      </c>
      <c r="S28" s="108">
        <v>137</v>
      </c>
      <c r="T28" s="108">
        <v>137</v>
      </c>
      <c r="U28" s="109">
        <v>83.536585365853654</v>
      </c>
      <c r="V28" s="108">
        <v>0</v>
      </c>
      <c r="W28" s="108">
        <v>3</v>
      </c>
      <c r="X28" s="108">
        <v>3</v>
      </c>
      <c r="Y28" s="109">
        <v>1.8292682926829267</v>
      </c>
      <c r="Z28" s="108">
        <v>0</v>
      </c>
      <c r="AA28" s="108">
        <v>140</v>
      </c>
      <c r="AB28" s="108">
        <v>140</v>
      </c>
      <c r="AC28" s="208">
        <v>85.365853658536579</v>
      </c>
      <c r="AD28" s="133">
        <v>85.365853658536579</v>
      </c>
    </row>
    <row r="29" spans="1:30" x14ac:dyDescent="0.25">
      <c r="A29" s="8"/>
      <c r="B29" s="110">
        <v>665</v>
      </c>
      <c r="C29" s="210" t="s">
        <v>96</v>
      </c>
      <c r="D29" s="78">
        <v>99</v>
      </c>
      <c r="E29" s="207">
        <v>4</v>
      </c>
      <c r="F29" s="207">
        <v>2</v>
      </c>
      <c r="G29" s="207">
        <v>2</v>
      </c>
      <c r="H29" s="207">
        <v>0</v>
      </c>
      <c r="I29" s="207">
        <v>63</v>
      </c>
      <c r="J29" s="207">
        <v>50</v>
      </c>
      <c r="K29" s="207">
        <v>10</v>
      </c>
      <c r="L29" s="207">
        <v>3</v>
      </c>
      <c r="M29" s="104">
        <v>67</v>
      </c>
      <c r="N29" s="104">
        <v>52</v>
      </c>
      <c r="O29" s="104">
        <v>12</v>
      </c>
      <c r="P29" s="103">
        <v>3</v>
      </c>
      <c r="Q29" s="207">
        <v>0</v>
      </c>
      <c r="R29" s="108">
        <v>0</v>
      </c>
      <c r="S29" s="108">
        <v>87</v>
      </c>
      <c r="T29" s="108">
        <v>87</v>
      </c>
      <c r="U29" s="109">
        <v>87.878787878787875</v>
      </c>
      <c r="V29" s="108">
        <v>0</v>
      </c>
      <c r="W29" s="108">
        <v>1</v>
      </c>
      <c r="X29" s="108">
        <v>1</v>
      </c>
      <c r="Y29" s="109">
        <v>1.0101010101010102</v>
      </c>
      <c r="Z29" s="108">
        <v>0</v>
      </c>
      <c r="AA29" s="108">
        <v>88</v>
      </c>
      <c r="AB29" s="108">
        <v>88</v>
      </c>
      <c r="AC29" s="208">
        <v>88.888888888888886</v>
      </c>
      <c r="AD29" s="133">
        <v>88.888888888888886</v>
      </c>
    </row>
    <row r="30" spans="1:30" x14ac:dyDescent="0.25">
      <c r="A30" s="8"/>
      <c r="B30" s="110">
        <v>837</v>
      </c>
      <c r="C30" s="210" t="s">
        <v>97</v>
      </c>
      <c r="D30" s="78">
        <v>2420</v>
      </c>
      <c r="E30" s="207">
        <v>52</v>
      </c>
      <c r="F30" s="207">
        <v>38</v>
      </c>
      <c r="G30" s="207">
        <v>12</v>
      </c>
      <c r="H30" s="207">
        <v>2</v>
      </c>
      <c r="I30" s="207">
        <v>375</v>
      </c>
      <c r="J30" s="207">
        <v>306</v>
      </c>
      <c r="K30" s="207">
        <v>55</v>
      </c>
      <c r="L30" s="207">
        <v>14</v>
      </c>
      <c r="M30" s="104">
        <v>427</v>
      </c>
      <c r="N30" s="104">
        <v>344</v>
      </c>
      <c r="O30" s="104">
        <v>67</v>
      </c>
      <c r="P30" s="103">
        <v>16</v>
      </c>
      <c r="Q30" s="207">
        <v>0</v>
      </c>
      <c r="R30" s="108">
        <v>0</v>
      </c>
      <c r="S30" s="108">
        <v>2096</v>
      </c>
      <c r="T30" s="108">
        <v>2096</v>
      </c>
      <c r="U30" s="109">
        <v>86.611570247933884</v>
      </c>
      <c r="V30" s="108">
        <v>0</v>
      </c>
      <c r="W30" s="108">
        <v>175</v>
      </c>
      <c r="X30" s="108">
        <v>175</v>
      </c>
      <c r="Y30" s="109">
        <v>7.2314049586776852</v>
      </c>
      <c r="Z30" s="108">
        <v>0</v>
      </c>
      <c r="AA30" s="108">
        <v>2271</v>
      </c>
      <c r="AB30" s="108">
        <v>2271</v>
      </c>
      <c r="AC30" s="208">
        <v>93.84297520661157</v>
      </c>
      <c r="AD30" s="133">
        <v>93.84297520661157</v>
      </c>
    </row>
    <row r="31" spans="1:30" x14ac:dyDescent="0.25">
      <c r="A31" s="8"/>
      <c r="B31" s="110">
        <v>873</v>
      </c>
      <c r="C31" s="210" t="s">
        <v>98</v>
      </c>
      <c r="D31" s="78">
        <v>1</v>
      </c>
      <c r="E31" s="207">
        <v>1</v>
      </c>
      <c r="F31" s="207">
        <v>0</v>
      </c>
      <c r="G31" s="207">
        <v>1</v>
      </c>
      <c r="H31" s="207">
        <v>0</v>
      </c>
      <c r="I31" s="207">
        <v>1</v>
      </c>
      <c r="J31" s="207">
        <v>1</v>
      </c>
      <c r="K31" s="207">
        <v>0</v>
      </c>
      <c r="L31" s="207">
        <v>0</v>
      </c>
      <c r="M31" s="104">
        <v>2</v>
      </c>
      <c r="N31" s="104">
        <v>1</v>
      </c>
      <c r="O31" s="104">
        <v>1</v>
      </c>
      <c r="P31" s="103">
        <v>0</v>
      </c>
      <c r="Q31" s="207">
        <v>0</v>
      </c>
      <c r="R31" s="108">
        <v>0</v>
      </c>
      <c r="S31" s="108">
        <v>5</v>
      </c>
      <c r="T31" s="108">
        <v>5</v>
      </c>
      <c r="U31" s="109">
        <v>0</v>
      </c>
      <c r="V31" s="108">
        <v>0</v>
      </c>
      <c r="W31" s="108">
        <v>0</v>
      </c>
      <c r="X31" s="108">
        <v>0</v>
      </c>
      <c r="Y31" s="109">
        <v>0</v>
      </c>
      <c r="Z31" s="108">
        <v>0</v>
      </c>
      <c r="AA31" s="108">
        <v>5</v>
      </c>
      <c r="AB31" s="108">
        <v>5</v>
      </c>
      <c r="AC31" s="208">
        <v>0</v>
      </c>
      <c r="AD31" s="133">
        <v>500</v>
      </c>
    </row>
    <row r="32" spans="1:30" x14ac:dyDescent="0.25">
      <c r="A32" s="8" t="s">
        <v>99</v>
      </c>
      <c r="B32" s="191"/>
      <c r="C32" s="211" t="s">
        <v>48</v>
      </c>
      <c r="D32" s="86">
        <v>2673</v>
      </c>
      <c r="E32" s="86">
        <v>184</v>
      </c>
      <c r="F32" s="86">
        <v>123</v>
      </c>
      <c r="G32" s="86">
        <v>52</v>
      </c>
      <c r="H32" s="86">
        <v>9</v>
      </c>
      <c r="I32" s="86">
        <v>1698</v>
      </c>
      <c r="J32" s="86">
        <v>1349</v>
      </c>
      <c r="K32" s="86">
        <v>296</v>
      </c>
      <c r="L32" s="86">
        <v>53</v>
      </c>
      <c r="M32" s="86">
        <v>1882</v>
      </c>
      <c r="N32" s="86">
        <v>1472</v>
      </c>
      <c r="O32" s="86">
        <v>348</v>
      </c>
      <c r="P32" s="86">
        <v>62</v>
      </c>
      <c r="Q32" s="86">
        <v>11</v>
      </c>
      <c r="R32" s="86">
        <v>14</v>
      </c>
      <c r="S32" s="86">
        <v>2315</v>
      </c>
      <c r="T32" s="86">
        <v>2329</v>
      </c>
      <c r="U32" s="112">
        <v>86.606808829031053</v>
      </c>
      <c r="V32" s="86">
        <v>1</v>
      </c>
      <c r="W32" s="86">
        <v>310</v>
      </c>
      <c r="X32" s="86">
        <v>311</v>
      </c>
      <c r="Y32" s="112">
        <v>11.597456041900486</v>
      </c>
      <c r="Z32" s="86">
        <v>15</v>
      </c>
      <c r="AA32" s="86">
        <v>2625</v>
      </c>
      <c r="AB32" s="86">
        <v>2640</v>
      </c>
      <c r="AC32" s="97">
        <v>98.204264870931539</v>
      </c>
      <c r="AD32" s="212">
        <v>98.214285714285708</v>
      </c>
    </row>
    <row r="33" spans="1:30" x14ac:dyDescent="0.25">
      <c r="A33" s="8"/>
      <c r="B33" s="110">
        <v>31</v>
      </c>
      <c r="C33" s="210" t="s">
        <v>100</v>
      </c>
      <c r="D33" s="78">
        <v>91</v>
      </c>
      <c r="E33" s="207">
        <v>7</v>
      </c>
      <c r="F33" s="207">
        <v>4</v>
      </c>
      <c r="G33" s="207">
        <v>2</v>
      </c>
      <c r="H33" s="207">
        <v>1</v>
      </c>
      <c r="I33" s="207">
        <v>49</v>
      </c>
      <c r="J33" s="207">
        <v>46</v>
      </c>
      <c r="K33" s="207">
        <v>3</v>
      </c>
      <c r="L33" s="207">
        <v>0</v>
      </c>
      <c r="M33" s="104">
        <v>56</v>
      </c>
      <c r="N33" s="104">
        <v>50</v>
      </c>
      <c r="O33" s="104">
        <v>5</v>
      </c>
      <c r="P33" s="103">
        <v>1</v>
      </c>
      <c r="Q33" s="207">
        <v>0</v>
      </c>
      <c r="R33" s="108">
        <v>1</v>
      </c>
      <c r="S33" s="108">
        <v>90</v>
      </c>
      <c r="T33" s="108">
        <v>91</v>
      </c>
      <c r="U33" s="109">
        <v>98.901098901098905</v>
      </c>
      <c r="V33" s="108">
        <v>0</v>
      </c>
      <c r="W33" s="108">
        <v>12</v>
      </c>
      <c r="X33" s="108">
        <v>12</v>
      </c>
      <c r="Y33" s="109">
        <v>13.186813186813188</v>
      </c>
      <c r="Z33" s="108">
        <v>1</v>
      </c>
      <c r="AA33" s="108">
        <v>102</v>
      </c>
      <c r="AB33" s="108">
        <v>103</v>
      </c>
      <c r="AC33" s="208">
        <v>112.08791208791209</v>
      </c>
      <c r="AD33" s="133">
        <v>111.95652173913044</v>
      </c>
    </row>
    <row r="34" spans="1:30" x14ac:dyDescent="0.25">
      <c r="A34" s="8"/>
      <c r="B34" s="110">
        <v>40</v>
      </c>
      <c r="C34" s="210" t="s">
        <v>101</v>
      </c>
      <c r="D34" s="78">
        <v>30</v>
      </c>
      <c r="E34" s="207">
        <v>9</v>
      </c>
      <c r="F34" s="207">
        <v>9</v>
      </c>
      <c r="G34" s="207">
        <v>0</v>
      </c>
      <c r="H34" s="207">
        <v>0</v>
      </c>
      <c r="I34" s="207">
        <v>42</v>
      </c>
      <c r="J34" s="207">
        <v>33</v>
      </c>
      <c r="K34" s="207">
        <v>9</v>
      </c>
      <c r="L34" s="207">
        <v>0</v>
      </c>
      <c r="M34" s="104">
        <v>51</v>
      </c>
      <c r="N34" s="104">
        <v>42</v>
      </c>
      <c r="O34" s="104">
        <v>9</v>
      </c>
      <c r="P34" s="103">
        <v>0</v>
      </c>
      <c r="Q34" s="207">
        <v>0</v>
      </c>
      <c r="R34" s="108">
        <v>1</v>
      </c>
      <c r="S34" s="108">
        <v>64</v>
      </c>
      <c r="T34" s="108">
        <v>65</v>
      </c>
      <c r="U34" s="109">
        <v>213.33333333333334</v>
      </c>
      <c r="V34" s="108">
        <v>0</v>
      </c>
      <c r="W34" s="108">
        <v>2</v>
      </c>
      <c r="X34" s="108">
        <v>2</v>
      </c>
      <c r="Y34" s="109">
        <v>6.666666666666667</v>
      </c>
      <c r="Z34" s="108">
        <v>1</v>
      </c>
      <c r="AA34" s="108">
        <v>66</v>
      </c>
      <c r="AB34" s="108">
        <v>67</v>
      </c>
      <c r="AC34" s="208">
        <v>220.00000000000003</v>
      </c>
      <c r="AD34" s="133">
        <v>216.12903225806451</v>
      </c>
    </row>
    <row r="35" spans="1:30" x14ac:dyDescent="0.25">
      <c r="A35" s="8"/>
      <c r="B35" s="110">
        <v>190</v>
      </c>
      <c r="C35" s="210" t="s">
        <v>102</v>
      </c>
      <c r="D35" s="78">
        <v>186</v>
      </c>
      <c r="E35" s="207">
        <v>5</v>
      </c>
      <c r="F35" s="207">
        <v>3</v>
      </c>
      <c r="G35" s="207">
        <v>1</v>
      </c>
      <c r="H35" s="207">
        <v>1</v>
      </c>
      <c r="I35" s="207">
        <v>150</v>
      </c>
      <c r="J35" s="207">
        <v>132</v>
      </c>
      <c r="K35" s="207">
        <v>16</v>
      </c>
      <c r="L35" s="207">
        <v>2</v>
      </c>
      <c r="M35" s="104">
        <v>155</v>
      </c>
      <c r="N35" s="104">
        <v>135</v>
      </c>
      <c r="O35" s="104">
        <v>17</v>
      </c>
      <c r="P35" s="103">
        <v>3</v>
      </c>
      <c r="Q35" s="207">
        <v>0</v>
      </c>
      <c r="R35" s="108">
        <v>0</v>
      </c>
      <c r="S35" s="108">
        <v>176</v>
      </c>
      <c r="T35" s="108">
        <v>176</v>
      </c>
      <c r="U35" s="109">
        <v>94.623655913978496</v>
      </c>
      <c r="V35" s="108">
        <v>0</v>
      </c>
      <c r="W35" s="108">
        <v>25</v>
      </c>
      <c r="X35" s="108">
        <v>25</v>
      </c>
      <c r="Y35" s="109">
        <v>13.440860215053762</v>
      </c>
      <c r="Z35" s="108">
        <v>0</v>
      </c>
      <c r="AA35" s="108">
        <v>201</v>
      </c>
      <c r="AB35" s="108">
        <v>201</v>
      </c>
      <c r="AC35" s="208">
        <v>108.06451612903226</v>
      </c>
      <c r="AD35" s="133">
        <v>108.06451612903226</v>
      </c>
    </row>
    <row r="36" spans="1:30" x14ac:dyDescent="0.25">
      <c r="A36" s="8"/>
      <c r="B36" s="110">
        <v>604</v>
      </c>
      <c r="C36" s="210" t="s">
        <v>103</v>
      </c>
      <c r="D36" s="78">
        <v>429</v>
      </c>
      <c r="E36" s="207">
        <v>35</v>
      </c>
      <c r="F36" s="207">
        <v>16</v>
      </c>
      <c r="G36" s="207">
        <v>16</v>
      </c>
      <c r="H36" s="207">
        <v>3</v>
      </c>
      <c r="I36" s="207">
        <v>327</v>
      </c>
      <c r="J36" s="207">
        <v>269</v>
      </c>
      <c r="K36" s="207">
        <v>43</v>
      </c>
      <c r="L36" s="207">
        <v>15</v>
      </c>
      <c r="M36" s="104">
        <v>362</v>
      </c>
      <c r="N36" s="104">
        <v>285</v>
      </c>
      <c r="O36" s="104">
        <v>59</v>
      </c>
      <c r="P36" s="103">
        <v>18</v>
      </c>
      <c r="Q36" s="207">
        <v>0</v>
      </c>
      <c r="R36" s="108">
        <v>3</v>
      </c>
      <c r="S36" s="108">
        <v>445</v>
      </c>
      <c r="T36" s="108">
        <v>448</v>
      </c>
      <c r="U36" s="109">
        <v>103.72960372960374</v>
      </c>
      <c r="V36" s="108">
        <v>0</v>
      </c>
      <c r="W36" s="108">
        <v>51</v>
      </c>
      <c r="X36" s="108">
        <v>51</v>
      </c>
      <c r="Y36" s="109">
        <v>11.888111888111888</v>
      </c>
      <c r="Z36" s="108">
        <v>3</v>
      </c>
      <c r="AA36" s="108">
        <v>496</v>
      </c>
      <c r="AB36" s="108">
        <v>499</v>
      </c>
      <c r="AC36" s="208">
        <v>115.61771561771562</v>
      </c>
      <c r="AD36" s="133">
        <v>115.50925925925925</v>
      </c>
    </row>
    <row r="37" spans="1:30" x14ac:dyDescent="0.25">
      <c r="A37" s="8"/>
      <c r="B37" s="110">
        <v>670</v>
      </c>
      <c r="C37" s="210" t="s">
        <v>104</v>
      </c>
      <c r="D37" s="78">
        <v>281</v>
      </c>
      <c r="E37" s="207">
        <v>27</v>
      </c>
      <c r="F37" s="207">
        <v>24</v>
      </c>
      <c r="G37" s="207">
        <v>3</v>
      </c>
      <c r="H37" s="207">
        <v>0</v>
      </c>
      <c r="I37" s="207">
        <v>183</v>
      </c>
      <c r="J37" s="207">
        <v>166</v>
      </c>
      <c r="K37" s="207">
        <v>17</v>
      </c>
      <c r="L37" s="207">
        <v>0</v>
      </c>
      <c r="M37" s="104">
        <v>210</v>
      </c>
      <c r="N37" s="104">
        <v>190</v>
      </c>
      <c r="O37" s="104">
        <v>20</v>
      </c>
      <c r="P37" s="103">
        <v>0</v>
      </c>
      <c r="Q37" s="207">
        <v>0</v>
      </c>
      <c r="R37" s="108">
        <v>0</v>
      </c>
      <c r="S37" s="108">
        <v>241</v>
      </c>
      <c r="T37" s="108">
        <v>241</v>
      </c>
      <c r="U37" s="109">
        <v>85.765124555160142</v>
      </c>
      <c r="V37" s="108">
        <v>1</v>
      </c>
      <c r="W37" s="108">
        <v>28</v>
      </c>
      <c r="X37" s="108">
        <v>29</v>
      </c>
      <c r="Y37" s="109">
        <v>9.9644128113879002</v>
      </c>
      <c r="Z37" s="108">
        <v>1</v>
      </c>
      <c r="AA37" s="108">
        <v>269</v>
      </c>
      <c r="AB37" s="108">
        <v>270</v>
      </c>
      <c r="AC37" s="208">
        <v>95.729537366548044</v>
      </c>
      <c r="AD37" s="133">
        <v>95.744680851063833</v>
      </c>
    </row>
    <row r="38" spans="1:30" x14ac:dyDescent="0.25">
      <c r="A38" s="8"/>
      <c r="B38" s="110">
        <v>690</v>
      </c>
      <c r="C38" s="210" t="s">
        <v>105</v>
      </c>
      <c r="D38" s="78">
        <v>432</v>
      </c>
      <c r="E38" s="207">
        <v>4</v>
      </c>
      <c r="F38" s="207">
        <v>3</v>
      </c>
      <c r="G38" s="207">
        <v>1</v>
      </c>
      <c r="H38" s="207">
        <v>0</v>
      </c>
      <c r="I38" s="207">
        <v>122</v>
      </c>
      <c r="J38" s="207">
        <v>104</v>
      </c>
      <c r="K38" s="207">
        <v>15</v>
      </c>
      <c r="L38" s="207">
        <v>3</v>
      </c>
      <c r="M38" s="104">
        <v>126</v>
      </c>
      <c r="N38" s="104">
        <v>107</v>
      </c>
      <c r="O38" s="104">
        <v>16</v>
      </c>
      <c r="P38" s="103">
        <v>3</v>
      </c>
      <c r="Q38" s="207">
        <v>11</v>
      </c>
      <c r="R38" s="108">
        <v>0</v>
      </c>
      <c r="S38" s="108">
        <v>131</v>
      </c>
      <c r="T38" s="108">
        <v>131</v>
      </c>
      <c r="U38" s="109">
        <v>30.324074074074076</v>
      </c>
      <c r="V38" s="108">
        <v>0</v>
      </c>
      <c r="W38" s="108">
        <v>23</v>
      </c>
      <c r="X38" s="108">
        <v>23</v>
      </c>
      <c r="Y38" s="109">
        <v>5.3240740740740744</v>
      </c>
      <c r="Z38" s="108">
        <v>0</v>
      </c>
      <c r="AA38" s="108">
        <v>154</v>
      </c>
      <c r="AB38" s="108">
        <v>154</v>
      </c>
      <c r="AC38" s="208">
        <v>35.648148148148145</v>
      </c>
      <c r="AD38" s="133">
        <v>35.648148148148145</v>
      </c>
    </row>
    <row r="39" spans="1:30" x14ac:dyDescent="0.25">
      <c r="A39" s="8"/>
      <c r="B39" s="110">
        <v>736</v>
      </c>
      <c r="C39" s="210" t="s">
        <v>106</v>
      </c>
      <c r="D39" s="78">
        <v>769</v>
      </c>
      <c r="E39" s="207">
        <v>59</v>
      </c>
      <c r="F39" s="207">
        <v>41</v>
      </c>
      <c r="G39" s="207">
        <v>17</v>
      </c>
      <c r="H39" s="207">
        <v>1</v>
      </c>
      <c r="I39" s="207">
        <v>492</v>
      </c>
      <c r="J39" s="207">
        <v>344</v>
      </c>
      <c r="K39" s="207">
        <v>132</v>
      </c>
      <c r="L39" s="207">
        <v>16</v>
      </c>
      <c r="M39" s="104">
        <v>551</v>
      </c>
      <c r="N39" s="104">
        <v>385</v>
      </c>
      <c r="O39" s="104">
        <v>149</v>
      </c>
      <c r="P39" s="103">
        <v>17</v>
      </c>
      <c r="Q39" s="207">
        <v>0</v>
      </c>
      <c r="R39" s="108">
        <v>6</v>
      </c>
      <c r="S39" s="108">
        <v>752</v>
      </c>
      <c r="T39" s="108">
        <v>758</v>
      </c>
      <c r="U39" s="109">
        <v>97.789336801040321</v>
      </c>
      <c r="V39" s="108">
        <v>0</v>
      </c>
      <c r="W39" s="108">
        <v>122</v>
      </c>
      <c r="X39" s="108">
        <v>122</v>
      </c>
      <c r="Y39" s="109">
        <v>15.864759427828348</v>
      </c>
      <c r="Z39" s="108">
        <v>6</v>
      </c>
      <c r="AA39" s="108">
        <v>874</v>
      </c>
      <c r="AB39" s="108">
        <v>880</v>
      </c>
      <c r="AC39" s="208">
        <v>113.65409622886867</v>
      </c>
      <c r="AD39" s="133">
        <v>113.54838709677419</v>
      </c>
    </row>
    <row r="40" spans="1:30" x14ac:dyDescent="0.25">
      <c r="A40" s="8"/>
      <c r="B40" s="110">
        <v>858</v>
      </c>
      <c r="C40" s="210" t="s">
        <v>107</v>
      </c>
      <c r="D40" s="78">
        <v>158</v>
      </c>
      <c r="E40" s="207">
        <v>17</v>
      </c>
      <c r="F40" s="207">
        <v>8</v>
      </c>
      <c r="G40" s="207">
        <v>9</v>
      </c>
      <c r="H40" s="207">
        <v>0</v>
      </c>
      <c r="I40" s="207">
        <v>161</v>
      </c>
      <c r="J40" s="207">
        <v>142</v>
      </c>
      <c r="K40" s="207">
        <v>17</v>
      </c>
      <c r="L40" s="207">
        <v>2</v>
      </c>
      <c r="M40" s="104">
        <v>178</v>
      </c>
      <c r="N40" s="104">
        <v>150</v>
      </c>
      <c r="O40" s="104">
        <v>26</v>
      </c>
      <c r="P40" s="103">
        <v>2</v>
      </c>
      <c r="Q40" s="207">
        <v>0</v>
      </c>
      <c r="R40" s="108">
        <v>0</v>
      </c>
      <c r="S40" s="108">
        <v>169</v>
      </c>
      <c r="T40" s="108">
        <v>169</v>
      </c>
      <c r="U40" s="109">
        <v>106.96202531645569</v>
      </c>
      <c r="V40" s="108">
        <v>0</v>
      </c>
      <c r="W40" s="108">
        <v>15</v>
      </c>
      <c r="X40" s="108">
        <v>15</v>
      </c>
      <c r="Y40" s="109">
        <v>9.4936708860759502</v>
      </c>
      <c r="Z40" s="108">
        <v>0</v>
      </c>
      <c r="AA40" s="108">
        <v>184</v>
      </c>
      <c r="AB40" s="108">
        <v>184</v>
      </c>
      <c r="AC40" s="208">
        <v>116.45569620253164</v>
      </c>
      <c r="AD40" s="133">
        <v>116.45569620253164</v>
      </c>
    </row>
    <row r="41" spans="1:30" x14ac:dyDescent="0.25">
      <c r="A41" s="8"/>
      <c r="B41" s="110">
        <v>885</v>
      </c>
      <c r="C41" s="210" t="s">
        <v>108</v>
      </c>
      <c r="D41" s="78">
        <v>51</v>
      </c>
      <c r="E41" s="207">
        <v>7</v>
      </c>
      <c r="F41" s="207">
        <v>6</v>
      </c>
      <c r="G41" s="207">
        <v>0</v>
      </c>
      <c r="H41" s="207">
        <v>1</v>
      </c>
      <c r="I41" s="207">
        <v>38</v>
      </c>
      <c r="J41" s="207">
        <v>26</v>
      </c>
      <c r="K41" s="207">
        <v>10</v>
      </c>
      <c r="L41" s="207">
        <v>2</v>
      </c>
      <c r="M41" s="104">
        <v>45</v>
      </c>
      <c r="N41" s="104">
        <v>32</v>
      </c>
      <c r="O41" s="104">
        <v>10</v>
      </c>
      <c r="P41" s="103">
        <v>3</v>
      </c>
      <c r="Q41" s="207">
        <v>0</v>
      </c>
      <c r="R41" s="108">
        <v>0</v>
      </c>
      <c r="S41" s="108">
        <v>43</v>
      </c>
      <c r="T41" s="108">
        <v>43</v>
      </c>
      <c r="U41" s="109">
        <v>84.313725490196077</v>
      </c>
      <c r="V41" s="108">
        <v>0</v>
      </c>
      <c r="W41" s="108">
        <v>8</v>
      </c>
      <c r="X41" s="108">
        <v>8</v>
      </c>
      <c r="Y41" s="109">
        <v>15.686274509803921</v>
      </c>
      <c r="Z41" s="108">
        <v>0</v>
      </c>
      <c r="AA41" s="108">
        <v>51</v>
      </c>
      <c r="AB41" s="108">
        <v>51</v>
      </c>
      <c r="AC41" s="208">
        <v>100</v>
      </c>
      <c r="AD41" s="133">
        <v>100</v>
      </c>
    </row>
    <row r="42" spans="1:30" x14ac:dyDescent="0.25">
      <c r="A42" s="8"/>
      <c r="B42" s="110">
        <v>890</v>
      </c>
      <c r="C42" s="210" t="s">
        <v>109</v>
      </c>
      <c r="D42" s="78">
        <v>246</v>
      </c>
      <c r="E42" s="207">
        <v>14</v>
      </c>
      <c r="F42" s="207">
        <v>9</v>
      </c>
      <c r="G42" s="207">
        <v>3</v>
      </c>
      <c r="H42" s="207">
        <v>2</v>
      </c>
      <c r="I42" s="207">
        <v>134</v>
      </c>
      <c r="J42" s="207">
        <v>87</v>
      </c>
      <c r="K42" s="207">
        <v>34</v>
      </c>
      <c r="L42" s="207">
        <v>13</v>
      </c>
      <c r="M42" s="104">
        <v>148</v>
      </c>
      <c r="N42" s="104">
        <v>96</v>
      </c>
      <c r="O42" s="104">
        <v>37</v>
      </c>
      <c r="P42" s="103">
        <v>15</v>
      </c>
      <c r="Q42" s="207">
        <v>0</v>
      </c>
      <c r="R42" s="108">
        <v>3</v>
      </c>
      <c r="S42" s="108">
        <v>204</v>
      </c>
      <c r="T42" s="108">
        <v>207</v>
      </c>
      <c r="U42" s="109">
        <v>82.926829268292678</v>
      </c>
      <c r="V42" s="108">
        <v>0</v>
      </c>
      <c r="W42" s="108">
        <v>24</v>
      </c>
      <c r="X42" s="108">
        <v>24</v>
      </c>
      <c r="Y42" s="109">
        <v>9.7560975609756095</v>
      </c>
      <c r="Z42" s="108">
        <v>3</v>
      </c>
      <c r="AA42" s="108">
        <v>228</v>
      </c>
      <c r="AB42" s="108">
        <v>231</v>
      </c>
      <c r="AC42" s="208">
        <v>92.682926829268297</v>
      </c>
      <c r="AD42" s="133">
        <v>92.771084337349393</v>
      </c>
    </row>
    <row r="43" spans="1:30" x14ac:dyDescent="0.25">
      <c r="A43" s="8" t="s">
        <v>110</v>
      </c>
      <c r="B43" s="191"/>
      <c r="C43" s="211" t="s">
        <v>49</v>
      </c>
      <c r="D43" s="86">
        <v>3338</v>
      </c>
      <c r="E43" s="86">
        <v>368</v>
      </c>
      <c r="F43" s="86">
        <v>243</v>
      </c>
      <c r="G43" s="86">
        <v>94</v>
      </c>
      <c r="H43" s="86">
        <v>31</v>
      </c>
      <c r="I43" s="86">
        <v>2318</v>
      </c>
      <c r="J43" s="86">
        <v>1866</v>
      </c>
      <c r="K43" s="86">
        <v>395</v>
      </c>
      <c r="L43" s="86">
        <v>57</v>
      </c>
      <c r="M43" s="86">
        <v>2686</v>
      </c>
      <c r="N43" s="86">
        <v>2109</v>
      </c>
      <c r="O43" s="86">
        <v>489</v>
      </c>
      <c r="P43" s="86">
        <v>88</v>
      </c>
      <c r="Q43" s="86">
        <v>41</v>
      </c>
      <c r="R43" s="37">
        <v>4</v>
      </c>
      <c r="S43" s="37">
        <v>2804</v>
      </c>
      <c r="T43" s="37">
        <v>2808</v>
      </c>
      <c r="U43" s="112">
        <v>84.002396644697413</v>
      </c>
      <c r="V43" s="37">
        <v>0</v>
      </c>
      <c r="W43" s="37">
        <v>508</v>
      </c>
      <c r="X43" s="37">
        <v>508</v>
      </c>
      <c r="Y43" s="112">
        <v>15.218693828639903</v>
      </c>
      <c r="Z43" s="37">
        <v>4</v>
      </c>
      <c r="AA43" s="37">
        <v>3312</v>
      </c>
      <c r="AB43" s="37">
        <v>3316</v>
      </c>
      <c r="AC43" s="97">
        <v>99.221090473337327</v>
      </c>
      <c r="AD43" s="212">
        <v>99.222022740873726</v>
      </c>
    </row>
    <row r="44" spans="1:30" x14ac:dyDescent="0.25">
      <c r="A44" s="8"/>
      <c r="B44" s="110">
        <v>4</v>
      </c>
      <c r="C44" s="210" t="s">
        <v>111</v>
      </c>
      <c r="D44" s="78">
        <v>6</v>
      </c>
      <c r="E44" s="207">
        <v>1</v>
      </c>
      <c r="F44" s="207">
        <v>1</v>
      </c>
      <c r="G44" s="207">
        <v>0</v>
      </c>
      <c r="H44" s="207">
        <v>0</v>
      </c>
      <c r="I44" s="207">
        <v>0</v>
      </c>
      <c r="J44" s="207">
        <v>0</v>
      </c>
      <c r="K44" s="207">
        <v>0</v>
      </c>
      <c r="L44" s="207">
        <v>0</v>
      </c>
      <c r="M44" s="104">
        <v>1</v>
      </c>
      <c r="N44" s="104">
        <v>1</v>
      </c>
      <c r="O44" s="104">
        <v>0</v>
      </c>
      <c r="P44" s="103">
        <v>0</v>
      </c>
      <c r="Q44" s="207">
        <v>0</v>
      </c>
      <c r="R44" s="108">
        <v>0</v>
      </c>
      <c r="S44" s="108">
        <v>4</v>
      </c>
      <c r="T44" s="108">
        <v>4</v>
      </c>
      <c r="U44" s="109">
        <v>0</v>
      </c>
      <c r="V44" s="108">
        <v>0</v>
      </c>
      <c r="W44" s="108">
        <v>1</v>
      </c>
      <c r="X44" s="108">
        <v>1</v>
      </c>
      <c r="Y44" s="109">
        <v>0</v>
      </c>
      <c r="Z44" s="108">
        <v>0</v>
      </c>
      <c r="AA44" s="108">
        <v>5</v>
      </c>
      <c r="AB44" s="108">
        <v>5</v>
      </c>
      <c r="AC44" s="208">
        <v>0</v>
      </c>
      <c r="AD44" s="133">
        <v>83.333333333333343</v>
      </c>
    </row>
    <row r="45" spans="1:30" x14ac:dyDescent="0.25">
      <c r="A45" s="8"/>
      <c r="B45" s="110">
        <v>42</v>
      </c>
      <c r="C45" s="199" t="s">
        <v>112</v>
      </c>
      <c r="D45" s="78">
        <v>457</v>
      </c>
      <c r="E45" s="207">
        <v>40</v>
      </c>
      <c r="F45" s="207">
        <v>27</v>
      </c>
      <c r="G45" s="207">
        <v>12</v>
      </c>
      <c r="H45" s="207">
        <v>1</v>
      </c>
      <c r="I45" s="207">
        <v>257</v>
      </c>
      <c r="J45" s="207">
        <v>202</v>
      </c>
      <c r="K45" s="207">
        <v>50</v>
      </c>
      <c r="L45" s="207">
        <v>5</v>
      </c>
      <c r="M45" s="104">
        <v>297</v>
      </c>
      <c r="N45" s="104">
        <v>229</v>
      </c>
      <c r="O45" s="104">
        <v>62</v>
      </c>
      <c r="P45" s="103">
        <v>6</v>
      </c>
      <c r="Q45" s="207">
        <v>3</v>
      </c>
      <c r="R45" s="108">
        <v>1</v>
      </c>
      <c r="S45" s="108">
        <v>507</v>
      </c>
      <c r="T45" s="108">
        <v>508</v>
      </c>
      <c r="U45" s="109">
        <v>110.94091903719911</v>
      </c>
      <c r="V45" s="108">
        <v>0</v>
      </c>
      <c r="W45" s="108">
        <v>122</v>
      </c>
      <c r="X45" s="108">
        <v>122</v>
      </c>
      <c r="Y45" s="109">
        <v>26.695842450765866</v>
      </c>
      <c r="Z45" s="108">
        <v>1</v>
      </c>
      <c r="AA45" s="108">
        <v>629</v>
      </c>
      <c r="AB45" s="108">
        <v>630</v>
      </c>
      <c r="AC45" s="208">
        <v>137.636761487965</v>
      </c>
      <c r="AD45" s="133">
        <v>137.55458515283843</v>
      </c>
    </row>
    <row r="46" spans="1:30" x14ac:dyDescent="0.25">
      <c r="A46" s="8"/>
      <c r="B46" s="110">
        <v>44</v>
      </c>
      <c r="C46" s="210" t="s">
        <v>113</v>
      </c>
      <c r="D46" s="78">
        <v>16</v>
      </c>
      <c r="E46" s="207">
        <v>1</v>
      </c>
      <c r="F46" s="207">
        <v>0</v>
      </c>
      <c r="G46" s="207">
        <v>1</v>
      </c>
      <c r="H46" s="207">
        <v>0</v>
      </c>
      <c r="I46" s="207">
        <v>24</v>
      </c>
      <c r="J46" s="207">
        <v>19</v>
      </c>
      <c r="K46" s="207">
        <v>5</v>
      </c>
      <c r="L46" s="207">
        <v>0</v>
      </c>
      <c r="M46" s="104">
        <v>25</v>
      </c>
      <c r="N46" s="104">
        <v>19</v>
      </c>
      <c r="O46" s="104">
        <v>6</v>
      </c>
      <c r="P46" s="103">
        <v>0</v>
      </c>
      <c r="Q46" s="207">
        <v>2</v>
      </c>
      <c r="R46" s="108">
        <v>0</v>
      </c>
      <c r="S46" s="108">
        <v>28</v>
      </c>
      <c r="T46" s="108">
        <v>28</v>
      </c>
      <c r="U46" s="109">
        <v>175</v>
      </c>
      <c r="V46" s="108">
        <v>0</v>
      </c>
      <c r="W46" s="108">
        <v>1</v>
      </c>
      <c r="X46" s="108">
        <v>1</v>
      </c>
      <c r="Y46" s="109">
        <v>6.25</v>
      </c>
      <c r="Z46" s="108">
        <v>0</v>
      </c>
      <c r="AA46" s="108">
        <v>29</v>
      </c>
      <c r="AB46" s="108">
        <v>29</v>
      </c>
      <c r="AC46" s="208">
        <v>181.25</v>
      </c>
      <c r="AD46" s="133">
        <v>181.25</v>
      </c>
    </row>
    <row r="47" spans="1:30" x14ac:dyDescent="0.25">
      <c r="A47" s="8"/>
      <c r="B47" s="110">
        <v>59</v>
      </c>
      <c r="C47" s="210" t="s">
        <v>114</v>
      </c>
      <c r="D47" s="78">
        <v>88</v>
      </c>
      <c r="E47" s="207">
        <v>3</v>
      </c>
      <c r="F47" s="207">
        <v>3</v>
      </c>
      <c r="G47" s="207">
        <v>0</v>
      </c>
      <c r="H47" s="207">
        <v>0</v>
      </c>
      <c r="I47" s="207">
        <v>18</v>
      </c>
      <c r="J47" s="207">
        <v>15</v>
      </c>
      <c r="K47" s="207">
        <v>2</v>
      </c>
      <c r="L47" s="207">
        <v>1</v>
      </c>
      <c r="M47" s="104">
        <v>21</v>
      </c>
      <c r="N47" s="104">
        <v>18</v>
      </c>
      <c r="O47" s="104">
        <v>2</v>
      </c>
      <c r="P47" s="103">
        <v>1</v>
      </c>
      <c r="Q47" s="207">
        <v>2</v>
      </c>
      <c r="R47" s="108">
        <v>0</v>
      </c>
      <c r="S47" s="108">
        <v>20</v>
      </c>
      <c r="T47" s="108">
        <v>20</v>
      </c>
      <c r="U47" s="109">
        <v>22.727272727272727</v>
      </c>
      <c r="V47" s="108">
        <v>0</v>
      </c>
      <c r="W47" s="108">
        <v>5</v>
      </c>
      <c r="X47" s="108">
        <v>5</v>
      </c>
      <c r="Y47" s="109">
        <v>5.6818181818181817</v>
      </c>
      <c r="Z47" s="108">
        <v>0</v>
      </c>
      <c r="AA47" s="108">
        <v>25</v>
      </c>
      <c r="AB47" s="108">
        <v>25</v>
      </c>
      <c r="AC47" s="208">
        <v>28.40909090909091</v>
      </c>
      <c r="AD47" s="133">
        <v>28.40909090909091</v>
      </c>
    </row>
    <row r="48" spans="1:30" x14ac:dyDescent="0.25">
      <c r="A48" s="8"/>
      <c r="B48" s="110">
        <v>113</v>
      </c>
      <c r="C48" s="210" t="s">
        <v>115</v>
      </c>
      <c r="D48" s="78">
        <v>53</v>
      </c>
      <c r="E48" s="207">
        <v>4</v>
      </c>
      <c r="F48" s="207">
        <v>2</v>
      </c>
      <c r="G48" s="207">
        <v>1</v>
      </c>
      <c r="H48" s="207">
        <v>1</v>
      </c>
      <c r="I48" s="207">
        <v>45</v>
      </c>
      <c r="J48" s="207">
        <v>41</v>
      </c>
      <c r="K48" s="207">
        <v>4</v>
      </c>
      <c r="L48" s="207">
        <v>0</v>
      </c>
      <c r="M48" s="104">
        <v>49</v>
      </c>
      <c r="N48" s="104">
        <v>43</v>
      </c>
      <c r="O48" s="104">
        <v>5</v>
      </c>
      <c r="P48" s="103">
        <v>1</v>
      </c>
      <c r="Q48" s="207">
        <v>0</v>
      </c>
      <c r="R48" s="108">
        <v>0</v>
      </c>
      <c r="S48" s="108">
        <v>57</v>
      </c>
      <c r="T48" s="108">
        <v>57</v>
      </c>
      <c r="U48" s="109">
        <v>107.54716981132076</v>
      </c>
      <c r="V48" s="108">
        <v>0</v>
      </c>
      <c r="W48" s="108">
        <v>5</v>
      </c>
      <c r="X48" s="108">
        <v>5</v>
      </c>
      <c r="Y48" s="109">
        <v>9.433962264150944</v>
      </c>
      <c r="Z48" s="108">
        <v>0</v>
      </c>
      <c r="AA48" s="108">
        <v>62</v>
      </c>
      <c r="AB48" s="108">
        <v>62</v>
      </c>
      <c r="AC48" s="208">
        <v>116.98113207547169</v>
      </c>
      <c r="AD48" s="133">
        <v>116.98113207547169</v>
      </c>
    </row>
    <row r="49" spans="1:30" x14ac:dyDescent="0.25">
      <c r="A49" s="8"/>
      <c r="B49" s="110">
        <v>125</v>
      </c>
      <c r="C49" s="210" t="s">
        <v>116</v>
      </c>
      <c r="D49" s="78">
        <v>331</v>
      </c>
      <c r="E49" s="207">
        <v>7</v>
      </c>
      <c r="F49" s="207">
        <v>6</v>
      </c>
      <c r="G49" s="207">
        <v>0</v>
      </c>
      <c r="H49" s="207">
        <v>1</v>
      </c>
      <c r="I49" s="207">
        <v>69</v>
      </c>
      <c r="J49" s="207">
        <v>50</v>
      </c>
      <c r="K49" s="207">
        <v>13</v>
      </c>
      <c r="L49" s="207">
        <v>6</v>
      </c>
      <c r="M49" s="104">
        <v>76</v>
      </c>
      <c r="N49" s="104">
        <v>56</v>
      </c>
      <c r="O49" s="104">
        <v>13</v>
      </c>
      <c r="P49" s="103">
        <v>7</v>
      </c>
      <c r="Q49" s="207">
        <v>0</v>
      </c>
      <c r="R49" s="108">
        <v>0</v>
      </c>
      <c r="S49" s="108">
        <v>68</v>
      </c>
      <c r="T49" s="108">
        <v>68</v>
      </c>
      <c r="U49" s="109">
        <v>20.543806646525681</v>
      </c>
      <c r="V49" s="108">
        <v>0</v>
      </c>
      <c r="W49" s="108">
        <v>8</v>
      </c>
      <c r="X49" s="108">
        <v>8</v>
      </c>
      <c r="Y49" s="109">
        <v>2.416918429003021</v>
      </c>
      <c r="Z49" s="108">
        <v>0</v>
      </c>
      <c r="AA49" s="108">
        <v>76</v>
      </c>
      <c r="AB49" s="108">
        <v>76</v>
      </c>
      <c r="AC49" s="208">
        <v>22.9607250755287</v>
      </c>
      <c r="AD49" s="133">
        <v>22.9607250755287</v>
      </c>
    </row>
    <row r="50" spans="1:30" x14ac:dyDescent="0.25">
      <c r="A50" s="8"/>
      <c r="B50" s="110">
        <v>138</v>
      </c>
      <c r="C50" s="210" t="s">
        <v>117</v>
      </c>
      <c r="D50" s="78">
        <v>73</v>
      </c>
      <c r="E50" s="207">
        <v>44</v>
      </c>
      <c r="F50" s="207">
        <v>40</v>
      </c>
      <c r="G50" s="207">
        <v>4</v>
      </c>
      <c r="H50" s="207">
        <v>0</v>
      </c>
      <c r="I50" s="207">
        <v>59</v>
      </c>
      <c r="J50" s="207">
        <v>56</v>
      </c>
      <c r="K50" s="207">
        <v>0</v>
      </c>
      <c r="L50" s="207">
        <v>3</v>
      </c>
      <c r="M50" s="104">
        <v>103</v>
      </c>
      <c r="N50" s="104">
        <v>96</v>
      </c>
      <c r="O50" s="104">
        <v>4</v>
      </c>
      <c r="P50" s="103">
        <v>3</v>
      </c>
      <c r="Q50" s="207">
        <v>3</v>
      </c>
      <c r="R50" s="108">
        <v>0</v>
      </c>
      <c r="S50" s="108">
        <v>95</v>
      </c>
      <c r="T50" s="108">
        <v>95</v>
      </c>
      <c r="U50" s="109">
        <v>130.13698630136986</v>
      </c>
      <c r="V50" s="108">
        <v>0</v>
      </c>
      <c r="W50" s="108">
        <v>11</v>
      </c>
      <c r="X50" s="108">
        <v>11</v>
      </c>
      <c r="Y50" s="109">
        <v>15.068493150684931</v>
      </c>
      <c r="Z50" s="108">
        <v>0</v>
      </c>
      <c r="AA50" s="108">
        <v>106</v>
      </c>
      <c r="AB50" s="108">
        <v>106</v>
      </c>
      <c r="AC50" s="208">
        <v>145.20547945205479</v>
      </c>
      <c r="AD50" s="133">
        <v>145.20547945205479</v>
      </c>
    </row>
    <row r="51" spans="1:30" x14ac:dyDescent="0.25">
      <c r="A51" s="8"/>
      <c r="B51" s="110">
        <v>234</v>
      </c>
      <c r="C51" s="210" t="s">
        <v>118</v>
      </c>
      <c r="D51" s="78">
        <v>148</v>
      </c>
      <c r="E51" s="207">
        <v>3</v>
      </c>
      <c r="F51" s="207">
        <v>0</v>
      </c>
      <c r="G51" s="207">
        <v>0</v>
      </c>
      <c r="H51" s="207">
        <v>3</v>
      </c>
      <c r="I51" s="207">
        <v>79</v>
      </c>
      <c r="J51" s="207">
        <v>77</v>
      </c>
      <c r="K51" s="207">
        <v>2</v>
      </c>
      <c r="L51" s="207">
        <v>0</v>
      </c>
      <c r="M51" s="104">
        <v>82</v>
      </c>
      <c r="N51" s="104">
        <v>77</v>
      </c>
      <c r="O51" s="104">
        <v>2</v>
      </c>
      <c r="P51" s="103">
        <v>3</v>
      </c>
      <c r="Q51" s="207">
        <v>0</v>
      </c>
      <c r="R51" s="108">
        <v>0</v>
      </c>
      <c r="S51" s="108">
        <v>128</v>
      </c>
      <c r="T51" s="108">
        <v>128</v>
      </c>
      <c r="U51" s="109">
        <v>86.486486486486484</v>
      </c>
      <c r="V51" s="108">
        <v>0</v>
      </c>
      <c r="W51" s="108">
        <v>9</v>
      </c>
      <c r="X51" s="108">
        <v>9</v>
      </c>
      <c r="Y51" s="109">
        <v>6.0810810810810816</v>
      </c>
      <c r="Z51" s="108">
        <v>0</v>
      </c>
      <c r="AA51" s="108">
        <v>137</v>
      </c>
      <c r="AB51" s="108">
        <v>137</v>
      </c>
      <c r="AC51" s="208">
        <v>92.567567567567565</v>
      </c>
      <c r="AD51" s="133">
        <v>92.567567567567565</v>
      </c>
    </row>
    <row r="52" spans="1:30" x14ac:dyDescent="0.25">
      <c r="A52" s="8"/>
      <c r="B52" s="110">
        <v>240</v>
      </c>
      <c r="C52" s="210" t="s">
        <v>119</v>
      </c>
      <c r="D52" s="78">
        <v>17</v>
      </c>
      <c r="E52" s="207">
        <v>9</v>
      </c>
      <c r="F52" s="207">
        <v>7</v>
      </c>
      <c r="G52" s="207">
        <v>2</v>
      </c>
      <c r="H52" s="207">
        <v>0</v>
      </c>
      <c r="I52" s="207">
        <v>9</v>
      </c>
      <c r="J52" s="207">
        <v>6</v>
      </c>
      <c r="K52" s="207">
        <v>3</v>
      </c>
      <c r="L52" s="207">
        <v>0</v>
      </c>
      <c r="M52" s="104">
        <v>18</v>
      </c>
      <c r="N52" s="104">
        <v>13</v>
      </c>
      <c r="O52" s="104">
        <v>5</v>
      </c>
      <c r="P52" s="103">
        <v>0</v>
      </c>
      <c r="Q52" s="207">
        <v>0</v>
      </c>
      <c r="R52" s="108">
        <v>0</v>
      </c>
      <c r="S52" s="108">
        <v>19</v>
      </c>
      <c r="T52" s="108">
        <v>19</v>
      </c>
      <c r="U52" s="109">
        <v>111.76470588235294</v>
      </c>
      <c r="V52" s="108">
        <v>0</v>
      </c>
      <c r="W52" s="108">
        <v>3</v>
      </c>
      <c r="X52" s="108">
        <v>3</v>
      </c>
      <c r="Y52" s="109">
        <v>17.647058823529413</v>
      </c>
      <c r="Z52" s="108">
        <v>0</v>
      </c>
      <c r="AA52" s="108">
        <v>22</v>
      </c>
      <c r="AB52" s="108">
        <v>22</v>
      </c>
      <c r="AC52" s="208">
        <v>129.41176470588235</v>
      </c>
      <c r="AD52" s="133">
        <v>129.41176470588235</v>
      </c>
    </row>
    <row r="53" spans="1:30" x14ac:dyDescent="0.25">
      <c r="A53" s="8"/>
      <c r="B53" s="110">
        <v>284</v>
      </c>
      <c r="C53" s="210" t="s">
        <v>120</v>
      </c>
      <c r="D53" s="78">
        <v>80</v>
      </c>
      <c r="E53" s="207">
        <v>6</v>
      </c>
      <c r="F53" s="207">
        <v>6</v>
      </c>
      <c r="G53" s="207">
        <v>0</v>
      </c>
      <c r="H53" s="207">
        <v>0</v>
      </c>
      <c r="I53" s="207">
        <v>79</v>
      </c>
      <c r="J53" s="207">
        <v>72</v>
      </c>
      <c r="K53" s="207">
        <v>7</v>
      </c>
      <c r="L53" s="207">
        <v>0</v>
      </c>
      <c r="M53" s="104">
        <v>85</v>
      </c>
      <c r="N53" s="104">
        <v>78</v>
      </c>
      <c r="O53" s="104">
        <v>7</v>
      </c>
      <c r="P53" s="103">
        <v>0</v>
      </c>
      <c r="Q53" s="207">
        <v>7</v>
      </c>
      <c r="R53" s="108">
        <v>3</v>
      </c>
      <c r="S53" s="108">
        <v>85</v>
      </c>
      <c r="T53" s="108">
        <v>88</v>
      </c>
      <c r="U53" s="109">
        <v>106.25</v>
      </c>
      <c r="V53" s="108">
        <v>0</v>
      </c>
      <c r="W53" s="108">
        <v>7</v>
      </c>
      <c r="X53" s="108">
        <v>7</v>
      </c>
      <c r="Y53" s="109">
        <v>8.75</v>
      </c>
      <c r="Z53" s="108">
        <v>3</v>
      </c>
      <c r="AA53" s="108">
        <v>92</v>
      </c>
      <c r="AB53" s="108">
        <v>95</v>
      </c>
      <c r="AC53" s="208">
        <v>114.99999999999999</v>
      </c>
      <c r="AD53" s="133">
        <v>114.45783132530121</v>
      </c>
    </row>
    <row r="54" spans="1:30" x14ac:dyDescent="0.25">
      <c r="A54" s="8"/>
      <c r="B54" s="110">
        <v>306</v>
      </c>
      <c r="C54" s="210" t="s">
        <v>121</v>
      </c>
      <c r="D54" s="78">
        <v>120</v>
      </c>
      <c r="E54" s="207">
        <v>4</v>
      </c>
      <c r="F54" s="207">
        <v>3</v>
      </c>
      <c r="G54" s="207">
        <v>0</v>
      </c>
      <c r="H54" s="207">
        <v>1</v>
      </c>
      <c r="I54" s="207">
        <v>84</v>
      </c>
      <c r="J54" s="207">
        <v>67</v>
      </c>
      <c r="K54" s="207">
        <v>15</v>
      </c>
      <c r="L54" s="207">
        <v>2</v>
      </c>
      <c r="M54" s="104">
        <v>88</v>
      </c>
      <c r="N54" s="104">
        <v>70</v>
      </c>
      <c r="O54" s="104">
        <v>15</v>
      </c>
      <c r="P54" s="103">
        <v>3</v>
      </c>
      <c r="Q54" s="207">
        <v>0</v>
      </c>
      <c r="R54" s="108">
        <v>0</v>
      </c>
      <c r="S54" s="108">
        <v>85</v>
      </c>
      <c r="T54" s="108">
        <v>85</v>
      </c>
      <c r="U54" s="109">
        <v>70.833333333333343</v>
      </c>
      <c r="V54" s="108">
        <v>0</v>
      </c>
      <c r="W54" s="108">
        <v>5</v>
      </c>
      <c r="X54" s="108">
        <v>5</v>
      </c>
      <c r="Y54" s="109">
        <v>4.1666666666666661</v>
      </c>
      <c r="Z54" s="108">
        <v>0</v>
      </c>
      <c r="AA54" s="108">
        <v>90</v>
      </c>
      <c r="AB54" s="108">
        <v>90</v>
      </c>
      <c r="AC54" s="208">
        <v>75</v>
      </c>
      <c r="AD54" s="133">
        <v>75</v>
      </c>
    </row>
    <row r="55" spans="1:30" x14ac:dyDescent="0.25">
      <c r="A55" s="8"/>
      <c r="B55" s="110">
        <v>347</v>
      </c>
      <c r="C55" s="210" t="s">
        <v>122</v>
      </c>
      <c r="D55" s="78">
        <v>39</v>
      </c>
      <c r="E55" s="207">
        <v>2</v>
      </c>
      <c r="F55" s="207">
        <v>2</v>
      </c>
      <c r="G55" s="207">
        <v>0</v>
      </c>
      <c r="H55" s="207">
        <v>0</v>
      </c>
      <c r="I55" s="207">
        <v>16</v>
      </c>
      <c r="J55" s="207">
        <v>8</v>
      </c>
      <c r="K55" s="207">
        <v>6</v>
      </c>
      <c r="L55" s="207">
        <v>2</v>
      </c>
      <c r="M55" s="104">
        <v>18</v>
      </c>
      <c r="N55" s="104">
        <v>10</v>
      </c>
      <c r="O55" s="104">
        <v>6</v>
      </c>
      <c r="P55" s="103">
        <v>2</v>
      </c>
      <c r="Q55" s="207">
        <v>0</v>
      </c>
      <c r="R55" s="108">
        <v>0</v>
      </c>
      <c r="S55" s="108">
        <v>30</v>
      </c>
      <c r="T55" s="108">
        <v>30</v>
      </c>
      <c r="U55" s="109">
        <v>76.923076923076934</v>
      </c>
      <c r="V55" s="108">
        <v>0</v>
      </c>
      <c r="W55" s="108">
        <v>5</v>
      </c>
      <c r="X55" s="108">
        <v>5</v>
      </c>
      <c r="Y55" s="109">
        <v>12.820512820512819</v>
      </c>
      <c r="Z55" s="108">
        <v>0</v>
      </c>
      <c r="AA55" s="108">
        <v>35</v>
      </c>
      <c r="AB55" s="108">
        <v>35</v>
      </c>
      <c r="AC55" s="208">
        <v>89.743589743589752</v>
      </c>
      <c r="AD55" s="133">
        <v>89.743589743589752</v>
      </c>
    </row>
    <row r="56" spans="1:30" x14ac:dyDescent="0.25">
      <c r="A56" s="8"/>
      <c r="B56" s="110">
        <v>411</v>
      </c>
      <c r="C56" s="210" t="s">
        <v>123</v>
      </c>
      <c r="D56" s="78">
        <v>17</v>
      </c>
      <c r="E56" s="207">
        <v>3</v>
      </c>
      <c r="F56" s="207">
        <v>3</v>
      </c>
      <c r="G56" s="207">
        <v>0</v>
      </c>
      <c r="H56" s="207">
        <v>0</v>
      </c>
      <c r="I56" s="207">
        <v>20</v>
      </c>
      <c r="J56" s="207">
        <v>20</v>
      </c>
      <c r="K56" s="207">
        <v>0</v>
      </c>
      <c r="L56" s="207">
        <v>0</v>
      </c>
      <c r="M56" s="104">
        <v>23</v>
      </c>
      <c r="N56" s="104">
        <v>23</v>
      </c>
      <c r="O56" s="104">
        <v>0</v>
      </c>
      <c r="P56" s="103">
        <v>0</v>
      </c>
      <c r="Q56" s="207">
        <v>0</v>
      </c>
      <c r="R56" s="108">
        <v>0</v>
      </c>
      <c r="S56" s="108">
        <v>22</v>
      </c>
      <c r="T56" s="108">
        <v>22</v>
      </c>
      <c r="U56" s="109">
        <v>129.41176470588235</v>
      </c>
      <c r="V56" s="108">
        <v>0</v>
      </c>
      <c r="W56" s="108">
        <v>1</v>
      </c>
      <c r="X56" s="108">
        <v>1</v>
      </c>
      <c r="Y56" s="109">
        <v>5.8823529411764701</v>
      </c>
      <c r="Z56" s="108">
        <v>0</v>
      </c>
      <c r="AA56" s="108">
        <v>23</v>
      </c>
      <c r="AB56" s="108">
        <v>23</v>
      </c>
      <c r="AC56" s="208">
        <v>135.29411764705884</v>
      </c>
      <c r="AD56" s="133">
        <v>135.29411764705884</v>
      </c>
    </row>
    <row r="57" spans="1:30" x14ac:dyDescent="0.25">
      <c r="A57" s="8"/>
      <c r="B57" s="110">
        <v>501</v>
      </c>
      <c r="C57" s="210" t="s">
        <v>124</v>
      </c>
      <c r="D57" s="78">
        <v>82</v>
      </c>
      <c r="E57" s="207">
        <v>2</v>
      </c>
      <c r="F57" s="207">
        <v>2</v>
      </c>
      <c r="G57" s="207">
        <v>0</v>
      </c>
      <c r="H57" s="207">
        <v>0</v>
      </c>
      <c r="I57" s="207">
        <v>16</v>
      </c>
      <c r="J57" s="207">
        <v>16</v>
      </c>
      <c r="K57" s="207">
        <v>0</v>
      </c>
      <c r="L57" s="207">
        <v>0</v>
      </c>
      <c r="M57" s="104">
        <v>18</v>
      </c>
      <c r="N57" s="104">
        <v>18</v>
      </c>
      <c r="O57" s="104">
        <v>0</v>
      </c>
      <c r="P57" s="103">
        <v>0</v>
      </c>
      <c r="Q57" s="207">
        <v>0</v>
      </c>
      <c r="R57" s="108">
        <v>0</v>
      </c>
      <c r="S57" s="108">
        <v>34</v>
      </c>
      <c r="T57" s="108">
        <v>34</v>
      </c>
      <c r="U57" s="109">
        <v>41.463414634146339</v>
      </c>
      <c r="V57" s="108">
        <v>0</v>
      </c>
      <c r="W57" s="108">
        <v>1</v>
      </c>
      <c r="X57" s="108">
        <v>1</v>
      </c>
      <c r="Y57" s="109">
        <v>1.2195121951219512</v>
      </c>
      <c r="Z57" s="108">
        <v>0</v>
      </c>
      <c r="AA57" s="108">
        <v>35</v>
      </c>
      <c r="AB57" s="108">
        <v>35</v>
      </c>
      <c r="AC57" s="208">
        <v>42.68292682926829</v>
      </c>
      <c r="AD57" s="133">
        <v>42.68292682926829</v>
      </c>
    </row>
    <row r="58" spans="1:30" x14ac:dyDescent="0.25">
      <c r="A58" s="8"/>
      <c r="B58" s="110">
        <v>543</v>
      </c>
      <c r="C58" s="210" t="s">
        <v>125</v>
      </c>
      <c r="D58" s="78">
        <v>13</v>
      </c>
      <c r="E58" s="207">
        <v>4</v>
      </c>
      <c r="F58" s="207">
        <v>3</v>
      </c>
      <c r="G58" s="207">
        <v>1</v>
      </c>
      <c r="H58" s="207">
        <v>0</v>
      </c>
      <c r="I58" s="207">
        <v>15</v>
      </c>
      <c r="J58" s="207">
        <v>15</v>
      </c>
      <c r="K58" s="207">
        <v>0</v>
      </c>
      <c r="L58" s="207">
        <v>0</v>
      </c>
      <c r="M58" s="104">
        <v>19</v>
      </c>
      <c r="N58" s="104">
        <v>18</v>
      </c>
      <c r="O58" s="104">
        <v>1</v>
      </c>
      <c r="P58" s="103">
        <v>0</v>
      </c>
      <c r="Q58" s="207">
        <v>0</v>
      </c>
      <c r="R58" s="108">
        <v>0</v>
      </c>
      <c r="S58" s="108">
        <v>15</v>
      </c>
      <c r="T58" s="108">
        <v>15</v>
      </c>
      <c r="U58" s="109">
        <v>115.38461538461537</v>
      </c>
      <c r="V58" s="108">
        <v>0</v>
      </c>
      <c r="W58" s="108">
        <v>1</v>
      </c>
      <c r="X58" s="108">
        <v>1</v>
      </c>
      <c r="Y58" s="109">
        <v>7.6923076923076925</v>
      </c>
      <c r="Z58" s="108">
        <v>0</v>
      </c>
      <c r="AA58" s="108">
        <v>16</v>
      </c>
      <c r="AB58" s="108">
        <v>16</v>
      </c>
      <c r="AC58" s="208">
        <v>123.07692307692308</v>
      </c>
      <c r="AD58" s="133">
        <v>123.07692307692308</v>
      </c>
    </row>
    <row r="59" spans="1:30" x14ac:dyDescent="0.25">
      <c r="A59" s="8"/>
      <c r="B59" s="110">
        <v>628</v>
      </c>
      <c r="C59" s="210" t="s">
        <v>126</v>
      </c>
      <c r="D59" s="78">
        <v>10</v>
      </c>
      <c r="E59" s="207">
        <v>1</v>
      </c>
      <c r="F59" s="207">
        <v>1</v>
      </c>
      <c r="G59" s="207">
        <v>0</v>
      </c>
      <c r="H59" s="207">
        <v>0</v>
      </c>
      <c r="I59" s="207">
        <v>4</v>
      </c>
      <c r="J59" s="207">
        <v>3</v>
      </c>
      <c r="K59" s="207">
        <v>1</v>
      </c>
      <c r="L59" s="207">
        <v>0</v>
      </c>
      <c r="M59" s="104">
        <v>5</v>
      </c>
      <c r="N59" s="104">
        <v>4</v>
      </c>
      <c r="O59" s="104">
        <v>1</v>
      </c>
      <c r="P59" s="103">
        <v>0</v>
      </c>
      <c r="Q59" s="207">
        <v>1</v>
      </c>
      <c r="R59" s="108">
        <v>0</v>
      </c>
      <c r="S59" s="108">
        <v>5</v>
      </c>
      <c r="T59" s="108">
        <v>5</v>
      </c>
      <c r="U59" s="109">
        <v>50</v>
      </c>
      <c r="V59" s="108">
        <v>0</v>
      </c>
      <c r="W59" s="108">
        <v>3</v>
      </c>
      <c r="X59" s="108">
        <v>3</v>
      </c>
      <c r="Y59" s="109">
        <v>30</v>
      </c>
      <c r="Z59" s="108">
        <v>0</v>
      </c>
      <c r="AA59" s="108">
        <v>8</v>
      </c>
      <c r="AB59" s="108">
        <v>8</v>
      </c>
      <c r="AC59" s="208">
        <v>80</v>
      </c>
      <c r="AD59" s="133">
        <v>80</v>
      </c>
    </row>
    <row r="60" spans="1:30" x14ac:dyDescent="0.25">
      <c r="A60" s="8"/>
      <c r="B60" s="110">
        <v>656</v>
      </c>
      <c r="C60" s="210" t="s">
        <v>127</v>
      </c>
      <c r="D60" s="78">
        <v>1134</v>
      </c>
      <c r="E60" s="207">
        <v>129</v>
      </c>
      <c r="F60" s="207">
        <v>72</v>
      </c>
      <c r="G60" s="207">
        <v>40</v>
      </c>
      <c r="H60" s="207">
        <v>17</v>
      </c>
      <c r="I60" s="207">
        <v>976</v>
      </c>
      <c r="J60" s="207">
        <v>726</v>
      </c>
      <c r="K60" s="207">
        <v>218</v>
      </c>
      <c r="L60" s="207">
        <v>32</v>
      </c>
      <c r="M60" s="104">
        <v>1105</v>
      </c>
      <c r="N60" s="104">
        <v>798</v>
      </c>
      <c r="O60" s="104">
        <v>258</v>
      </c>
      <c r="P60" s="103">
        <v>49</v>
      </c>
      <c r="Q60" s="207">
        <v>23</v>
      </c>
      <c r="R60" s="108">
        <v>0</v>
      </c>
      <c r="S60" s="108">
        <v>901</v>
      </c>
      <c r="T60" s="108">
        <v>901</v>
      </c>
      <c r="U60" s="109">
        <v>79.453262786596127</v>
      </c>
      <c r="V60" s="108">
        <v>0</v>
      </c>
      <c r="W60" s="108">
        <v>210</v>
      </c>
      <c r="X60" s="108">
        <v>210</v>
      </c>
      <c r="Y60" s="109">
        <v>18.518518518518519</v>
      </c>
      <c r="Z60" s="108">
        <v>0</v>
      </c>
      <c r="AA60" s="108">
        <v>1111</v>
      </c>
      <c r="AB60" s="108">
        <v>1111</v>
      </c>
      <c r="AC60" s="208">
        <v>97.971781305114632</v>
      </c>
      <c r="AD60" s="133">
        <v>97.971781305114632</v>
      </c>
    </row>
    <row r="61" spans="1:30" x14ac:dyDescent="0.25">
      <c r="A61" s="8"/>
      <c r="B61" s="110">
        <v>761</v>
      </c>
      <c r="C61" s="210" t="s">
        <v>128</v>
      </c>
      <c r="D61" s="78">
        <v>640</v>
      </c>
      <c r="E61" s="207">
        <v>100</v>
      </c>
      <c r="F61" s="207">
        <v>61</v>
      </c>
      <c r="G61" s="207">
        <v>32</v>
      </c>
      <c r="H61" s="207">
        <v>7</v>
      </c>
      <c r="I61" s="207">
        <v>535</v>
      </c>
      <c r="J61" s="207">
        <v>460</v>
      </c>
      <c r="K61" s="207">
        <v>69</v>
      </c>
      <c r="L61" s="207">
        <v>6</v>
      </c>
      <c r="M61" s="104">
        <v>635</v>
      </c>
      <c r="N61" s="104">
        <v>521</v>
      </c>
      <c r="O61" s="104">
        <v>101</v>
      </c>
      <c r="P61" s="103">
        <v>13</v>
      </c>
      <c r="Q61" s="207">
        <v>0</v>
      </c>
      <c r="R61" s="108">
        <v>0</v>
      </c>
      <c r="S61" s="108">
        <v>687</v>
      </c>
      <c r="T61" s="108">
        <v>687</v>
      </c>
      <c r="U61" s="109">
        <v>107.34375</v>
      </c>
      <c r="V61" s="108">
        <v>0</v>
      </c>
      <c r="W61" s="108">
        <v>101</v>
      </c>
      <c r="X61" s="108">
        <v>101</v>
      </c>
      <c r="Y61" s="109">
        <v>15.78125</v>
      </c>
      <c r="Z61" s="108">
        <v>0</v>
      </c>
      <c r="AA61" s="108">
        <v>788</v>
      </c>
      <c r="AB61" s="108">
        <v>788</v>
      </c>
      <c r="AC61" s="208">
        <v>123.125</v>
      </c>
      <c r="AD61" s="133">
        <v>123.125</v>
      </c>
    </row>
    <row r="62" spans="1:30" x14ac:dyDescent="0.25">
      <c r="A62" s="8"/>
      <c r="B62" s="110">
        <v>842</v>
      </c>
      <c r="C62" s="210" t="s">
        <v>129</v>
      </c>
      <c r="D62" s="78">
        <v>14</v>
      </c>
      <c r="E62" s="207">
        <v>5</v>
      </c>
      <c r="F62" s="207">
        <v>4</v>
      </c>
      <c r="G62" s="207">
        <v>1</v>
      </c>
      <c r="H62" s="207">
        <v>0</v>
      </c>
      <c r="I62" s="207">
        <v>13</v>
      </c>
      <c r="J62" s="207">
        <v>13</v>
      </c>
      <c r="K62" s="207">
        <v>0</v>
      </c>
      <c r="L62" s="207">
        <v>0</v>
      </c>
      <c r="M62" s="104">
        <v>18</v>
      </c>
      <c r="N62" s="104">
        <v>17</v>
      </c>
      <c r="O62" s="104">
        <v>1</v>
      </c>
      <c r="P62" s="103">
        <v>0</v>
      </c>
      <c r="Q62" s="207">
        <v>0</v>
      </c>
      <c r="R62" s="108">
        <v>0</v>
      </c>
      <c r="S62" s="108">
        <v>14</v>
      </c>
      <c r="T62" s="108">
        <v>14</v>
      </c>
      <c r="U62" s="109">
        <v>100</v>
      </c>
      <c r="V62" s="108">
        <v>0</v>
      </c>
      <c r="W62" s="108">
        <v>9</v>
      </c>
      <c r="X62" s="108">
        <v>9</v>
      </c>
      <c r="Y62" s="109">
        <v>64.285714285714292</v>
      </c>
      <c r="Z62" s="108">
        <v>0</v>
      </c>
      <c r="AA62" s="108">
        <v>23</v>
      </c>
      <c r="AB62" s="108">
        <v>23</v>
      </c>
      <c r="AC62" s="208">
        <v>164.28571428571428</v>
      </c>
      <c r="AD62" s="133">
        <v>164.28571428571428</v>
      </c>
    </row>
    <row r="63" spans="1:30" x14ac:dyDescent="0.25">
      <c r="A63" s="8" t="s">
        <v>130</v>
      </c>
      <c r="B63" s="191"/>
      <c r="C63" s="211" t="s">
        <v>50</v>
      </c>
      <c r="D63" s="86">
        <v>2356</v>
      </c>
      <c r="E63" s="86">
        <v>327</v>
      </c>
      <c r="F63" s="86">
        <v>144</v>
      </c>
      <c r="G63" s="86">
        <v>139</v>
      </c>
      <c r="H63" s="86">
        <v>44</v>
      </c>
      <c r="I63" s="86">
        <v>1637</v>
      </c>
      <c r="J63" s="86">
        <v>1133</v>
      </c>
      <c r="K63" s="86">
        <v>439</v>
      </c>
      <c r="L63" s="86">
        <v>65</v>
      </c>
      <c r="M63" s="86">
        <v>1964</v>
      </c>
      <c r="N63" s="86">
        <v>1277</v>
      </c>
      <c r="O63" s="86">
        <v>578</v>
      </c>
      <c r="P63" s="86">
        <v>109</v>
      </c>
      <c r="Q63" s="86">
        <v>3</v>
      </c>
      <c r="R63" s="86">
        <v>7</v>
      </c>
      <c r="S63" s="86">
        <v>2024</v>
      </c>
      <c r="T63" s="86">
        <v>2031</v>
      </c>
      <c r="U63" s="112">
        <v>85.908319185059426</v>
      </c>
      <c r="V63" s="86">
        <v>5</v>
      </c>
      <c r="W63" s="86">
        <v>783</v>
      </c>
      <c r="X63" s="86">
        <v>788</v>
      </c>
      <c r="Y63" s="112">
        <v>33.234295415959252</v>
      </c>
      <c r="Z63" s="86">
        <v>12</v>
      </c>
      <c r="AA63" s="86">
        <v>2807</v>
      </c>
      <c r="AB63" s="86">
        <v>2819</v>
      </c>
      <c r="AC63" s="97">
        <v>119.14261460101866</v>
      </c>
      <c r="AD63" s="212">
        <v>119.04560810810811</v>
      </c>
    </row>
    <row r="64" spans="1:30" x14ac:dyDescent="0.25">
      <c r="A64" s="8"/>
      <c r="B64" s="110">
        <v>38</v>
      </c>
      <c r="C64" s="210" t="s">
        <v>131</v>
      </c>
      <c r="D64" s="78">
        <v>5</v>
      </c>
      <c r="E64" s="207">
        <v>0</v>
      </c>
      <c r="F64" s="207">
        <v>0</v>
      </c>
      <c r="G64" s="207">
        <v>0</v>
      </c>
      <c r="H64" s="207">
        <v>0</v>
      </c>
      <c r="I64" s="207">
        <v>2</v>
      </c>
      <c r="J64" s="207">
        <v>2</v>
      </c>
      <c r="K64" s="207">
        <v>0</v>
      </c>
      <c r="L64" s="207">
        <v>0</v>
      </c>
      <c r="M64" s="104">
        <v>2</v>
      </c>
      <c r="N64" s="104">
        <v>2</v>
      </c>
      <c r="O64" s="104">
        <v>0</v>
      </c>
      <c r="P64" s="103">
        <v>0</v>
      </c>
      <c r="Q64" s="207">
        <v>0</v>
      </c>
      <c r="R64" s="108">
        <v>0</v>
      </c>
      <c r="S64" s="108">
        <v>2</v>
      </c>
      <c r="T64" s="108">
        <v>2</v>
      </c>
      <c r="U64" s="109">
        <v>40</v>
      </c>
      <c r="V64" s="108">
        <v>0</v>
      </c>
      <c r="W64" s="108">
        <v>4</v>
      </c>
      <c r="X64" s="108">
        <v>4</v>
      </c>
      <c r="Y64" s="109">
        <v>80</v>
      </c>
      <c r="Z64" s="108">
        <v>0</v>
      </c>
      <c r="AA64" s="108">
        <v>6</v>
      </c>
      <c r="AB64" s="108">
        <v>6</v>
      </c>
      <c r="AC64" s="208">
        <v>120</v>
      </c>
      <c r="AD64" s="133">
        <v>120</v>
      </c>
    </row>
    <row r="65" spans="1:30" x14ac:dyDescent="0.25">
      <c r="A65" s="8"/>
      <c r="B65" s="110">
        <v>86</v>
      </c>
      <c r="C65" s="210" t="s">
        <v>132</v>
      </c>
      <c r="D65" s="78">
        <v>46</v>
      </c>
      <c r="E65" s="207">
        <v>3</v>
      </c>
      <c r="F65" s="207">
        <v>2</v>
      </c>
      <c r="G65" s="207">
        <v>1</v>
      </c>
      <c r="H65" s="207">
        <v>0</v>
      </c>
      <c r="I65" s="207">
        <v>26</v>
      </c>
      <c r="J65" s="207">
        <v>23</v>
      </c>
      <c r="K65" s="207">
        <v>2</v>
      </c>
      <c r="L65" s="207">
        <v>1</v>
      </c>
      <c r="M65" s="104">
        <v>29</v>
      </c>
      <c r="N65" s="104">
        <v>25</v>
      </c>
      <c r="O65" s="104">
        <v>3</v>
      </c>
      <c r="P65" s="103">
        <v>1</v>
      </c>
      <c r="Q65" s="207">
        <v>0</v>
      </c>
      <c r="R65" s="108">
        <v>0</v>
      </c>
      <c r="S65" s="108">
        <v>26</v>
      </c>
      <c r="T65" s="108">
        <v>26</v>
      </c>
      <c r="U65" s="109">
        <v>56.521739130434781</v>
      </c>
      <c r="V65" s="108">
        <v>0</v>
      </c>
      <c r="W65" s="108">
        <v>10</v>
      </c>
      <c r="X65" s="108">
        <v>10</v>
      </c>
      <c r="Y65" s="109">
        <v>21.739130434782609</v>
      </c>
      <c r="Z65" s="108">
        <v>0</v>
      </c>
      <c r="AA65" s="108">
        <v>36</v>
      </c>
      <c r="AB65" s="108">
        <v>36</v>
      </c>
      <c r="AC65" s="208">
        <v>78.260869565217391</v>
      </c>
      <c r="AD65" s="133">
        <v>78.260869565217391</v>
      </c>
    </row>
    <row r="66" spans="1:30" x14ac:dyDescent="0.25">
      <c r="A66" s="8"/>
      <c r="B66" s="110">
        <v>107</v>
      </c>
      <c r="C66" s="210" t="s">
        <v>133</v>
      </c>
      <c r="D66" s="78">
        <v>4</v>
      </c>
      <c r="E66" s="207">
        <v>2</v>
      </c>
      <c r="F66" s="207">
        <v>2</v>
      </c>
      <c r="G66" s="207">
        <v>0</v>
      </c>
      <c r="H66" s="207">
        <v>0</v>
      </c>
      <c r="I66" s="207">
        <v>1</v>
      </c>
      <c r="J66" s="207">
        <v>1</v>
      </c>
      <c r="K66" s="207">
        <v>0</v>
      </c>
      <c r="L66" s="207">
        <v>0</v>
      </c>
      <c r="M66" s="104">
        <v>3</v>
      </c>
      <c r="N66" s="104">
        <v>3</v>
      </c>
      <c r="O66" s="104">
        <v>0</v>
      </c>
      <c r="P66" s="103">
        <v>0</v>
      </c>
      <c r="Q66" s="207">
        <v>0</v>
      </c>
      <c r="R66" s="108">
        <v>0</v>
      </c>
      <c r="S66" s="108">
        <v>2</v>
      </c>
      <c r="T66" s="108">
        <v>2</v>
      </c>
      <c r="U66" s="109">
        <v>50</v>
      </c>
      <c r="V66" s="108">
        <v>0</v>
      </c>
      <c r="W66" s="108">
        <v>0</v>
      </c>
      <c r="X66" s="108">
        <v>0</v>
      </c>
      <c r="Y66" s="109">
        <v>0</v>
      </c>
      <c r="Z66" s="108">
        <v>0</v>
      </c>
      <c r="AA66" s="108">
        <v>2</v>
      </c>
      <c r="AB66" s="108">
        <v>2</v>
      </c>
      <c r="AC66" s="208">
        <v>50</v>
      </c>
      <c r="AD66" s="133">
        <v>50</v>
      </c>
    </row>
    <row r="67" spans="1:30" x14ac:dyDescent="0.25">
      <c r="A67" s="8"/>
      <c r="B67" s="110">
        <v>134</v>
      </c>
      <c r="C67" s="210" t="s">
        <v>134</v>
      </c>
      <c r="D67" s="78">
        <v>4</v>
      </c>
      <c r="E67" s="207">
        <v>1</v>
      </c>
      <c r="F67" s="207">
        <v>0</v>
      </c>
      <c r="G67" s="207">
        <v>0</v>
      </c>
      <c r="H67" s="207">
        <v>1</v>
      </c>
      <c r="I67" s="207">
        <v>7</v>
      </c>
      <c r="J67" s="207">
        <v>6</v>
      </c>
      <c r="K67" s="207">
        <v>1</v>
      </c>
      <c r="L67" s="207">
        <v>0</v>
      </c>
      <c r="M67" s="104">
        <v>8</v>
      </c>
      <c r="N67" s="104">
        <v>6</v>
      </c>
      <c r="O67" s="104">
        <v>1</v>
      </c>
      <c r="P67" s="103">
        <v>1</v>
      </c>
      <c r="Q67" s="207">
        <v>0</v>
      </c>
      <c r="R67" s="108">
        <v>0</v>
      </c>
      <c r="S67" s="108">
        <v>11</v>
      </c>
      <c r="T67" s="108">
        <v>11</v>
      </c>
      <c r="U67" s="109">
        <v>275</v>
      </c>
      <c r="V67" s="108">
        <v>0</v>
      </c>
      <c r="W67" s="108">
        <v>1</v>
      </c>
      <c r="X67" s="108">
        <v>1</v>
      </c>
      <c r="Y67" s="109">
        <v>25</v>
      </c>
      <c r="Z67" s="108">
        <v>0</v>
      </c>
      <c r="AA67" s="108">
        <v>12</v>
      </c>
      <c r="AB67" s="108">
        <v>12</v>
      </c>
      <c r="AC67" s="208">
        <v>300</v>
      </c>
      <c r="AD67" s="133">
        <v>300</v>
      </c>
    </row>
    <row r="68" spans="1:30" x14ac:dyDescent="0.25">
      <c r="A68" s="8"/>
      <c r="B68" s="110">
        <v>150</v>
      </c>
      <c r="C68" s="210" t="s">
        <v>135</v>
      </c>
      <c r="D68" s="78">
        <v>23</v>
      </c>
      <c r="E68" s="207">
        <v>1</v>
      </c>
      <c r="F68" s="207">
        <v>1</v>
      </c>
      <c r="G68" s="207">
        <v>0</v>
      </c>
      <c r="H68" s="207">
        <v>0</v>
      </c>
      <c r="I68" s="207">
        <v>30</v>
      </c>
      <c r="J68" s="207">
        <v>23</v>
      </c>
      <c r="K68" s="207">
        <v>7</v>
      </c>
      <c r="L68" s="207">
        <v>0</v>
      </c>
      <c r="M68" s="104">
        <v>31</v>
      </c>
      <c r="N68" s="104">
        <v>24</v>
      </c>
      <c r="O68" s="104">
        <v>7</v>
      </c>
      <c r="P68" s="103">
        <v>0</v>
      </c>
      <c r="Q68" s="207">
        <v>0</v>
      </c>
      <c r="R68" s="108">
        <v>0</v>
      </c>
      <c r="S68" s="108">
        <v>39</v>
      </c>
      <c r="T68" s="108">
        <v>39</v>
      </c>
      <c r="U68" s="109">
        <v>169.56521739130434</v>
      </c>
      <c r="V68" s="108">
        <v>0</v>
      </c>
      <c r="W68" s="108">
        <v>8</v>
      </c>
      <c r="X68" s="108">
        <v>8</v>
      </c>
      <c r="Y68" s="109">
        <v>34.782608695652172</v>
      </c>
      <c r="Z68" s="108">
        <v>0</v>
      </c>
      <c r="AA68" s="108">
        <v>47</v>
      </c>
      <c r="AB68" s="108">
        <v>47</v>
      </c>
      <c r="AC68" s="208">
        <v>204.34782608695653</v>
      </c>
      <c r="AD68" s="133">
        <v>204.34782608695653</v>
      </c>
    </row>
    <row r="69" spans="1:30" x14ac:dyDescent="0.25">
      <c r="A69" s="8"/>
      <c r="B69" s="110">
        <v>237</v>
      </c>
      <c r="C69" s="110" t="s">
        <v>136</v>
      </c>
      <c r="D69" s="78">
        <v>505</v>
      </c>
      <c r="E69" s="207">
        <v>88</v>
      </c>
      <c r="F69" s="207">
        <v>27</v>
      </c>
      <c r="G69" s="207">
        <v>53</v>
      </c>
      <c r="H69" s="207">
        <v>8</v>
      </c>
      <c r="I69" s="207">
        <v>278</v>
      </c>
      <c r="J69" s="207">
        <v>177</v>
      </c>
      <c r="K69" s="207">
        <v>83</v>
      </c>
      <c r="L69" s="207">
        <v>18</v>
      </c>
      <c r="M69" s="104">
        <v>366</v>
      </c>
      <c r="N69" s="104">
        <v>204</v>
      </c>
      <c r="O69" s="104">
        <v>136</v>
      </c>
      <c r="P69" s="103">
        <v>26</v>
      </c>
      <c r="Q69" s="207">
        <v>0</v>
      </c>
      <c r="R69" s="108">
        <v>3</v>
      </c>
      <c r="S69" s="108">
        <v>471</v>
      </c>
      <c r="T69" s="108">
        <v>474</v>
      </c>
      <c r="U69" s="109">
        <v>93.267326732673268</v>
      </c>
      <c r="V69" s="108">
        <v>1</v>
      </c>
      <c r="W69" s="108">
        <v>166</v>
      </c>
      <c r="X69" s="108">
        <v>167</v>
      </c>
      <c r="Y69" s="109">
        <v>32.871287128712872</v>
      </c>
      <c r="Z69" s="108">
        <v>4</v>
      </c>
      <c r="AA69" s="108">
        <v>637</v>
      </c>
      <c r="AB69" s="108">
        <v>641</v>
      </c>
      <c r="AC69" s="208">
        <v>126.13861386138613</v>
      </c>
      <c r="AD69" s="133">
        <v>125.93320235756384</v>
      </c>
    </row>
    <row r="70" spans="1:30" x14ac:dyDescent="0.25">
      <c r="A70" s="8"/>
      <c r="B70" s="110">
        <v>264</v>
      </c>
      <c r="C70" s="210" t="s">
        <v>137</v>
      </c>
      <c r="D70" s="78">
        <v>247</v>
      </c>
      <c r="E70" s="207">
        <v>30</v>
      </c>
      <c r="F70" s="207">
        <v>15</v>
      </c>
      <c r="G70" s="207">
        <v>12</v>
      </c>
      <c r="H70" s="207">
        <v>3</v>
      </c>
      <c r="I70" s="207">
        <v>154</v>
      </c>
      <c r="J70" s="207">
        <v>81</v>
      </c>
      <c r="K70" s="207">
        <v>64</v>
      </c>
      <c r="L70" s="207">
        <v>9</v>
      </c>
      <c r="M70" s="104">
        <v>184</v>
      </c>
      <c r="N70" s="104">
        <v>96</v>
      </c>
      <c r="O70" s="104">
        <v>76</v>
      </c>
      <c r="P70" s="103">
        <v>12</v>
      </c>
      <c r="Q70" s="207">
        <v>0</v>
      </c>
      <c r="R70" s="108">
        <v>0</v>
      </c>
      <c r="S70" s="108">
        <v>141</v>
      </c>
      <c r="T70" s="108">
        <v>141</v>
      </c>
      <c r="U70" s="109">
        <v>57.085020242914972</v>
      </c>
      <c r="V70" s="108">
        <v>0</v>
      </c>
      <c r="W70" s="108">
        <v>127</v>
      </c>
      <c r="X70" s="108">
        <v>127</v>
      </c>
      <c r="Y70" s="109">
        <v>51.417004048582996</v>
      </c>
      <c r="Z70" s="108">
        <v>0</v>
      </c>
      <c r="AA70" s="108">
        <v>268</v>
      </c>
      <c r="AB70" s="108">
        <v>268</v>
      </c>
      <c r="AC70" s="208">
        <v>108.50202429149797</v>
      </c>
      <c r="AD70" s="133">
        <v>108.50202429149797</v>
      </c>
    </row>
    <row r="71" spans="1:30" x14ac:dyDescent="0.25">
      <c r="A71" s="8"/>
      <c r="B71" s="110">
        <v>310</v>
      </c>
      <c r="C71" s="110" t="s">
        <v>138</v>
      </c>
      <c r="D71" s="78">
        <v>83</v>
      </c>
      <c r="E71" s="207">
        <v>6</v>
      </c>
      <c r="F71" s="207">
        <v>3</v>
      </c>
      <c r="G71" s="207">
        <v>2</v>
      </c>
      <c r="H71" s="207">
        <v>1</v>
      </c>
      <c r="I71" s="207">
        <v>46</v>
      </c>
      <c r="J71" s="207">
        <v>40</v>
      </c>
      <c r="K71" s="207">
        <v>5</v>
      </c>
      <c r="L71" s="207">
        <v>1</v>
      </c>
      <c r="M71" s="104">
        <v>52</v>
      </c>
      <c r="N71" s="104">
        <v>43</v>
      </c>
      <c r="O71" s="104">
        <v>7</v>
      </c>
      <c r="P71" s="103">
        <v>2</v>
      </c>
      <c r="Q71" s="207">
        <v>0</v>
      </c>
      <c r="R71" s="108">
        <v>0</v>
      </c>
      <c r="S71" s="108">
        <v>53</v>
      </c>
      <c r="T71" s="108">
        <v>53</v>
      </c>
      <c r="U71" s="109">
        <v>63.855421686746979</v>
      </c>
      <c r="V71" s="108">
        <v>0</v>
      </c>
      <c r="W71" s="108">
        <v>15</v>
      </c>
      <c r="X71" s="108">
        <v>15</v>
      </c>
      <c r="Y71" s="109">
        <v>18.072289156626507</v>
      </c>
      <c r="Z71" s="108">
        <v>0</v>
      </c>
      <c r="AA71" s="108">
        <v>68</v>
      </c>
      <c r="AB71" s="108">
        <v>68</v>
      </c>
      <c r="AC71" s="208">
        <v>81.92771084337349</v>
      </c>
      <c r="AD71" s="133">
        <v>81.92771084337349</v>
      </c>
    </row>
    <row r="72" spans="1:30" x14ac:dyDescent="0.25">
      <c r="A72" s="8"/>
      <c r="B72" s="110">
        <v>315</v>
      </c>
      <c r="C72" s="210" t="s">
        <v>139</v>
      </c>
      <c r="D72" s="78">
        <v>44</v>
      </c>
      <c r="E72" s="207">
        <v>0</v>
      </c>
      <c r="F72" s="207">
        <v>0</v>
      </c>
      <c r="G72" s="207">
        <v>0</v>
      </c>
      <c r="H72" s="207">
        <v>0</v>
      </c>
      <c r="I72" s="207">
        <v>1</v>
      </c>
      <c r="J72" s="207">
        <v>1</v>
      </c>
      <c r="K72" s="207">
        <v>0</v>
      </c>
      <c r="L72" s="207">
        <v>0</v>
      </c>
      <c r="M72" s="104">
        <v>1</v>
      </c>
      <c r="N72" s="104">
        <v>1</v>
      </c>
      <c r="O72" s="104">
        <v>0</v>
      </c>
      <c r="P72" s="103">
        <v>0</v>
      </c>
      <c r="Q72" s="207">
        <v>0</v>
      </c>
      <c r="R72" s="108">
        <v>0</v>
      </c>
      <c r="S72" s="108">
        <v>1</v>
      </c>
      <c r="T72" s="108">
        <v>1</v>
      </c>
      <c r="U72" s="109">
        <v>2.2727272727272729</v>
      </c>
      <c r="V72" s="108">
        <v>0</v>
      </c>
      <c r="W72" s="108">
        <v>3</v>
      </c>
      <c r="X72" s="108">
        <v>3</v>
      </c>
      <c r="Y72" s="109">
        <v>6.8181818181818175</v>
      </c>
      <c r="Z72" s="108">
        <v>0</v>
      </c>
      <c r="AA72" s="108">
        <v>4</v>
      </c>
      <c r="AB72" s="108">
        <v>4</v>
      </c>
      <c r="AC72" s="208">
        <v>9.0909090909090917</v>
      </c>
      <c r="AD72" s="133">
        <v>9.0909090909090917</v>
      </c>
    </row>
    <row r="73" spans="1:30" x14ac:dyDescent="0.25">
      <c r="A73" s="8"/>
      <c r="B73" s="110">
        <v>361</v>
      </c>
      <c r="C73" s="210" t="s">
        <v>140</v>
      </c>
      <c r="D73" s="78">
        <v>23</v>
      </c>
      <c r="E73" s="207">
        <v>1</v>
      </c>
      <c r="F73" s="207">
        <v>1</v>
      </c>
      <c r="G73" s="207">
        <v>0</v>
      </c>
      <c r="H73" s="207">
        <v>0</v>
      </c>
      <c r="I73" s="207">
        <v>18</v>
      </c>
      <c r="J73" s="207">
        <v>17</v>
      </c>
      <c r="K73" s="207">
        <v>1</v>
      </c>
      <c r="L73" s="207">
        <v>0</v>
      </c>
      <c r="M73" s="104">
        <v>19</v>
      </c>
      <c r="N73" s="104">
        <v>18</v>
      </c>
      <c r="O73" s="104">
        <v>1</v>
      </c>
      <c r="P73" s="103">
        <v>0</v>
      </c>
      <c r="Q73" s="207">
        <v>0</v>
      </c>
      <c r="R73" s="108">
        <v>0</v>
      </c>
      <c r="S73" s="108">
        <v>23</v>
      </c>
      <c r="T73" s="108">
        <v>23</v>
      </c>
      <c r="U73" s="109">
        <v>100</v>
      </c>
      <c r="V73" s="108">
        <v>0</v>
      </c>
      <c r="W73" s="108">
        <v>7</v>
      </c>
      <c r="X73" s="108">
        <v>7</v>
      </c>
      <c r="Y73" s="109">
        <v>30.434782608695656</v>
      </c>
      <c r="Z73" s="108">
        <v>0</v>
      </c>
      <c r="AA73" s="108">
        <v>30</v>
      </c>
      <c r="AB73" s="108">
        <v>30</v>
      </c>
      <c r="AC73" s="208">
        <v>130.43478260869566</v>
      </c>
      <c r="AD73" s="133">
        <v>130.43478260869566</v>
      </c>
    </row>
    <row r="74" spans="1:30" x14ac:dyDescent="0.25">
      <c r="A74" s="8"/>
      <c r="B74" s="110">
        <v>647</v>
      </c>
      <c r="C74" s="110" t="s">
        <v>141</v>
      </c>
      <c r="D74" s="78">
        <v>63</v>
      </c>
      <c r="E74" s="207">
        <v>6</v>
      </c>
      <c r="F74" s="207">
        <v>5</v>
      </c>
      <c r="G74" s="207">
        <v>1</v>
      </c>
      <c r="H74" s="207">
        <v>0</v>
      </c>
      <c r="I74" s="207">
        <v>60</v>
      </c>
      <c r="J74" s="207">
        <v>52</v>
      </c>
      <c r="K74" s="207">
        <v>7</v>
      </c>
      <c r="L74" s="207">
        <v>1</v>
      </c>
      <c r="M74" s="104">
        <v>66</v>
      </c>
      <c r="N74" s="104">
        <v>57</v>
      </c>
      <c r="O74" s="104">
        <v>8</v>
      </c>
      <c r="P74" s="103">
        <v>1</v>
      </c>
      <c r="Q74" s="207">
        <v>0</v>
      </c>
      <c r="R74" s="108">
        <v>0</v>
      </c>
      <c r="S74" s="108">
        <v>59</v>
      </c>
      <c r="T74" s="108">
        <v>59</v>
      </c>
      <c r="U74" s="109">
        <v>93.650793650793645</v>
      </c>
      <c r="V74" s="108">
        <v>0</v>
      </c>
      <c r="W74" s="108">
        <v>10</v>
      </c>
      <c r="X74" s="108">
        <v>10</v>
      </c>
      <c r="Y74" s="109">
        <v>15.873015873015872</v>
      </c>
      <c r="Z74" s="108">
        <v>0</v>
      </c>
      <c r="AA74" s="108">
        <v>69</v>
      </c>
      <c r="AB74" s="108">
        <v>69</v>
      </c>
      <c r="AC74" s="208">
        <v>109.52380952380953</v>
      </c>
      <c r="AD74" s="133">
        <v>109.52380952380953</v>
      </c>
    </row>
    <row r="75" spans="1:30" x14ac:dyDescent="0.25">
      <c r="A75" s="8"/>
      <c r="B75" s="110">
        <v>658</v>
      </c>
      <c r="C75" s="110" t="s">
        <v>142</v>
      </c>
      <c r="D75" s="78">
        <v>23</v>
      </c>
      <c r="E75" s="207">
        <v>0</v>
      </c>
      <c r="F75" s="207">
        <v>0</v>
      </c>
      <c r="G75" s="207">
        <v>0</v>
      </c>
      <c r="H75" s="207">
        <v>0</v>
      </c>
      <c r="I75" s="207">
        <v>0</v>
      </c>
      <c r="J75" s="207">
        <v>0</v>
      </c>
      <c r="K75" s="207">
        <v>0</v>
      </c>
      <c r="L75" s="207">
        <v>0</v>
      </c>
      <c r="M75" s="104">
        <v>0</v>
      </c>
      <c r="N75" s="104">
        <v>0</v>
      </c>
      <c r="O75" s="104">
        <v>0</v>
      </c>
      <c r="P75" s="103">
        <v>0</v>
      </c>
      <c r="Q75" s="207">
        <v>1</v>
      </c>
      <c r="R75" s="108">
        <v>0</v>
      </c>
      <c r="S75" s="108">
        <v>0</v>
      </c>
      <c r="T75" s="108">
        <v>0</v>
      </c>
      <c r="U75" s="109">
        <v>0</v>
      </c>
      <c r="V75" s="108">
        <v>0</v>
      </c>
      <c r="W75" s="108">
        <v>5</v>
      </c>
      <c r="X75" s="108">
        <v>5</v>
      </c>
      <c r="Y75" s="109">
        <v>21.739130434782609</v>
      </c>
      <c r="Z75" s="108">
        <v>0</v>
      </c>
      <c r="AA75" s="108">
        <v>5</v>
      </c>
      <c r="AB75" s="108">
        <v>5</v>
      </c>
      <c r="AC75" s="208">
        <v>21.739130434782609</v>
      </c>
      <c r="AD75" s="133">
        <v>21.739130434782609</v>
      </c>
    </row>
    <row r="76" spans="1:30" x14ac:dyDescent="0.25">
      <c r="A76" s="8"/>
      <c r="B76" s="110">
        <v>664</v>
      </c>
      <c r="C76" s="110" t="s">
        <v>143</v>
      </c>
      <c r="D76" s="78">
        <v>660</v>
      </c>
      <c r="E76" s="207">
        <v>106</v>
      </c>
      <c r="F76" s="207">
        <v>44</v>
      </c>
      <c r="G76" s="207">
        <v>46</v>
      </c>
      <c r="H76" s="207">
        <v>16</v>
      </c>
      <c r="I76" s="207">
        <v>611</v>
      </c>
      <c r="J76" s="207">
        <v>420</v>
      </c>
      <c r="K76" s="207">
        <v>166</v>
      </c>
      <c r="L76" s="207">
        <v>25</v>
      </c>
      <c r="M76" s="104">
        <v>717</v>
      </c>
      <c r="N76" s="104">
        <v>464</v>
      </c>
      <c r="O76" s="104">
        <v>212</v>
      </c>
      <c r="P76" s="103">
        <v>41</v>
      </c>
      <c r="Q76" s="207">
        <v>0</v>
      </c>
      <c r="R76" s="108">
        <v>1</v>
      </c>
      <c r="S76" s="108">
        <v>621</v>
      </c>
      <c r="T76" s="108">
        <v>622</v>
      </c>
      <c r="U76" s="109">
        <v>94.090909090909093</v>
      </c>
      <c r="V76" s="108">
        <v>2</v>
      </c>
      <c r="W76" s="108">
        <v>247</v>
      </c>
      <c r="X76" s="108">
        <v>249</v>
      </c>
      <c r="Y76" s="109">
        <v>37.424242424242429</v>
      </c>
      <c r="Z76" s="108">
        <v>3</v>
      </c>
      <c r="AA76" s="108">
        <v>868</v>
      </c>
      <c r="AB76" s="108">
        <v>871</v>
      </c>
      <c r="AC76" s="208">
        <v>131.51515151515153</v>
      </c>
      <c r="AD76" s="133">
        <v>131.37254901960785</v>
      </c>
    </row>
    <row r="77" spans="1:30" x14ac:dyDescent="0.25">
      <c r="A77" s="8"/>
      <c r="B77" s="110">
        <v>686</v>
      </c>
      <c r="C77" s="199" t="s">
        <v>144</v>
      </c>
      <c r="D77" s="78">
        <v>418</v>
      </c>
      <c r="E77" s="207">
        <v>70</v>
      </c>
      <c r="F77" s="207">
        <v>37</v>
      </c>
      <c r="G77" s="207">
        <v>20</v>
      </c>
      <c r="H77" s="207">
        <v>13</v>
      </c>
      <c r="I77" s="207">
        <v>259</v>
      </c>
      <c r="J77" s="207">
        <v>161</v>
      </c>
      <c r="K77" s="207">
        <v>89</v>
      </c>
      <c r="L77" s="207">
        <v>9</v>
      </c>
      <c r="M77" s="104">
        <v>329</v>
      </c>
      <c r="N77" s="104">
        <v>198</v>
      </c>
      <c r="O77" s="104">
        <v>109</v>
      </c>
      <c r="P77" s="103">
        <v>22</v>
      </c>
      <c r="Q77" s="207">
        <v>0</v>
      </c>
      <c r="R77" s="108">
        <v>2</v>
      </c>
      <c r="S77" s="108">
        <v>351</v>
      </c>
      <c r="T77" s="108">
        <v>353</v>
      </c>
      <c r="U77" s="109">
        <v>83.971291866028707</v>
      </c>
      <c r="V77" s="108">
        <v>2</v>
      </c>
      <c r="W77" s="108">
        <v>139</v>
      </c>
      <c r="X77" s="108">
        <v>141</v>
      </c>
      <c r="Y77" s="109">
        <v>33.253588516746412</v>
      </c>
      <c r="Z77" s="108">
        <v>4</v>
      </c>
      <c r="AA77" s="108">
        <v>490</v>
      </c>
      <c r="AB77" s="108">
        <v>494</v>
      </c>
      <c r="AC77" s="208">
        <v>117.22488038277513</v>
      </c>
      <c r="AD77" s="133">
        <v>117.06161137440758</v>
      </c>
    </row>
    <row r="78" spans="1:30" x14ac:dyDescent="0.25">
      <c r="A78" s="8"/>
      <c r="B78" s="110">
        <v>819</v>
      </c>
      <c r="C78" s="210" t="s">
        <v>145</v>
      </c>
      <c r="D78" s="78">
        <v>18</v>
      </c>
      <c r="E78" s="207">
        <v>0</v>
      </c>
      <c r="F78" s="207">
        <v>0</v>
      </c>
      <c r="G78" s="207">
        <v>0</v>
      </c>
      <c r="H78" s="207">
        <v>0</v>
      </c>
      <c r="I78" s="207">
        <v>0</v>
      </c>
      <c r="J78" s="207">
        <v>0</v>
      </c>
      <c r="K78" s="207">
        <v>0</v>
      </c>
      <c r="L78" s="207">
        <v>0</v>
      </c>
      <c r="M78" s="104">
        <v>0</v>
      </c>
      <c r="N78" s="104">
        <v>0</v>
      </c>
      <c r="O78" s="104">
        <v>0</v>
      </c>
      <c r="P78" s="103">
        <v>0</v>
      </c>
      <c r="Q78" s="207">
        <v>2</v>
      </c>
      <c r="R78" s="108">
        <v>0</v>
      </c>
      <c r="S78" s="108">
        <v>8</v>
      </c>
      <c r="T78" s="108">
        <v>8</v>
      </c>
      <c r="U78" s="109">
        <v>44.444444444444443</v>
      </c>
      <c r="V78" s="108">
        <v>0</v>
      </c>
      <c r="W78" s="108">
        <v>0</v>
      </c>
      <c r="X78" s="108">
        <v>0</v>
      </c>
      <c r="Y78" s="109">
        <v>0</v>
      </c>
      <c r="Z78" s="108">
        <v>0</v>
      </c>
      <c r="AA78" s="108">
        <v>8</v>
      </c>
      <c r="AB78" s="108">
        <v>8</v>
      </c>
      <c r="AC78" s="208">
        <v>44.444444444444443</v>
      </c>
      <c r="AD78" s="133">
        <v>44.444444444444443</v>
      </c>
    </row>
    <row r="79" spans="1:30" x14ac:dyDescent="0.25">
      <c r="A79" s="8"/>
      <c r="B79" s="110">
        <v>854</v>
      </c>
      <c r="C79" s="210" t="s">
        <v>146</v>
      </c>
      <c r="D79" s="78">
        <v>15</v>
      </c>
      <c r="E79" s="207">
        <v>2</v>
      </c>
      <c r="F79" s="207">
        <v>2</v>
      </c>
      <c r="G79" s="207">
        <v>0</v>
      </c>
      <c r="H79" s="207">
        <v>0</v>
      </c>
      <c r="I79" s="207">
        <v>14</v>
      </c>
      <c r="J79" s="207">
        <v>14</v>
      </c>
      <c r="K79" s="207">
        <v>0</v>
      </c>
      <c r="L79" s="207">
        <v>0</v>
      </c>
      <c r="M79" s="104">
        <v>16</v>
      </c>
      <c r="N79" s="104">
        <v>16</v>
      </c>
      <c r="O79" s="104">
        <v>0</v>
      </c>
      <c r="P79" s="103">
        <v>0</v>
      </c>
      <c r="Q79" s="207">
        <v>0</v>
      </c>
      <c r="R79" s="108">
        <v>0</v>
      </c>
      <c r="S79" s="108">
        <v>13</v>
      </c>
      <c r="T79" s="108">
        <v>13</v>
      </c>
      <c r="U79" s="109">
        <v>86.666666666666671</v>
      </c>
      <c r="V79" s="108">
        <v>0</v>
      </c>
      <c r="W79" s="108">
        <v>4</v>
      </c>
      <c r="X79" s="108">
        <v>4</v>
      </c>
      <c r="Y79" s="109">
        <v>26.666666666666668</v>
      </c>
      <c r="Z79" s="108">
        <v>0</v>
      </c>
      <c r="AA79" s="108">
        <v>17</v>
      </c>
      <c r="AB79" s="108">
        <v>17</v>
      </c>
      <c r="AC79" s="208">
        <v>113.33333333333333</v>
      </c>
      <c r="AD79" s="133">
        <v>113.33333333333333</v>
      </c>
    </row>
    <row r="80" spans="1:30" x14ac:dyDescent="0.25">
      <c r="A80" s="8"/>
      <c r="B80" s="110">
        <v>887</v>
      </c>
      <c r="C80" s="210" t="s">
        <v>147</v>
      </c>
      <c r="D80" s="78">
        <v>175</v>
      </c>
      <c r="E80" s="207">
        <v>11</v>
      </c>
      <c r="F80" s="207">
        <v>5</v>
      </c>
      <c r="G80" s="207">
        <v>4</v>
      </c>
      <c r="H80" s="207">
        <v>2</v>
      </c>
      <c r="I80" s="207">
        <v>130</v>
      </c>
      <c r="J80" s="207">
        <v>115</v>
      </c>
      <c r="K80" s="207">
        <v>14</v>
      </c>
      <c r="L80" s="207">
        <v>1</v>
      </c>
      <c r="M80" s="104">
        <v>141</v>
      </c>
      <c r="N80" s="104">
        <v>120</v>
      </c>
      <c r="O80" s="104">
        <v>18</v>
      </c>
      <c r="P80" s="103">
        <v>3</v>
      </c>
      <c r="Q80" s="207">
        <v>0</v>
      </c>
      <c r="R80" s="108">
        <v>1</v>
      </c>
      <c r="S80" s="108">
        <v>203</v>
      </c>
      <c r="T80" s="108">
        <v>204</v>
      </c>
      <c r="U80" s="109">
        <v>115.99999999999999</v>
      </c>
      <c r="V80" s="108">
        <v>0</v>
      </c>
      <c r="W80" s="108">
        <v>37</v>
      </c>
      <c r="X80" s="108">
        <v>37</v>
      </c>
      <c r="Y80" s="109">
        <v>21.142857142857142</v>
      </c>
      <c r="Z80" s="108">
        <v>1</v>
      </c>
      <c r="AA80" s="108">
        <v>240</v>
      </c>
      <c r="AB80" s="108">
        <v>241</v>
      </c>
      <c r="AC80" s="208">
        <v>137.14285714285714</v>
      </c>
      <c r="AD80" s="133">
        <v>136.93181818181819</v>
      </c>
    </row>
    <row r="81" spans="1:30" x14ac:dyDescent="0.25">
      <c r="A81" s="8" t="s">
        <v>148</v>
      </c>
      <c r="B81" s="191"/>
      <c r="C81" s="211" t="s">
        <v>51</v>
      </c>
      <c r="D81" s="86">
        <v>29153</v>
      </c>
      <c r="E81" s="86">
        <v>2344</v>
      </c>
      <c r="F81" s="86">
        <v>944</v>
      </c>
      <c r="G81" s="86">
        <v>981</v>
      </c>
      <c r="H81" s="86">
        <v>419</v>
      </c>
      <c r="I81" s="86">
        <v>15377</v>
      </c>
      <c r="J81" s="86">
        <v>9586</v>
      </c>
      <c r="K81" s="86">
        <v>4861</v>
      </c>
      <c r="L81" s="86">
        <v>930</v>
      </c>
      <c r="M81" s="86">
        <v>17721</v>
      </c>
      <c r="N81" s="86">
        <v>10530</v>
      </c>
      <c r="O81" s="86">
        <v>5842</v>
      </c>
      <c r="P81" s="86">
        <v>1349</v>
      </c>
      <c r="Q81" s="86">
        <v>159</v>
      </c>
      <c r="R81" s="86">
        <v>48</v>
      </c>
      <c r="S81" s="86">
        <v>17979</v>
      </c>
      <c r="T81" s="86">
        <v>18027</v>
      </c>
      <c r="U81" s="112">
        <v>61.67118306863788</v>
      </c>
      <c r="V81" s="86">
        <v>25</v>
      </c>
      <c r="W81" s="86">
        <v>11678</v>
      </c>
      <c r="X81" s="86">
        <v>11703</v>
      </c>
      <c r="Y81" s="112">
        <v>40.057627002366822</v>
      </c>
      <c r="Z81" s="86">
        <v>73</v>
      </c>
      <c r="AA81" s="86">
        <v>29657</v>
      </c>
      <c r="AB81" s="86">
        <v>29730</v>
      </c>
      <c r="AC81" s="97">
        <v>101.72881007100469</v>
      </c>
      <c r="AD81" s="212">
        <v>101.72449189078219</v>
      </c>
    </row>
    <row r="82" spans="1:30" x14ac:dyDescent="0.25">
      <c r="A82" s="8"/>
      <c r="B82" s="110">
        <v>2</v>
      </c>
      <c r="C82" s="210" t="s">
        <v>149</v>
      </c>
      <c r="D82" s="78">
        <v>229</v>
      </c>
      <c r="E82" s="207">
        <v>18</v>
      </c>
      <c r="F82" s="207">
        <v>6</v>
      </c>
      <c r="G82" s="207">
        <v>12</v>
      </c>
      <c r="H82" s="207">
        <v>0</v>
      </c>
      <c r="I82" s="207">
        <v>71</v>
      </c>
      <c r="J82" s="207">
        <v>46</v>
      </c>
      <c r="K82" s="207">
        <v>23</v>
      </c>
      <c r="L82" s="207">
        <v>2</v>
      </c>
      <c r="M82" s="104">
        <v>89</v>
      </c>
      <c r="N82" s="104">
        <v>52</v>
      </c>
      <c r="O82" s="104">
        <v>35</v>
      </c>
      <c r="P82" s="103">
        <v>2</v>
      </c>
      <c r="Q82" s="207">
        <v>0</v>
      </c>
      <c r="R82" s="108">
        <v>0</v>
      </c>
      <c r="S82" s="108">
        <v>82</v>
      </c>
      <c r="T82" s="108">
        <v>82</v>
      </c>
      <c r="U82" s="109">
        <v>35.807860262008731</v>
      </c>
      <c r="V82" s="108">
        <v>0</v>
      </c>
      <c r="W82" s="108">
        <v>28</v>
      </c>
      <c r="X82" s="108">
        <v>28</v>
      </c>
      <c r="Y82" s="109">
        <v>12.22707423580786</v>
      </c>
      <c r="Z82" s="108">
        <v>0</v>
      </c>
      <c r="AA82" s="108">
        <v>110</v>
      </c>
      <c r="AB82" s="108">
        <v>110</v>
      </c>
      <c r="AC82" s="208">
        <v>48.034934497816593</v>
      </c>
      <c r="AD82" s="133">
        <v>48.034934497816593</v>
      </c>
    </row>
    <row r="83" spans="1:30" x14ac:dyDescent="0.25">
      <c r="A83" s="8"/>
      <c r="B83" s="110">
        <v>21</v>
      </c>
      <c r="C83" s="210" t="s">
        <v>150</v>
      </c>
      <c r="D83" s="78">
        <v>39</v>
      </c>
      <c r="E83" s="207">
        <v>0</v>
      </c>
      <c r="F83" s="207">
        <v>0</v>
      </c>
      <c r="G83" s="207">
        <v>0</v>
      </c>
      <c r="H83" s="207">
        <v>0</v>
      </c>
      <c r="I83" s="207">
        <v>15</v>
      </c>
      <c r="J83" s="207">
        <v>11</v>
      </c>
      <c r="K83" s="207">
        <v>3</v>
      </c>
      <c r="L83" s="207">
        <v>1</v>
      </c>
      <c r="M83" s="104">
        <v>15</v>
      </c>
      <c r="N83" s="104">
        <v>11</v>
      </c>
      <c r="O83" s="104">
        <v>3</v>
      </c>
      <c r="P83" s="103">
        <v>1</v>
      </c>
      <c r="Q83" s="207">
        <v>0</v>
      </c>
      <c r="R83" s="108">
        <v>0</v>
      </c>
      <c r="S83" s="108">
        <v>28</v>
      </c>
      <c r="T83" s="108">
        <v>28</v>
      </c>
      <c r="U83" s="109">
        <v>71.794871794871796</v>
      </c>
      <c r="V83" s="108">
        <v>0</v>
      </c>
      <c r="W83" s="108">
        <v>3</v>
      </c>
      <c r="X83" s="108">
        <v>3</v>
      </c>
      <c r="Y83" s="109">
        <v>7.6923076923076925</v>
      </c>
      <c r="Z83" s="108">
        <v>0</v>
      </c>
      <c r="AA83" s="108">
        <v>31</v>
      </c>
      <c r="AB83" s="108">
        <v>31</v>
      </c>
      <c r="AC83" s="208">
        <v>79.487179487179489</v>
      </c>
      <c r="AD83" s="133">
        <v>79.487179487179489</v>
      </c>
    </row>
    <row r="84" spans="1:30" x14ac:dyDescent="0.25">
      <c r="A84" s="8"/>
      <c r="B84" s="110">
        <v>55</v>
      </c>
      <c r="C84" s="210" t="s">
        <v>151</v>
      </c>
      <c r="D84" s="78">
        <v>24</v>
      </c>
      <c r="E84" s="207">
        <v>8</v>
      </c>
      <c r="F84" s="207">
        <v>8</v>
      </c>
      <c r="G84" s="207">
        <v>0</v>
      </c>
      <c r="H84" s="207">
        <v>0</v>
      </c>
      <c r="I84" s="207">
        <v>7</v>
      </c>
      <c r="J84" s="207">
        <v>7</v>
      </c>
      <c r="K84" s="207">
        <v>0</v>
      </c>
      <c r="L84" s="207">
        <v>0</v>
      </c>
      <c r="M84" s="104">
        <v>15</v>
      </c>
      <c r="N84" s="104">
        <v>15</v>
      </c>
      <c r="O84" s="104">
        <v>0</v>
      </c>
      <c r="P84" s="103">
        <v>0</v>
      </c>
      <c r="Q84" s="207">
        <v>0</v>
      </c>
      <c r="R84" s="108">
        <v>0</v>
      </c>
      <c r="S84" s="108">
        <v>18</v>
      </c>
      <c r="T84" s="108">
        <v>18</v>
      </c>
      <c r="U84" s="109">
        <v>75</v>
      </c>
      <c r="V84" s="108">
        <v>0</v>
      </c>
      <c r="W84" s="108">
        <v>10</v>
      </c>
      <c r="X84" s="108">
        <v>10</v>
      </c>
      <c r="Y84" s="109">
        <v>41.666666666666671</v>
      </c>
      <c r="Z84" s="108">
        <v>0</v>
      </c>
      <c r="AA84" s="108">
        <v>28</v>
      </c>
      <c r="AB84" s="108">
        <v>28</v>
      </c>
      <c r="AC84" s="208">
        <v>116.66666666666667</v>
      </c>
      <c r="AD84" s="133">
        <v>116.66666666666667</v>
      </c>
    </row>
    <row r="85" spans="1:30" x14ac:dyDescent="0.25">
      <c r="A85" s="8"/>
      <c r="B85" s="110">
        <v>148</v>
      </c>
      <c r="C85" s="213" t="s">
        <v>152</v>
      </c>
      <c r="D85" s="78">
        <v>2905</v>
      </c>
      <c r="E85" s="207">
        <v>347</v>
      </c>
      <c r="F85" s="207">
        <v>140</v>
      </c>
      <c r="G85" s="207">
        <v>171</v>
      </c>
      <c r="H85" s="207">
        <v>36</v>
      </c>
      <c r="I85" s="207">
        <v>1866</v>
      </c>
      <c r="J85" s="207">
        <v>971</v>
      </c>
      <c r="K85" s="207">
        <v>801</v>
      </c>
      <c r="L85" s="207">
        <v>94</v>
      </c>
      <c r="M85" s="104">
        <v>2213</v>
      </c>
      <c r="N85" s="104">
        <v>1111</v>
      </c>
      <c r="O85" s="104">
        <v>972</v>
      </c>
      <c r="P85" s="103">
        <v>130</v>
      </c>
      <c r="Q85" s="207">
        <v>1</v>
      </c>
      <c r="R85" s="108">
        <v>2</v>
      </c>
      <c r="S85" s="108">
        <v>1623</v>
      </c>
      <c r="T85" s="108">
        <v>1625</v>
      </c>
      <c r="U85" s="109">
        <v>55.869191049913944</v>
      </c>
      <c r="V85" s="108">
        <v>0</v>
      </c>
      <c r="W85" s="108">
        <v>1163</v>
      </c>
      <c r="X85" s="108">
        <v>1163</v>
      </c>
      <c r="Y85" s="109">
        <v>40.034423407917387</v>
      </c>
      <c r="Z85" s="108">
        <v>2</v>
      </c>
      <c r="AA85" s="108">
        <v>2786</v>
      </c>
      <c r="AB85" s="108">
        <v>2788</v>
      </c>
      <c r="AC85" s="208">
        <v>95.903614457831324</v>
      </c>
      <c r="AD85" s="133">
        <v>95.906432748538009</v>
      </c>
    </row>
    <row r="86" spans="1:30" x14ac:dyDescent="0.25">
      <c r="A86" s="8"/>
      <c r="B86" s="110">
        <v>197</v>
      </c>
      <c r="C86" s="210" t="s">
        <v>153</v>
      </c>
      <c r="D86" s="78">
        <v>243</v>
      </c>
      <c r="E86" s="207">
        <v>34</v>
      </c>
      <c r="F86" s="207">
        <v>24</v>
      </c>
      <c r="G86" s="207">
        <v>6</v>
      </c>
      <c r="H86" s="207">
        <v>4</v>
      </c>
      <c r="I86" s="207">
        <v>292</v>
      </c>
      <c r="J86" s="207">
        <v>288</v>
      </c>
      <c r="K86" s="207">
        <v>4</v>
      </c>
      <c r="L86" s="207">
        <v>0</v>
      </c>
      <c r="M86" s="104">
        <v>326</v>
      </c>
      <c r="N86" s="104">
        <v>312</v>
      </c>
      <c r="O86" s="104">
        <v>10</v>
      </c>
      <c r="P86" s="103">
        <v>4</v>
      </c>
      <c r="Q86" s="207">
        <v>0</v>
      </c>
      <c r="R86" s="108">
        <v>0</v>
      </c>
      <c r="S86" s="108">
        <v>312</v>
      </c>
      <c r="T86" s="108">
        <v>312</v>
      </c>
      <c r="U86" s="109">
        <v>128.39506172839506</v>
      </c>
      <c r="V86" s="108">
        <v>0</v>
      </c>
      <c r="W86" s="108">
        <v>27</v>
      </c>
      <c r="X86" s="108">
        <v>27</v>
      </c>
      <c r="Y86" s="109">
        <v>11.111111111111111</v>
      </c>
      <c r="Z86" s="108">
        <v>0</v>
      </c>
      <c r="AA86" s="108">
        <v>339</v>
      </c>
      <c r="AB86" s="108">
        <v>339</v>
      </c>
      <c r="AC86" s="208">
        <v>139.50617283950618</v>
      </c>
      <c r="AD86" s="133">
        <v>139.50617283950618</v>
      </c>
    </row>
    <row r="87" spans="1:30" x14ac:dyDescent="0.25">
      <c r="A87" s="8"/>
      <c r="B87" s="110">
        <v>206</v>
      </c>
      <c r="C87" s="210" t="s">
        <v>154</v>
      </c>
      <c r="D87" s="78">
        <v>21</v>
      </c>
      <c r="E87" s="207">
        <v>4</v>
      </c>
      <c r="F87" s="207">
        <v>1</v>
      </c>
      <c r="G87" s="207">
        <v>1</v>
      </c>
      <c r="H87" s="207">
        <v>2</v>
      </c>
      <c r="I87" s="207">
        <v>17</v>
      </c>
      <c r="J87" s="207">
        <v>11</v>
      </c>
      <c r="K87" s="207">
        <v>4</v>
      </c>
      <c r="L87" s="207">
        <v>2</v>
      </c>
      <c r="M87" s="104">
        <v>21</v>
      </c>
      <c r="N87" s="104">
        <v>12</v>
      </c>
      <c r="O87" s="104">
        <v>5</v>
      </c>
      <c r="P87" s="103">
        <v>4</v>
      </c>
      <c r="Q87" s="207">
        <v>2</v>
      </c>
      <c r="R87" s="108">
        <v>0</v>
      </c>
      <c r="S87" s="108">
        <v>19</v>
      </c>
      <c r="T87" s="108">
        <v>19</v>
      </c>
      <c r="U87" s="109">
        <v>90.476190476190482</v>
      </c>
      <c r="V87" s="108">
        <v>0</v>
      </c>
      <c r="W87" s="108">
        <v>5</v>
      </c>
      <c r="X87" s="108">
        <v>5</v>
      </c>
      <c r="Y87" s="109">
        <v>23.809523809523807</v>
      </c>
      <c r="Z87" s="108">
        <v>0</v>
      </c>
      <c r="AA87" s="108">
        <v>24</v>
      </c>
      <c r="AB87" s="108">
        <v>24</v>
      </c>
      <c r="AC87" s="208">
        <v>114.28571428571428</v>
      </c>
      <c r="AD87" s="133">
        <v>114.28571428571428</v>
      </c>
    </row>
    <row r="88" spans="1:30" x14ac:dyDescent="0.25">
      <c r="A88" s="8"/>
      <c r="B88" s="110">
        <v>313</v>
      </c>
      <c r="C88" s="210" t="s">
        <v>155</v>
      </c>
      <c r="D88" s="78">
        <v>209</v>
      </c>
      <c r="E88" s="207">
        <v>9</v>
      </c>
      <c r="F88" s="207">
        <v>8</v>
      </c>
      <c r="G88" s="207">
        <v>1</v>
      </c>
      <c r="H88" s="207">
        <v>0</v>
      </c>
      <c r="I88" s="207">
        <v>135</v>
      </c>
      <c r="J88" s="207">
        <v>89</v>
      </c>
      <c r="K88" s="207">
        <v>40</v>
      </c>
      <c r="L88" s="207">
        <v>6</v>
      </c>
      <c r="M88" s="104">
        <v>144</v>
      </c>
      <c r="N88" s="104">
        <v>97</v>
      </c>
      <c r="O88" s="104">
        <v>41</v>
      </c>
      <c r="P88" s="103">
        <v>6</v>
      </c>
      <c r="Q88" s="207">
        <v>0</v>
      </c>
      <c r="R88" s="108">
        <v>0</v>
      </c>
      <c r="S88" s="108">
        <v>171</v>
      </c>
      <c r="T88" s="108">
        <v>171</v>
      </c>
      <c r="U88" s="109">
        <v>81.818181818181827</v>
      </c>
      <c r="V88" s="108">
        <v>0</v>
      </c>
      <c r="W88" s="108">
        <v>58</v>
      </c>
      <c r="X88" s="108">
        <v>58</v>
      </c>
      <c r="Y88" s="109">
        <v>27.751196172248804</v>
      </c>
      <c r="Z88" s="108">
        <v>0</v>
      </c>
      <c r="AA88" s="108">
        <v>229</v>
      </c>
      <c r="AB88" s="108">
        <v>229</v>
      </c>
      <c r="AC88" s="208">
        <v>109.56937799043062</v>
      </c>
      <c r="AD88" s="133">
        <v>109.56937799043062</v>
      </c>
    </row>
    <row r="89" spans="1:30" x14ac:dyDescent="0.25">
      <c r="A89" s="8"/>
      <c r="B89" s="110">
        <v>318</v>
      </c>
      <c r="C89" s="210" t="s">
        <v>156</v>
      </c>
      <c r="D89" s="78">
        <v>2499</v>
      </c>
      <c r="E89" s="207">
        <v>137</v>
      </c>
      <c r="F89" s="207">
        <v>54</v>
      </c>
      <c r="G89" s="207">
        <v>61</v>
      </c>
      <c r="H89" s="207">
        <v>22</v>
      </c>
      <c r="I89" s="207">
        <v>1204</v>
      </c>
      <c r="J89" s="207">
        <v>689</v>
      </c>
      <c r="K89" s="207">
        <v>401</v>
      </c>
      <c r="L89" s="207">
        <v>114</v>
      </c>
      <c r="M89" s="104">
        <v>1341</v>
      </c>
      <c r="N89" s="104">
        <v>743</v>
      </c>
      <c r="O89" s="104">
        <v>462</v>
      </c>
      <c r="P89" s="103">
        <v>136</v>
      </c>
      <c r="Q89" s="207">
        <v>12</v>
      </c>
      <c r="R89" s="108">
        <v>3</v>
      </c>
      <c r="S89" s="108">
        <v>1519</v>
      </c>
      <c r="T89" s="108">
        <v>1522</v>
      </c>
      <c r="U89" s="109">
        <v>60.784313725490193</v>
      </c>
      <c r="V89" s="108">
        <v>3</v>
      </c>
      <c r="W89" s="108">
        <v>1047</v>
      </c>
      <c r="X89" s="108">
        <v>1050</v>
      </c>
      <c r="Y89" s="109">
        <v>41.896758703481389</v>
      </c>
      <c r="Z89" s="108">
        <v>6</v>
      </c>
      <c r="AA89" s="108">
        <v>2566</v>
      </c>
      <c r="AB89" s="108">
        <v>2572</v>
      </c>
      <c r="AC89" s="208">
        <v>102.6810724289716</v>
      </c>
      <c r="AD89" s="133">
        <v>102.6746506986028</v>
      </c>
    </row>
    <row r="90" spans="1:30" x14ac:dyDescent="0.25">
      <c r="A90" s="8"/>
      <c r="B90" s="110">
        <v>321</v>
      </c>
      <c r="C90" s="210" t="s">
        <v>157</v>
      </c>
      <c r="D90" s="78">
        <v>802</v>
      </c>
      <c r="E90" s="207">
        <v>64</v>
      </c>
      <c r="F90" s="207">
        <v>36</v>
      </c>
      <c r="G90" s="207">
        <v>21</v>
      </c>
      <c r="H90" s="207">
        <v>7</v>
      </c>
      <c r="I90" s="207">
        <v>662</v>
      </c>
      <c r="J90" s="207">
        <v>430</v>
      </c>
      <c r="K90" s="207">
        <v>193</v>
      </c>
      <c r="L90" s="207">
        <v>39</v>
      </c>
      <c r="M90" s="104">
        <v>726</v>
      </c>
      <c r="N90" s="104">
        <v>466</v>
      </c>
      <c r="O90" s="104">
        <v>214</v>
      </c>
      <c r="P90" s="103">
        <v>46</v>
      </c>
      <c r="Q90" s="207">
        <v>5</v>
      </c>
      <c r="R90" s="108">
        <v>0</v>
      </c>
      <c r="S90" s="108">
        <v>737</v>
      </c>
      <c r="T90" s="108">
        <v>737</v>
      </c>
      <c r="U90" s="109">
        <v>91.895261845386528</v>
      </c>
      <c r="V90" s="108">
        <v>0</v>
      </c>
      <c r="W90" s="108">
        <v>181</v>
      </c>
      <c r="X90" s="108">
        <v>181</v>
      </c>
      <c r="Y90" s="109">
        <v>22.568578553615957</v>
      </c>
      <c r="Z90" s="108">
        <v>0</v>
      </c>
      <c r="AA90" s="108">
        <v>918</v>
      </c>
      <c r="AB90" s="108">
        <v>918</v>
      </c>
      <c r="AC90" s="208">
        <v>114.46384039900251</v>
      </c>
      <c r="AD90" s="133">
        <v>114.46384039900251</v>
      </c>
    </row>
    <row r="91" spans="1:30" x14ac:dyDescent="0.25">
      <c r="A91" s="8"/>
      <c r="B91" s="110">
        <v>376</v>
      </c>
      <c r="C91" s="210" t="s">
        <v>158</v>
      </c>
      <c r="D91" s="78">
        <v>1993</v>
      </c>
      <c r="E91" s="207">
        <v>177</v>
      </c>
      <c r="F91" s="207">
        <v>58</v>
      </c>
      <c r="G91" s="207">
        <v>77</v>
      </c>
      <c r="H91" s="207">
        <v>42</v>
      </c>
      <c r="I91" s="207">
        <v>1412</v>
      </c>
      <c r="J91" s="207">
        <v>856</v>
      </c>
      <c r="K91" s="207">
        <v>455</v>
      </c>
      <c r="L91" s="207">
        <v>101</v>
      </c>
      <c r="M91" s="104">
        <v>1589</v>
      </c>
      <c r="N91" s="104">
        <v>914</v>
      </c>
      <c r="O91" s="104">
        <v>532</v>
      </c>
      <c r="P91" s="103">
        <v>143</v>
      </c>
      <c r="Q91" s="207">
        <v>15</v>
      </c>
      <c r="R91" s="108">
        <v>9</v>
      </c>
      <c r="S91" s="108">
        <v>1305</v>
      </c>
      <c r="T91" s="108">
        <v>1314</v>
      </c>
      <c r="U91" s="109">
        <v>65.479177119919711</v>
      </c>
      <c r="V91" s="108">
        <v>3</v>
      </c>
      <c r="W91" s="108">
        <v>1094</v>
      </c>
      <c r="X91" s="108">
        <v>1097</v>
      </c>
      <c r="Y91" s="109">
        <v>54.892122428499746</v>
      </c>
      <c r="Z91" s="108">
        <v>12</v>
      </c>
      <c r="AA91" s="108">
        <v>2399</v>
      </c>
      <c r="AB91" s="108">
        <v>2411</v>
      </c>
      <c r="AC91" s="208">
        <v>120.37129954841947</v>
      </c>
      <c r="AD91" s="133">
        <v>120.24937655860349</v>
      </c>
    </row>
    <row r="92" spans="1:30" x14ac:dyDescent="0.25">
      <c r="A92" s="8"/>
      <c r="B92" s="110">
        <v>400</v>
      </c>
      <c r="C92" s="210" t="s">
        <v>159</v>
      </c>
      <c r="D92" s="78">
        <v>291</v>
      </c>
      <c r="E92" s="207">
        <v>19</v>
      </c>
      <c r="F92" s="207">
        <v>11</v>
      </c>
      <c r="G92" s="207">
        <v>6</v>
      </c>
      <c r="H92" s="207">
        <v>2</v>
      </c>
      <c r="I92" s="207">
        <v>223</v>
      </c>
      <c r="J92" s="207">
        <v>131</v>
      </c>
      <c r="K92" s="207">
        <v>81</v>
      </c>
      <c r="L92" s="207">
        <v>11</v>
      </c>
      <c r="M92" s="104">
        <v>242</v>
      </c>
      <c r="N92" s="104">
        <v>142</v>
      </c>
      <c r="O92" s="104">
        <v>87</v>
      </c>
      <c r="P92" s="103">
        <v>13</v>
      </c>
      <c r="Q92" s="207">
        <v>2</v>
      </c>
      <c r="R92" s="108">
        <v>0</v>
      </c>
      <c r="S92" s="108">
        <v>241</v>
      </c>
      <c r="T92" s="108">
        <v>241</v>
      </c>
      <c r="U92" s="109">
        <v>82.817869415807564</v>
      </c>
      <c r="V92" s="108">
        <v>0</v>
      </c>
      <c r="W92" s="108">
        <v>164</v>
      </c>
      <c r="X92" s="108">
        <v>164</v>
      </c>
      <c r="Y92" s="109">
        <v>56.357388316151201</v>
      </c>
      <c r="Z92" s="108">
        <v>0</v>
      </c>
      <c r="AA92" s="108">
        <v>405</v>
      </c>
      <c r="AB92" s="108">
        <v>405</v>
      </c>
      <c r="AC92" s="208">
        <v>139.17525773195877</v>
      </c>
      <c r="AD92" s="133">
        <v>139.17525773195877</v>
      </c>
    </row>
    <row r="93" spans="1:30" x14ac:dyDescent="0.25">
      <c r="A93" s="8"/>
      <c r="B93" s="110">
        <v>440</v>
      </c>
      <c r="C93" s="210" t="s">
        <v>160</v>
      </c>
      <c r="D93" s="78">
        <v>5807</v>
      </c>
      <c r="E93" s="207">
        <v>372</v>
      </c>
      <c r="F93" s="207">
        <v>145</v>
      </c>
      <c r="G93" s="207">
        <v>144</v>
      </c>
      <c r="H93" s="207">
        <v>83</v>
      </c>
      <c r="I93" s="207">
        <v>2247</v>
      </c>
      <c r="J93" s="207">
        <v>1314</v>
      </c>
      <c r="K93" s="207">
        <v>778</v>
      </c>
      <c r="L93" s="207">
        <v>155</v>
      </c>
      <c r="M93" s="104">
        <v>2619</v>
      </c>
      <c r="N93" s="104">
        <v>1459</v>
      </c>
      <c r="O93" s="104">
        <v>922</v>
      </c>
      <c r="P93" s="103">
        <v>238</v>
      </c>
      <c r="Q93" s="207">
        <v>2</v>
      </c>
      <c r="R93" s="108">
        <v>20</v>
      </c>
      <c r="S93" s="108">
        <v>4079</v>
      </c>
      <c r="T93" s="108">
        <v>4099</v>
      </c>
      <c r="U93" s="109">
        <v>70.242810401239879</v>
      </c>
      <c r="V93" s="108">
        <v>9</v>
      </c>
      <c r="W93" s="108">
        <v>1982</v>
      </c>
      <c r="X93" s="108">
        <v>1991</v>
      </c>
      <c r="Y93" s="109">
        <v>34.131220940244532</v>
      </c>
      <c r="Z93" s="108">
        <v>29</v>
      </c>
      <c r="AA93" s="108">
        <v>6061</v>
      </c>
      <c r="AB93" s="108">
        <v>6090</v>
      </c>
      <c r="AC93" s="208">
        <v>104.37403134148443</v>
      </c>
      <c r="AD93" s="133">
        <v>104.35229609321452</v>
      </c>
    </row>
    <row r="94" spans="1:30" x14ac:dyDescent="0.25">
      <c r="A94" s="8"/>
      <c r="B94" s="110">
        <v>483</v>
      </c>
      <c r="C94" s="210" t="s">
        <v>161</v>
      </c>
      <c r="D94" s="78">
        <v>21</v>
      </c>
      <c r="E94" s="207">
        <v>2</v>
      </c>
      <c r="F94" s="207">
        <v>2</v>
      </c>
      <c r="G94" s="207">
        <v>0</v>
      </c>
      <c r="H94" s="207">
        <v>0</v>
      </c>
      <c r="I94" s="207">
        <v>4</v>
      </c>
      <c r="J94" s="207">
        <v>4</v>
      </c>
      <c r="K94" s="207">
        <v>0</v>
      </c>
      <c r="L94" s="207">
        <v>0</v>
      </c>
      <c r="M94" s="104">
        <v>6</v>
      </c>
      <c r="N94" s="104">
        <v>6</v>
      </c>
      <c r="O94" s="104">
        <v>0</v>
      </c>
      <c r="P94" s="103">
        <v>0</v>
      </c>
      <c r="Q94" s="207">
        <v>0</v>
      </c>
      <c r="R94" s="108">
        <v>0</v>
      </c>
      <c r="S94" s="108">
        <v>13</v>
      </c>
      <c r="T94" s="108">
        <v>13</v>
      </c>
      <c r="U94" s="109">
        <v>61.904761904761905</v>
      </c>
      <c r="V94" s="108">
        <v>0</v>
      </c>
      <c r="W94" s="108">
        <v>0</v>
      </c>
      <c r="X94" s="108">
        <v>0</v>
      </c>
      <c r="Y94" s="109">
        <v>0</v>
      </c>
      <c r="Z94" s="108">
        <v>0</v>
      </c>
      <c r="AA94" s="108">
        <v>13</v>
      </c>
      <c r="AB94" s="108">
        <v>13</v>
      </c>
      <c r="AC94" s="208">
        <v>61.904761904761905</v>
      </c>
      <c r="AD94" s="133">
        <v>61.904761904761905</v>
      </c>
    </row>
    <row r="95" spans="1:30" x14ac:dyDescent="0.25">
      <c r="A95" s="8"/>
      <c r="B95" s="110">
        <v>541</v>
      </c>
      <c r="C95" s="110" t="s">
        <v>162</v>
      </c>
      <c r="D95" s="78">
        <v>1021</v>
      </c>
      <c r="E95" s="207">
        <v>145</v>
      </c>
      <c r="F95" s="207">
        <v>77</v>
      </c>
      <c r="G95" s="207">
        <v>50</v>
      </c>
      <c r="H95" s="207">
        <v>18</v>
      </c>
      <c r="I95" s="207">
        <v>820</v>
      </c>
      <c r="J95" s="207">
        <v>677</v>
      </c>
      <c r="K95" s="207">
        <v>129</v>
      </c>
      <c r="L95" s="207">
        <v>14</v>
      </c>
      <c r="M95" s="104">
        <v>965</v>
      </c>
      <c r="N95" s="104">
        <v>754</v>
      </c>
      <c r="O95" s="104">
        <v>179</v>
      </c>
      <c r="P95" s="103">
        <v>32</v>
      </c>
      <c r="Q95" s="207">
        <v>0</v>
      </c>
      <c r="R95" s="108">
        <v>0</v>
      </c>
      <c r="S95" s="108">
        <v>859</v>
      </c>
      <c r="T95" s="108">
        <v>859</v>
      </c>
      <c r="U95" s="109">
        <v>84.133202742409409</v>
      </c>
      <c r="V95" s="108">
        <v>1</v>
      </c>
      <c r="W95" s="108">
        <v>241</v>
      </c>
      <c r="X95" s="108">
        <v>242</v>
      </c>
      <c r="Y95" s="109">
        <v>23.604309500489716</v>
      </c>
      <c r="Z95" s="108">
        <v>1</v>
      </c>
      <c r="AA95" s="108">
        <v>1100</v>
      </c>
      <c r="AB95" s="108">
        <v>1101</v>
      </c>
      <c r="AC95" s="208">
        <v>107.73751224289911</v>
      </c>
      <c r="AD95" s="133">
        <v>107.72994129158513</v>
      </c>
    </row>
    <row r="96" spans="1:30" x14ac:dyDescent="0.25">
      <c r="A96" s="8"/>
      <c r="B96" s="110">
        <v>607</v>
      </c>
      <c r="C96" s="210" t="s">
        <v>163</v>
      </c>
      <c r="D96" s="78">
        <v>841</v>
      </c>
      <c r="E96" s="207">
        <v>53</v>
      </c>
      <c r="F96" s="207">
        <v>24</v>
      </c>
      <c r="G96" s="207">
        <v>19</v>
      </c>
      <c r="H96" s="207">
        <v>10</v>
      </c>
      <c r="I96" s="207">
        <v>551</v>
      </c>
      <c r="J96" s="207">
        <v>310</v>
      </c>
      <c r="K96" s="207">
        <v>210</v>
      </c>
      <c r="L96" s="207">
        <v>31</v>
      </c>
      <c r="M96" s="104">
        <v>604</v>
      </c>
      <c r="N96" s="104">
        <v>334</v>
      </c>
      <c r="O96" s="104">
        <v>229</v>
      </c>
      <c r="P96" s="103">
        <v>41</v>
      </c>
      <c r="Q96" s="207">
        <v>67</v>
      </c>
      <c r="R96" s="108">
        <v>0</v>
      </c>
      <c r="S96" s="108">
        <v>359</v>
      </c>
      <c r="T96" s="108">
        <v>359</v>
      </c>
      <c r="U96" s="109">
        <v>42.687277051129605</v>
      </c>
      <c r="V96" s="108">
        <v>0</v>
      </c>
      <c r="W96" s="108">
        <v>441</v>
      </c>
      <c r="X96" s="108">
        <v>441</v>
      </c>
      <c r="Y96" s="109">
        <v>52.437574316290124</v>
      </c>
      <c r="Z96" s="108">
        <v>0</v>
      </c>
      <c r="AA96" s="108">
        <v>800</v>
      </c>
      <c r="AB96" s="108">
        <v>800</v>
      </c>
      <c r="AC96" s="208">
        <v>95.124851367419737</v>
      </c>
      <c r="AD96" s="133">
        <v>95.124851367419737</v>
      </c>
    </row>
    <row r="97" spans="1:30" x14ac:dyDescent="0.25">
      <c r="A97" s="8"/>
      <c r="B97" s="110">
        <v>615</v>
      </c>
      <c r="C97" s="210" t="s">
        <v>164</v>
      </c>
      <c r="D97" s="78">
        <v>8751</v>
      </c>
      <c r="E97" s="207">
        <v>683</v>
      </c>
      <c r="F97" s="207">
        <v>239</v>
      </c>
      <c r="G97" s="207">
        <v>300</v>
      </c>
      <c r="H97" s="207">
        <v>144</v>
      </c>
      <c r="I97" s="207">
        <v>3463</v>
      </c>
      <c r="J97" s="207">
        <v>2281</v>
      </c>
      <c r="K97" s="207">
        <v>967</v>
      </c>
      <c r="L97" s="207">
        <v>215</v>
      </c>
      <c r="M97" s="104">
        <v>4146</v>
      </c>
      <c r="N97" s="104">
        <v>2520</v>
      </c>
      <c r="O97" s="104">
        <v>1267</v>
      </c>
      <c r="P97" s="103">
        <v>359</v>
      </c>
      <c r="Q97" s="207">
        <v>34</v>
      </c>
      <c r="R97" s="108">
        <v>14</v>
      </c>
      <c r="S97" s="108">
        <v>3744</v>
      </c>
      <c r="T97" s="108">
        <v>3758</v>
      </c>
      <c r="U97" s="109">
        <v>42.783681864929726</v>
      </c>
      <c r="V97" s="108">
        <v>7</v>
      </c>
      <c r="W97" s="108">
        <v>4427</v>
      </c>
      <c r="X97" s="108">
        <v>4434</v>
      </c>
      <c r="Y97" s="109">
        <v>50.588504170951886</v>
      </c>
      <c r="Z97" s="108">
        <v>21</v>
      </c>
      <c r="AA97" s="108">
        <v>8171</v>
      </c>
      <c r="AB97" s="108">
        <v>8192</v>
      </c>
      <c r="AC97" s="208">
        <v>93.372186035881612</v>
      </c>
      <c r="AD97" s="133">
        <v>93.388052895576834</v>
      </c>
    </row>
    <row r="98" spans="1:30" x14ac:dyDescent="0.25">
      <c r="A98" s="8"/>
      <c r="B98" s="110">
        <v>649</v>
      </c>
      <c r="C98" s="210" t="s">
        <v>165</v>
      </c>
      <c r="D98" s="78">
        <v>103</v>
      </c>
      <c r="E98" s="207">
        <v>7</v>
      </c>
      <c r="F98" s="207">
        <v>4</v>
      </c>
      <c r="G98" s="207">
        <v>1</v>
      </c>
      <c r="H98" s="207">
        <v>2</v>
      </c>
      <c r="I98" s="207">
        <v>70</v>
      </c>
      <c r="J98" s="207">
        <v>63</v>
      </c>
      <c r="K98" s="207">
        <v>5</v>
      </c>
      <c r="L98" s="207">
        <v>2</v>
      </c>
      <c r="M98" s="104">
        <v>77</v>
      </c>
      <c r="N98" s="104">
        <v>67</v>
      </c>
      <c r="O98" s="104">
        <v>6</v>
      </c>
      <c r="P98" s="103">
        <v>4</v>
      </c>
      <c r="Q98" s="207">
        <v>0</v>
      </c>
      <c r="R98" s="108">
        <v>0</v>
      </c>
      <c r="S98" s="108">
        <v>106</v>
      </c>
      <c r="T98" s="108">
        <v>106</v>
      </c>
      <c r="U98" s="109">
        <v>102.91262135922329</v>
      </c>
      <c r="V98" s="108">
        <v>0</v>
      </c>
      <c r="W98" s="108">
        <v>8</v>
      </c>
      <c r="X98" s="108">
        <v>8</v>
      </c>
      <c r="Y98" s="109">
        <v>7.7669902912621351</v>
      </c>
      <c r="Z98" s="108">
        <v>0</v>
      </c>
      <c r="AA98" s="108">
        <v>114</v>
      </c>
      <c r="AB98" s="108">
        <v>114</v>
      </c>
      <c r="AC98" s="208">
        <v>110.67961165048543</v>
      </c>
      <c r="AD98" s="133">
        <v>110.67961165048543</v>
      </c>
    </row>
    <row r="99" spans="1:30" x14ac:dyDescent="0.25">
      <c r="A99" s="8"/>
      <c r="B99" s="110">
        <v>652</v>
      </c>
      <c r="C99" s="210" t="s">
        <v>166</v>
      </c>
      <c r="D99" s="78">
        <v>58</v>
      </c>
      <c r="E99" s="207">
        <v>0</v>
      </c>
      <c r="F99" s="207">
        <v>0</v>
      </c>
      <c r="G99" s="207">
        <v>0</v>
      </c>
      <c r="H99" s="207">
        <v>0</v>
      </c>
      <c r="I99" s="207">
        <v>3</v>
      </c>
      <c r="J99" s="207">
        <v>3</v>
      </c>
      <c r="K99" s="207">
        <v>0</v>
      </c>
      <c r="L99" s="207">
        <v>0</v>
      </c>
      <c r="M99" s="104">
        <v>3</v>
      </c>
      <c r="N99" s="104">
        <v>3</v>
      </c>
      <c r="O99" s="104">
        <v>0</v>
      </c>
      <c r="P99" s="103">
        <v>0</v>
      </c>
      <c r="Q99" s="207">
        <v>0</v>
      </c>
      <c r="R99" s="108">
        <v>0</v>
      </c>
      <c r="S99" s="108">
        <v>10</v>
      </c>
      <c r="T99" s="108">
        <v>10</v>
      </c>
      <c r="U99" s="109">
        <v>17.241379310344829</v>
      </c>
      <c r="V99" s="108">
        <v>0</v>
      </c>
      <c r="W99" s="108">
        <v>1</v>
      </c>
      <c r="X99" s="108">
        <v>1</v>
      </c>
      <c r="Y99" s="109">
        <v>1.7241379310344827</v>
      </c>
      <c r="Z99" s="108">
        <v>0</v>
      </c>
      <c r="AA99" s="108">
        <v>11</v>
      </c>
      <c r="AB99" s="108">
        <v>11</v>
      </c>
      <c r="AC99" s="208">
        <v>18.96551724137931</v>
      </c>
      <c r="AD99" s="133">
        <v>18.96551724137931</v>
      </c>
    </row>
    <row r="100" spans="1:30" x14ac:dyDescent="0.25">
      <c r="A100" s="8"/>
      <c r="B100" s="110">
        <v>660</v>
      </c>
      <c r="C100" s="210" t="s">
        <v>167</v>
      </c>
      <c r="D100" s="78">
        <v>183</v>
      </c>
      <c r="E100" s="207">
        <v>15</v>
      </c>
      <c r="F100" s="207">
        <v>7</v>
      </c>
      <c r="G100" s="207">
        <v>7</v>
      </c>
      <c r="H100" s="207">
        <v>1</v>
      </c>
      <c r="I100" s="207">
        <v>154</v>
      </c>
      <c r="J100" s="207">
        <v>143</v>
      </c>
      <c r="K100" s="207">
        <v>11</v>
      </c>
      <c r="L100" s="207">
        <v>0</v>
      </c>
      <c r="M100" s="104">
        <v>169</v>
      </c>
      <c r="N100" s="104">
        <v>150</v>
      </c>
      <c r="O100" s="104">
        <v>18</v>
      </c>
      <c r="P100" s="103">
        <v>1</v>
      </c>
      <c r="Q100" s="207">
        <v>2</v>
      </c>
      <c r="R100" s="108">
        <v>0</v>
      </c>
      <c r="S100" s="108">
        <v>228</v>
      </c>
      <c r="T100" s="108">
        <v>228</v>
      </c>
      <c r="U100" s="109">
        <v>124.59016393442623</v>
      </c>
      <c r="V100" s="108">
        <v>0</v>
      </c>
      <c r="W100" s="108">
        <v>29</v>
      </c>
      <c r="X100" s="108">
        <v>29</v>
      </c>
      <c r="Y100" s="109">
        <v>15.846994535519126</v>
      </c>
      <c r="Z100" s="108">
        <v>0</v>
      </c>
      <c r="AA100" s="108">
        <v>257</v>
      </c>
      <c r="AB100" s="108">
        <v>257</v>
      </c>
      <c r="AC100" s="208">
        <v>140.43715846994536</v>
      </c>
      <c r="AD100" s="133">
        <v>140.43715846994536</v>
      </c>
    </row>
    <row r="101" spans="1:30" x14ac:dyDescent="0.25">
      <c r="A101" s="8"/>
      <c r="B101" s="110">
        <v>667</v>
      </c>
      <c r="C101" s="210" t="s">
        <v>168</v>
      </c>
      <c r="D101" s="78">
        <v>191</v>
      </c>
      <c r="E101" s="207">
        <v>12</v>
      </c>
      <c r="F101" s="207">
        <v>5</v>
      </c>
      <c r="G101" s="207">
        <v>6</v>
      </c>
      <c r="H101" s="207">
        <v>1</v>
      </c>
      <c r="I101" s="207">
        <v>131</v>
      </c>
      <c r="J101" s="207">
        <v>90</v>
      </c>
      <c r="K101" s="207">
        <v>35</v>
      </c>
      <c r="L101" s="207">
        <v>6</v>
      </c>
      <c r="M101" s="104">
        <v>143</v>
      </c>
      <c r="N101" s="104">
        <v>95</v>
      </c>
      <c r="O101" s="104">
        <v>41</v>
      </c>
      <c r="P101" s="103">
        <v>7</v>
      </c>
      <c r="Q101" s="207">
        <v>0</v>
      </c>
      <c r="R101" s="108">
        <v>0</v>
      </c>
      <c r="S101" s="108">
        <v>185</v>
      </c>
      <c r="T101" s="108">
        <v>185</v>
      </c>
      <c r="U101" s="109">
        <v>96.858638743455501</v>
      </c>
      <c r="V101" s="108">
        <v>0</v>
      </c>
      <c r="W101" s="108">
        <v>18</v>
      </c>
      <c r="X101" s="108">
        <v>18</v>
      </c>
      <c r="Y101" s="109">
        <v>9.4240837696335085</v>
      </c>
      <c r="Z101" s="108">
        <v>0</v>
      </c>
      <c r="AA101" s="108">
        <v>203</v>
      </c>
      <c r="AB101" s="108">
        <v>203</v>
      </c>
      <c r="AC101" s="208">
        <v>106.28272251308901</v>
      </c>
      <c r="AD101" s="133">
        <v>106.28272251308901</v>
      </c>
    </row>
    <row r="102" spans="1:30" x14ac:dyDescent="0.25">
      <c r="A102" s="8"/>
      <c r="B102" s="110">
        <v>674</v>
      </c>
      <c r="C102" s="210" t="s">
        <v>169</v>
      </c>
      <c r="D102" s="78">
        <v>336</v>
      </c>
      <c r="E102" s="207">
        <v>28</v>
      </c>
      <c r="F102" s="207">
        <v>13</v>
      </c>
      <c r="G102" s="207">
        <v>10</v>
      </c>
      <c r="H102" s="207">
        <v>5</v>
      </c>
      <c r="I102" s="207">
        <v>155</v>
      </c>
      <c r="J102" s="207">
        <v>127</v>
      </c>
      <c r="K102" s="207">
        <v>21</v>
      </c>
      <c r="L102" s="207">
        <v>7</v>
      </c>
      <c r="M102" s="104">
        <v>183</v>
      </c>
      <c r="N102" s="104">
        <v>140</v>
      </c>
      <c r="O102" s="104">
        <v>31</v>
      </c>
      <c r="P102" s="103">
        <v>12</v>
      </c>
      <c r="Q102" s="207">
        <v>6</v>
      </c>
      <c r="R102" s="108">
        <v>0</v>
      </c>
      <c r="S102" s="108">
        <v>289</v>
      </c>
      <c r="T102" s="108">
        <v>289</v>
      </c>
      <c r="U102" s="109">
        <v>86.011904761904773</v>
      </c>
      <c r="V102" s="108">
        <v>0</v>
      </c>
      <c r="W102" s="108">
        <v>54</v>
      </c>
      <c r="X102" s="108">
        <v>54</v>
      </c>
      <c r="Y102" s="109">
        <v>16.071428571428573</v>
      </c>
      <c r="Z102" s="108">
        <v>0</v>
      </c>
      <c r="AA102" s="108">
        <v>343</v>
      </c>
      <c r="AB102" s="108">
        <v>343</v>
      </c>
      <c r="AC102" s="208">
        <v>102.08333333333333</v>
      </c>
      <c r="AD102" s="133">
        <v>102.08333333333333</v>
      </c>
    </row>
    <row r="103" spans="1:30" x14ac:dyDescent="0.25">
      <c r="A103" s="8"/>
      <c r="B103" s="110">
        <v>697</v>
      </c>
      <c r="C103" s="214" t="s">
        <v>170</v>
      </c>
      <c r="D103" s="78">
        <v>1747</v>
      </c>
      <c r="E103" s="207">
        <v>152</v>
      </c>
      <c r="F103" s="207">
        <v>56</v>
      </c>
      <c r="G103" s="207">
        <v>68</v>
      </c>
      <c r="H103" s="207">
        <v>28</v>
      </c>
      <c r="I103" s="207">
        <v>1303</v>
      </c>
      <c r="J103" s="207">
        <v>647</v>
      </c>
      <c r="K103" s="207">
        <v>558</v>
      </c>
      <c r="L103" s="207">
        <v>98</v>
      </c>
      <c r="M103" s="104">
        <v>1455</v>
      </c>
      <c r="N103" s="104">
        <v>703</v>
      </c>
      <c r="O103" s="104">
        <v>626</v>
      </c>
      <c r="P103" s="103">
        <v>126</v>
      </c>
      <c r="Q103" s="207">
        <v>5</v>
      </c>
      <c r="R103" s="108">
        <v>0</v>
      </c>
      <c r="S103" s="108">
        <v>1439</v>
      </c>
      <c r="T103" s="108">
        <v>1439</v>
      </c>
      <c r="U103" s="109">
        <v>82.369776760160278</v>
      </c>
      <c r="V103" s="108">
        <v>2</v>
      </c>
      <c r="W103" s="108">
        <v>632</v>
      </c>
      <c r="X103" s="108">
        <v>634</v>
      </c>
      <c r="Y103" s="109">
        <v>36.176302232398399</v>
      </c>
      <c r="Z103" s="108">
        <v>2</v>
      </c>
      <c r="AA103" s="108">
        <v>2071</v>
      </c>
      <c r="AB103" s="108">
        <v>2073</v>
      </c>
      <c r="AC103" s="208">
        <v>118.54607899255866</v>
      </c>
      <c r="AD103" s="133">
        <v>118.52487135506003</v>
      </c>
    </row>
    <row r="104" spans="1:30" x14ac:dyDescent="0.25">
      <c r="A104" s="8"/>
      <c r="B104" s="110">
        <v>756</v>
      </c>
      <c r="C104" s="210" t="s">
        <v>171</v>
      </c>
      <c r="D104" s="78">
        <v>839</v>
      </c>
      <c r="E104" s="207">
        <v>58</v>
      </c>
      <c r="F104" s="207">
        <v>26</v>
      </c>
      <c r="G104" s="207">
        <v>20</v>
      </c>
      <c r="H104" s="207">
        <v>12</v>
      </c>
      <c r="I104" s="207">
        <v>572</v>
      </c>
      <c r="J104" s="207">
        <v>398</v>
      </c>
      <c r="K104" s="207">
        <v>142</v>
      </c>
      <c r="L104" s="207">
        <v>32</v>
      </c>
      <c r="M104" s="104">
        <v>630</v>
      </c>
      <c r="N104" s="104">
        <v>424</v>
      </c>
      <c r="O104" s="104">
        <v>162</v>
      </c>
      <c r="P104" s="103">
        <v>44</v>
      </c>
      <c r="Q104" s="207">
        <v>6</v>
      </c>
      <c r="R104" s="108">
        <v>0</v>
      </c>
      <c r="S104" s="108">
        <v>613</v>
      </c>
      <c r="T104" s="108">
        <v>613</v>
      </c>
      <c r="U104" s="109">
        <v>73.063170441001191</v>
      </c>
      <c r="V104" s="108">
        <v>0</v>
      </c>
      <c r="W104" s="108">
        <v>65</v>
      </c>
      <c r="X104" s="108">
        <v>65</v>
      </c>
      <c r="Y104" s="109">
        <v>7.7473182359952322</v>
      </c>
      <c r="Z104" s="108">
        <v>0</v>
      </c>
      <c r="AA104" s="108">
        <v>678</v>
      </c>
      <c r="AB104" s="108">
        <v>678</v>
      </c>
      <c r="AC104" s="208">
        <v>80.810488676996428</v>
      </c>
      <c r="AD104" s="133">
        <v>80.810488676996428</v>
      </c>
    </row>
    <row r="105" spans="1:30" x14ac:dyDescent="0.25">
      <c r="A105" s="1" t="s">
        <v>172</v>
      </c>
      <c r="B105" s="191"/>
      <c r="C105" s="215" t="s">
        <v>52</v>
      </c>
      <c r="D105" s="86">
        <v>3173</v>
      </c>
      <c r="E105" s="86">
        <v>302</v>
      </c>
      <c r="F105" s="86">
        <v>173</v>
      </c>
      <c r="G105" s="86">
        <v>91</v>
      </c>
      <c r="H105" s="86">
        <v>38</v>
      </c>
      <c r="I105" s="86">
        <v>1612</v>
      </c>
      <c r="J105" s="86">
        <v>1258</v>
      </c>
      <c r="K105" s="86">
        <v>302</v>
      </c>
      <c r="L105" s="86">
        <v>52</v>
      </c>
      <c r="M105" s="86">
        <v>1914</v>
      </c>
      <c r="N105" s="86">
        <v>1431</v>
      </c>
      <c r="O105" s="86">
        <v>393</v>
      </c>
      <c r="P105" s="86">
        <v>90</v>
      </c>
      <c r="Q105" s="86">
        <v>51</v>
      </c>
      <c r="R105" s="113">
        <v>6</v>
      </c>
      <c r="S105" s="113">
        <v>2686</v>
      </c>
      <c r="T105" s="113">
        <v>2692</v>
      </c>
      <c r="U105" s="112">
        <v>84.651749133312322</v>
      </c>
      <c r="V105" s="113">
        <v>4</v>
      </c>
      <c r="W105" s="113">
        <v>709</v>
      </c>
      <c r="X105" s="113">
        <v>713</v>
      </c>
      <c r="Y105" s="112">
        <v>22.34478411597857</v>
      </c>
      <c r="Z105" s="113">
        <v>10</v>
      </c>
      <c r="AA105" s="113">
        <v>3395</v>
      </c>
      <c r="AB105" s="113">
        <v>3405</v>
      </c>
      <c r="AC105" s="97">
        <v>106.99653324929088</v>
      </c>
      <c r="AD105" s="212">
        <v>106.97455230914233</v>
      </c>
    </row>
    <row r="106" spans="1:30" x14ac:dyDescent="0.25">
      <c r="A106" s="1"/>
      <c r="B106" s="110">
        <v>30</v>
      </c>
      <c r="C106" s="210" t="s">
        <v>173</v>
      </c>
      <c r="D106" s="78">
        <v>653</v>
      </c>
      <c r="E106" s="207">
        <v>67</v>
      </c>
      <c r="F106" s="207">
        <v>34</v>
      </c>
      <c r="G106" s="207">
        <v>25</v>
      </c>
      <c r="H106" s="207">
        <v>8</v>
      </c>
      <c r="I106" s="207">
        <v>207</v>
      </c>
      <c r="J106" s="207">
        <v>144</v>
      </c>
      <c r="K106" s="207">
        <v>58</v>
      </c>
      <c r="L106" s="207">
        <v>5</v>
      </c>
      <c r="M106" s="104">
        <v>274</v>
      </c>
      <c r="N106" s="104">
        <v>178</v>
      </c>
      <c r="O106" s="104">
        <v>83</v>
      </c>
      <c r="P106" s="103">
        <v>13</v>
      </c>
      <c r="Q106" s="207">
        <v>4</v>
      </c>
      <c r="R106" s="108">
        <v>5</v>
      </c>
      <c r="S106" s="108">
        <v>606</v>
      </c>
      <c r="T106" s="108">
        <v>611</v>
      </c>
      <c r="U106" s="109">
        <v>92.802450229709038</v>
      </c>
      <c r="V106" s="108">
        <v>3</v>
      </c>
      <c r="W106" s="108">
        <v>352</v>
      </c>
      <c r="X106" s="108">
        <v>355</v>
      </c>
      <c r="Y106" s="109">
        <v>53.905053598774884</v>
      </c>
      <c r="Z106" s="108">
        <v>8</v>
      </c>
      <c r="AA106" s="108">
        <v>958</v>
      </c>
      <c r="AB106" s="108">
        <v>966</v>
      </c>
      <c r="AC106" s="208">
        <v>146.70750382848391</v>
      </c>
      <c r="AD106" s="133">
        <v>146.14220877458396</v>
      </c>
    </row>
    <row r="107" spans="1:30" x14ac:dyDescent="0.25">
      <c r="A107" s="1"/>
      <c r="B107" s="110">
        <v>34</v>
      </c>
      <c r="C107" s="210" t="s">
        <v>174</v>
      </c>
      <c r="D107" s="78">
        <v>373</v>
      </c>
      <c r="E107" s="207">
        <v>38</v>
      </c>
      <c r="F107" s="207">
        <v>17</v>
      </c>
      <c r="G107" s="207">
        <v>12</v>
      </c>
      <c r="H107" s="207">
        <v>9</v>
      </c>
      <c r="I107" s="207">
        <v>111</v>
      </c>
      <c r="J107" s="207">
        <v>77</v>
      </c>
      <c r="K107" s="207">
        <v>27</v>
      </c>
      <c r="L107" s="207">
        <v>7</v>
      </c>
      <c r="M107" s="104">
        <v>149</v>
      </c>
      <c r="N107" s="104">
        <v>94</v>
      </c>
      <c r="O107" s="104">
        <v>39</v>
      </c>
      <c r="P107" s="103">
        <v>16</v>
      </c>
      <c r="Q107" s="207">
        <v>0</v>
      </c>
      <c r="R107" s="108">
        <v>1</v>
      </c>
      <c r="S107" s="108">
        <v>389</v>
      </c>
      <c r="T107" s="108">
        <v>390</v>
      </c>
      <c r="U107" s="109">
        <v>104.28954423592494</v>
      </c>
      <c r="V107" s="108">
        <v>0</v>
      </c>
      <c r="W107" s="108">
        <v>85</v>
      </c>
      <c r="X107" s="108">
        <v>85</v>
      </c>
      <c r="Y107" s="109">
        <v>22.788203753351208</v>
      </c>
      <c r="Z107" s="108">
        <v>1</v>
      </c>
      <c r="AA107" s="108">
        <v>474</v>
      </c>
      <c r="AB107" s="108">
        <v>475</v>
      </c>
      <c r="AC107" s="208">
        <v>127.07774798927613</v>
      </c>
      <c r="AD107" s="133">
        <v>127.00534759358288</v>
      </c>
    </row>
    <row r="108" spans="1:30" x14ac:dyDescent="0.25">
      <c r="A108" s="1"/>
      <c r="B108" s="110">
        <v>36</v>
      </c>
      <c r="C108" s="210" t="s">
        <v>175</v>
      </c>
      <c r="D108" s="78">
        <v>165</v>
      </c>
      <c r="E108" s="207">
        <v>8</v>
      </c>
      <c r="F108" s="207">
        <v>6</v>
      </c>
      <c r="G108" s="207">
        <v>1</v>
      </c>
      <c r="H108" s="207">
        <v>1</v>
      </c>
      <c r="I108" s="207">
        <v>63</v>
      </c>
      <c r="J108" s="207">
        <v>51</v>
      </c>
      <c r="K108" s="207">
        <v>11</v>
      </c>
      <c r="L108" s="207">
        <v>1</v>
      </c>
      <c r="M108" s="104">
        <v>71</v>
      </c>
      <c r="N108" s="104">
        <v>57</v>
      </c>
      <c r="O108" s="104">
        <v>12</v>
      </c>
      <c r="P108" s="103">
        <v>2</v>
      </c>
      <c r="Q108" s="207">
        <v>10</v>
      </c>
      <c r="R108" s="108">
        <v>0</v>
      </c>
      <c r="S108" s="108">
        <v>66</v>
      </c>
      <c r="T108" s="108">
        <v>66</v>
      </c>
      <c r="U108" s="109">
        <v>40</v>
      </c>
      <c r="V108" s="108">
        <v>0</v>
      </c>
      <c r="W108" s="108">
        <v>24</v>
      </c>
      <c r="X108" s="108">
        <v>24</v>
      </c>
      <c r="Y108" s="109">
        <v>14.545454545454545</v>
      </c>
      <c r="Z108" s="108">
        <v>0</v>
      </c>
      <c r="AA108" s="108">
        <v>90</v>
      </c>
      <c r="AB108" s="108">
        <v>90</v>
      </c>
      <c r="AC108" s="208">
        <v>54.54545454545454</v>
      </c>
      <c r="AD108" s="133">
        <v>54.54545454545454</v>
      </c>
    </row>
    <row r="109" spans="1:30" x14ac:dyDescent="0.25">
      <c r="A109" s="1"/>
      <c r="B109" s="110">
        <v>91</v>
      </c>
      <c r="C109" s="210" t="s">
        <v>176</v>
      </c>
      <c r="D109" s="78">
        <v>93</v>
      </c>
      <c r="E109" s="207">
        <v>9</v>
      </c>
      <c r="F109" s="207">
        <v>5</v>
      </c>
      <c r="G109" s="207">
        <v>4</v>
      </c>
      <c r="H109" s="207">
        <v>0</v>
      </c>
      <c r="I109" s="207">
        <v>31</v>
      </c>
      <c r="J109" s="207">
        <v>29</v>
      </c>
      <c r="K109" s="207">
        <v>1</v>
      </c>
      <c r="L109" s="207">
        <v>1</v>
      </c>
      <c r="M109" s="104">
        <v>40</v>
      </c>
      <c r="N109" s="104">
        <v>34</v>
      </c>
      <c r="O109" s="104">
        <v>5</v>
      </c>
      <c r="P109" s="103">
        <v>1</v>
      </c>
      <c r="Q109" s="207">
        <v>0</v>
      </c>
      <c r="R109" s="108">
        <v>0</v>
      </c>
      <c r="S109" s="108">
        <v>56</v>
      </c>
      <c r="T109" s="108">
        <v>56</v>
      </c>
      <c r="U109" s="109">
        <v>60.215053763440864</v>
      </c>
      <c r="V109" s="108">
        <v>0</v>
      </c>
      <c r="W109" s="108">
        <v>1</v>
      </c>
      <c r="X109" s="108">
        <v>1</v>
      </c>
      <c r="Y109" s="109">
        <v>1.0752688172043012</v>
      </c>
      <c r="Z109" s="108">
        <v>0</v>
      </c>
      <c r="AA109" s="108">
        <v>57</v>
      </c>
      <c r="AB109" s="108">
        <v>57</v>
      </c>
      <c r="AC109" s="208">
        <v>61.29032258064516</v>
      </c>
      <c r="AD109" s="133">
        <v>61.29032258064516</v>
      </c>
    </row>
    <row r="110" spans="1:30" x14ac:dyDescent="0.25">
      <c r="A110" s="1"/>
      <c r="B110" s="110">
        <v>93</v>
      </c>
      <c r="C110" s="210" t="s">
        <v>177</v>
      </c>
      <c r="D110" s="78">
        <v>52</v>
      </c>
      <c r="E110" s="207">
        <v>1</v>
      </c>
      <c r="F110" s="207">
        <v>0</v>
      </c>
      <c r="G110" s="207">
        <v>1</v>
      </c>
      <c r="H110" s="207">
        <v>0</v>
      </c>
      <c r="I110" s="207">
        <v>33</v>
      </c>
      <c r="J110" s="207">
        <v>32</v>
      </c>
      <c r="K110" s="207">
        <v>1</v>
      </c>
      <c r="L110" s="207">
        <v>0</v>
      </c>
      <c r="M110" s="104">
        <v>34</v>
      </c>
      <c r="N110" s="104">
        <v>32</v>
      </c>
      <c r="O110" s="104">
        <v>2</v>
      </c>
      <c r="P110" s="103">
        <v>0</v>
      </c>
      <c r="Q110" s="207">
        <v>1</v>
      </c>
      <c r="R110" s="108">
        <v>0</v>
      </c>
      <c r="S110" s="108">
        <v>59</v>
      </c>
      <c r="T110" s="108">
        <v>59</v>
      </c>
      <c r="U110" s="109">
        <v>113.46153846153845</v>
      </c>
      <c r="V110" s="108">
        <v>0</v>
      </c>
      <c r="W110" s="108">
        <v>4</v>
      </c>
      <c r="X110" s="108">
        <v>4</v>
      </c>
      <c r="Y110" s="109">
        <v>7.6923076923076925</v>
      </c>
      <c r="Z110" s="108">
        <v>0</v>
      </c>
      <c r="AA110" s="108">
        <v>63</v>
      </c>
      <c r="AB110" s="108">
        <v>63</v>
      </c>
      <c r="AC110" s="208">
        <v>121.15384615384615</v>
      </c>
      <c r="AD110" s="133">
        <v>121.15384615384615</v>
      </c>
    </row>
    <row r="111" spans="1:30" x14ac:dyDescent="0.25">
      <c r="A111" s="1"/>
      <c r="B111" s="110">
        <v>101</v>
      </c>
      <c r="C111" s="110" t="s">
        <v>178</v>
      </c>
      <c r="D111" s="78">
        <v>332</v>
      </c>
      <c r="E111" s="207">
        <v>26</v>
      </c>
      <c r="F111" s="207">
        <v>23</v>
      </c>
      <c r="G111" s="207">
        <v>1</v>
      </c>
      <c r="H111" s="207">
        <v>2</v>
      </c>
      <c r="I111" s="207">
        <v>174</v>
      </c>
      <c r="J111" s="207">
        <v>169</v>
      </c>
      <c r="K111" s="207">
        <v>3</v>
      </c>
      <c r="L111" s="207">
        <v>2</v>
      </c>
      <c r="M111" s="104">
        <v>200</v>
      </c>
      <c r="N111" s="104">
        <v>192</v>
      </c>
      <c r="O111" s="104">
        <v>4</v>
      </c>
      <c r="P111" s="103">
        <v>4</v>
      </c>
      <c r="Q111" s="207">
        <v>1</v>
      </c>
      <c r="R111" s="108">
        <v>0</v>
      </c>
      <c r="S111" s="108">
        <v>304</v>
      </c>
      <c r="T111" s="108">
        <v>304</v>
      </c>
      <c r="U111" s="109">
        <v>91.566265060240966</v>
      </c>
      <c r="V111" s="108">
        <v>0</v>
      </c>
      <c r="W111" s="108">
        <v>37</v>
      </c>
      <c r="X111" s="108">
        <v>37</v>
      </c>
      <c r="Y111" s="109">
        <v>11.144578313253012</v>
      </c>
      <c r="Z111" s="108">
        <v>0</v>
      </c>
      <c r="AA111" s="108">
        <v>341</v>
      </c>
      <c r="AB111" s="108">
        <v>341</v>
      </c>
      <c r="AC111" s="208">
        <v>102.71084337349396</v>
      </c>
      <c r="AD111" s="133">
        <v>102.71084337349396</v>
      </c>
    </row>
    <row r="112" spans="1:30" x14ac:dyDescent="0.25">
      <c r="A112" s="1"/>
      <c r="B112" s="110">
        <v>145</v>
      </c>
      <c r="C112" s="210" t="s">
        <v>179</v>
      </c>
      <c r="D112" s="78">
        <v>18</v>
      </c>
      <c r="E112" s="207">
        <v>2</v>
      </c>
      <c r="F112" s="207">
        <v>2</v>
      </c>
      <c r="G112" s="207">
        <v>0</v>
      </c>
      <c r="H112" s="207">
        <v>0</v>
      </c>
      <c r="I112" s="207">
        <v>18</v>
      </c>
      <c r="J112" s="207">
        <v>14</v>
      </c>
      <c r="K112" s="207">
        <v>3</v>
      </c>
      <c r="L112" s="207">
        <v>1</v>
      </c>
      <c r="M112" s="104">
        <v>20</v>
      </c>
      <c r="N112" s="104">
        <v>16</v>
      </c>
      <c r="O112" s="104">
        <v>3</v>
      </c>
      <c r="P112" s="103">
        <v>1</v>
      </c>
      <c r="Q112" s="207">
        <v>0</v>
      </c>
      <c r="R112" s="108">
        <v>0</v>
      </c>
      <c r="S112" s="108">
        <v>21</v>
      </c>
      <c r="T112" s="108">
        <v>21</v>
      </c>
      <c r="U112" s="109">
        <v>116.66666666666667</v>
      </c>
      <c r="V112" s="108">
        <v>0</v>
      </c>
      <c r="W112" s="108">
        <v>1</v>
      </c>
      <c r="X112" s="108">
        <v>1</v>
      </c>
      <c r="Y112" s="109">
        <v>5.5555555555555554</v>
      </c>
      <c r="Z112" s="108">
        <v>0</v>
      </c>
      <c r="AA112" s="108">
        <v>22</v>
      </c>
      <c r="AB112" s="108">
        <v>22</v>
      </c>
      <c r="AC112" s="208">
        <v>122.22222222222223</v>
      </c>
      <c r="AD112" s="133">
        <v>122.22222222222223</v>
      </c>
    </row>
    <row r="113" spans="1:30" x14ac:dyDescent="0.25">
      <c r="A113" s="1"/>
      <c r="B113" s="110">
        <v>209</v>
      </c>
      <c r="C113" s="210" t="s">
        <v>180</v>
      </c>
      <c r="D113" s="78">
        <v>82</v>
      </c>
      <c r="E113" s="207">
        <v>15</v>
      </c>
      <c r="F113" s="207">
        <v>12</v>
      </c>
      <c r="G113" s="207">
        <v>2</v>
      </c>
      <c r="H113" s="207">
        <v>1</v>
      </c>
      <c r="I113" s="207">
        <v>65</v>
      </c>
      <c r="J113" s="207">
        <v>58</v>
      </c>
      <c r="K113" s="207">
        <v>5</v>
      </c>
      <c r="L113" s="207">
        <v>2</v>
      </c>
      <c r="M113" s="104">
        <v>80</v>
      </c>
      <c r="N113" s="104">
        <v>70</v>
      </c>
      <c r="O113" s="104">
        <v>7</v>
      </c>
      <c r="P113" s="103">
        <v>3</v>
      </c>
      <c r="Q113" s="207">
        <v>1</v>
      </c>
      <c r="R113" s="108">
        <v>0</v>
      </c>
      <c r="S113" s="108">
        <v>97</v>
      </c>
      <c r="T113" s="108">
        <v>97</v>
      </c>
      <c r="U113" s="109">
        <v>118.29268292682926</v>
      </c>
      <c r="V113" s="108">
        <v>0</v>
      </c>
      <c r="W113" s="108">
        <v>2</v>
      </c>
      <c r="X113" s="108">
        <v>2</v>
      </c>
      <c r="Y113" s="109">
        <v>2.4390243902439024</v>
      </c>
      <c r="Z113" s="108">
        <v>0</v>
      </c>
      <c r="AA113" s="108">
        <v>99</v>
      </c>
      <c r="AB113" s="108">
        <v>99</v>
      </c>
      <c r="AC113" s="208">
        <v>120.73170731707317</v>
      </c>
      <c r="AD113" s="133">
        <v>120.73170731707317</v>
      </c>
    </row>
    <row r="114" spans="1:30" x14ac:dyDescent="0.25">
      <c r="A114" s="1"/>
      <c r="B114" s="110">
        <v>282</v>
      </c>
      <c r="C114" s="210" t="s">
        <v>181</v>
      </c>
      <c r="D114" s="78">
        <v>201</v>
      </c>
      <c r="E114" s="207">
        <v>6</v>
      </c>
      <c r="F114" s="207">
        <v>4</v>
      </c>
      <c r="G114" s="207">
        <v>1</v>
      </c>
      <c r="H114" s="207">
        <v>1</v>
      </c>
      <c r="I114" s="207">
        <v>166</v>
      </c>
      <c r="J114" s="207">
        <v>113</v>
      </c>
      <c r="K114" s="207">
        <v>45</v>
      </c>
      <c r="L114" s="207">
        <v>8</v>
      </c>
      <c r="M114" s="104">
        <v>172</v>
      </c>
      <c r="N114" s="104">
        <v>117</v>
      </c>
      <c r="O114" s="104">
        <v>46</v>
      </c>
      <c r="P114" s="103">
        <v>9</v>
      </c>
      <c r="Q114" s="207">
        <v>1</v>
      </c>
      <c r="R114" s="108">
        <v>0</v>
      </c>
      <c r="S114" s="108">
        <v>158</v>
      </c>
      <c r="T114" s="108">
        <v>158</v>
      </c>
      <c r="U114" s="109">
        <v>78.606965174129357</v>
      </c>
      <c r="V114" s="108">
        <v>0</v>
      </c>
      <c r="W114" s="108">
        <v>33</v>
      </c>
      <c r="X114" s="108">
        <v>33</v>
      </c>
      <c r="Y114" s="109">
        <v>16.417910447761194</v>
      </c>
      <c r="Z114" s="108">
        <v>0</v>
      </c>
      <c r="AA114" s="108">
        <v>191</v>
      </c>
      <c r="AB114" s="108">
        <v>191</v>
      </c>
      <c r="AC114" s="208">
        <v>95.024875621890544</v>
      </c>
      <c r="AD114" s="133">
        <v>95.024875621890544</v>
      </c>
    </row>
    <row r="115" spans="1:30" x14ac:dyDescent="0.25">
      <c r="A115" s="1"/>
      <c r="B115" s="110">
        <v>353</v>
      </c>
      <c r="C115" s="210" t="s">
        <v>182</v>
      </c>
      <c r="D115" s="78">
        <v>17</v>
      </c>
      <c r="E115" s="207">
        <v>1</v>
      </c>
      <c r="F115" s="207">
        <v>0</v>
      </c>
      <c r="G115" s="207">
        <v>1</v>
      </c>
      <c r="H115" s="207">
        <v>0</v>
      </c>
      <c r="I115" s="207">
        <v>10</v>
      </c>
      <c r="J115" s="207">
        <v>10</v>
      </c>
      <c r="K115" s="207">
        <v>0</v>
      </c>
      <c r="L115" s="207">
        <v>0</v>
      </c>
      <c r="M115" s="104">
        <v>11</v>
      </c>
      <c r="N115" s="104">
        <v>10</v>
      </c>
      <c r="O115" s="104">
        <v>1</v>
      </c>
      <c r="P115" s="103">
        <v>0</v>
      </c>
      <c r="Q115" s="207">
        <v>0</v>
      </c>
      <c r="R115" s="108">
        <v>0</v>
      </c>
      <c r="S115" s="108">
        <v>17</v>
      </c>
      <c r="T115" s="108">
        <v>17</v>
      </c>
      <c r="U115" s="109">
        <v>100</v>
      </c>
      <c r="V115" s="108">
        <v>0</v>
      </c>
      <c r="W115" s="108">
        <v>4</v>
      </c>
      <c r="X115" s="108">
        <v>4</v>
      </c>
      <c r="Y115" s="109">
        <v>23.52941176470588</v>
      </c>
      <c r="Z115" s="108">
        <v>0</v>
      </c>
      <c r="AA115" s="108">
        <v>21</v>
      </c>
      <c r="AB115" s="108">
        <v>21</v>
      </c>
      <c r="AC115" s="208">
        <v>123.52941176470588</v>
      </c>
      <c r="AD115" s="133">
        <v>123.52941176470588</v>
      </c>
    </row>
    <row r="116" spans="1:30" x14ac:dyDescent="0.25">
      <c r="A116" s="1"/>
      <c r="B116" s="110">
        <v>364</v>
      </c>
      <c r="C116" s="210" t="s">
        <v>183</v>
      </c>
      <c r="D116" s="78">
        <v>132</v>
      </c>
      <c r="E116" s="207">
        <v>24</v>
      </c>
      <c r="F116" s="207">
        <v>11</v>
      </c>
      <c r="G116" s="207">
        <v>11</v>
      </c>
      <c r="H116" s="207">
        <v>2</v>
      </c>
      <c r="I116" s="207">
        <v>77</v>
      </c>
      <c r="J116" s="207">
        <v>63</v>
      </c>
      <c r="K116" s="207">
        <v>12</v>
      </c>
      <c r="L116" s="207">
        <v>2</v>
      </c>
      <c r="M116" s="104">
        <v>101</v>
      </c>
      <c r="N116" s="104">
        <v>74</v>
      </c>
      <c r="O116" s="104">
        <v>23</v>
      </c>
      <c r="P116" s="103">
        <v>4</v>
      </c>
      <c r="Q116" s="207">
        <v>1</v>
      </c>
      <c r="R116" s="108">
        <v>0</v>
      </c>
      <c r="S116" s="108">
        <v>87</v>
      </c>
      <c r="T116" s="108">
        <v>87</v>
      </c>
      <c r="U116" s="109">
        <v>65.909090909090907</v>
      </c>
      <c r="V116" s="108">
        <v>0</v>
      </c>
      <c r="W116" s="108">
        <v>20</v>
      </c>
      <c r="X116" s="108">
        <v>20</v>
      </c>
      <c r="Y116" s="109">
        <v>15.151515151515152</v>
      </c>
      <c r="Z116" s="108">
        <v>0</v>
      </c>
      <c r="AA116" s="108">
        <v>107</v>
      </c>
      <c r="AB116" s="108">
        <v>107</v>
      </c>
      <c r="AC116" s="208">
        <v>81.060606060606062</v>
      </c>
      <c r="AD116" s="133">
        <v>81.060606060606062</v>
      </c>
    </row>
    <row r="117" spans="1:30" x14ac:dyDescent="0.25">
      <c r="A117" s="1"/>
      <c r="B117" s="110">
        <v>368</v>
      </c>
      <c r="C117" s="210" t="s">
        <v>184</v>
      </c>
      <c r="D117" s="78">
        <v>90</v>
      </c>
      <c r="E117" s="207">
        <v>25</v>
      </c>
      <c r="F117" s="207">
        <v>14</v>
      </c>
      <c r="G117" s="207">
        <v>8</v>
      </c>
      <c r="H117" s="207">
        <v>3</v>
      </c>
      <c r="I117" s="207">
        <v>35</v>
      </c>
      <c r="J117" s="207">
        <v>28</v>
      </c>
      <c r="K117" s="207">
        <v>6</v>
      </c>
      <c r="L117" s="207">
        <v>1</v>
      </c>
      <c r="M117" s="104">
        <v>60</v>
      </c>
      <c r="N117" s="104">
        <v>42</v>
      </c>
      <c r="O117" s="104">
        <v>14</v>
      </c>
      <c r="P117" s="103">
        <v>4</v>
      </c>
      <c r="Q117" s="207">
        <v>0</v>
      </c>
      <c r="R117" s="108">
        <v>0</v>
      </c>
      <c r="S117" s="108">
        <v>66</v>
      </c>
      <c r="T117" s="108">
        <v>66</v>
      </c>
      <c r="U117" s="109">
        <v>73.333333333333329</v>
      </c>
      <c r="V117" s="108">
        <v>0</v>
      </c>
      <c r="W117" s="108">
        <v>30</v>
      </c>
      <c r="X117" s="108">
        <v>30</v>
      </c>
      <c r="Y117" s="109">
        <v>33.333333333333329</v>
      </c>
      <c r="Z117" s="108">
        <v>0</v>
      </c>
      <c r="AA117" s="108">
        <v>96</v>
      </c>
      <c r="AB117" s="108">
        <v>96</v>
      </c>
      <c r="AC117" s="208">
        <v>106.66666666666667</v>
      </c>
      <c r="AD117" s="133">
        <v>106.66666666666667</v>
      </c>
    </row>
    <row r="118" spans="1:30" x14ac:dyDescent="0.25">
      <c r="A118" s="1"/>
      <c r="B118" s="110">
        <v>390</v>
      </c>
      <c r="C118" s="210" t="s">
        <v>185</v>
      </c>
      <c r="D118" s="78">
        <v>159</v>
      </c>
      <c r="E118" s="207">
        <v>12</v>
      </c>
      <c r="F118" s="207">
        <v>8</v>
      </c>
      <c r="G118" s="207">
        <v>3</v>
      </c>
      <c r="H118" s="207">
        <v>1</v>
      </c>
      <c r="I118" s="207">
        <v>118</v>
      </c>
      <c r="J118" s="207">
        <v>107</v>
      </c>
      <c r="K118" s="207">
        <v>10</v>
      </c>
      <c r="L118" s="207">
        <v>1</v>
      </c>
      <c r="M118" s="104">
        <v>130</v>
      </c>
      <c r="N118" s="104">
        <v>115</v>
      </c>
      <c r="O118" s="104">
        <v>13</v>
      </c>
      <c r="P118" s="103">
        <v>2</v>
      </c>
      <c r="Q118" s="207">
        <v>0</v>
      </c>
      <c r="R118" s="108">
        <v>0</v>
      </c>
      <c r="S118" s="108">
        <v>113</v>
      </c>
      <c r="T118" s="108">
        <v>113</v>
      </c>
      <c r="U118" s="109">
        <v>71.069182389937097</v>
      </c>
      <c r="V118" s="108">
        <v>1</v>
      </c>
      <c r="W118" s="108">
        <v>16</v>
      </c>
      <c r="X118" s="108">
        <v>17</v>
      </c>
      <c r="Y118" s="109">
        <v>10.062893081761008</v>
      </c>
      <c r="Z118" s="108">
        <v>1</v>
      </c>
      <c r="AA118" s="108">
        <v>129</v>
      </c>
      <c r="AB118" s="108">
        <v>130</v>
      </c>
      <c r="AC118" s="208">
        <v>81.132075471698116</v>
      </c>
      <c r="AD118" s="133">
        <v>81.25</v>
      </c>
    </row>
    <row r="119" spans="1:30" x14ac:dyDescent="0.25">
      <c r="A119" s="1"/>
      <c r="B119" s="110">
        <v>467</v>
      </c>
      <c r="C119" s="210" t="s">
        <v>186</v>
      </c>
      <c r="D119" s="78">
        <v>11</v>
      </c>
      <c r="E119" s="207">
        <v>4</v>
      </c>
      <c r="F119" s="207">
        <v>3</v>
      </c>
      <c r="G119" s="207">
        <v>0</v>
      </c>
      <c r="H119" s="207">
        <v>1</v>
      </c>
      <c r="I119" s="207">
        <v>5</v>
      </c>
      <c r="J119" s="207">
        <v>4</v>
      </c>
      <c r="K119" s="207">
        <v>1</v>
      </c>
      <c r="L119" s="207">
        <v>0</v>
      </c>
      <c r="M119" s="104">
        <v>9</v>
      </c>
      <c r="N119" s="104">
        <v>7</v>
      </c>
      <c r="O119" s="104">
        <v>1</v>
      </c>
      <c r="P119" s="103">
        <v>1</v>
      </c>
      <c r="Q119" s="207">
        <v>0</v>
      </c>
      <c r="R119" s="108">
        <v>0</v>
      </c>
      <c r="S119" s="108">
        <v>8</v>
      </c>
      <c r="T119" s="108">
        <v>8</v>
      </c>
      <c r="U119" s="109">
        <v>72.727272727272734</v>
      </c>
      <c r="V119" s="108">
        <v>0</v>
      </c>
      <c r="W119" s="108">
        <v>4</v>
      </c>
      <c r="X119" s="108">
        <v>4</v>
      </c>
      <c r="Y119" s="109">
        <v>36.363636363636367</v>
      </c>
      <c r="Z119" s="108">
        <v>0</v>
      </c>
      <c r="AA119" s="108">
        <v>12</v>
      </c>
      <c r="AB119" s="108">
        <v>12</v>
      </c>
      <c r="AC119" s="208">
        <v>109.09090909090908</v>
      </c>
      <c r="AD119" s="133">
        <v>109.09090909090908</v>
      </c>
    </row>
    <row r="120" spans="1:30" x14ac:dyDescent="0.25">
      <c r="A120" s="1"/>
      <c r="B120" s="110">
        <v>576</v>
      </c>
      <c r="C120" s="210" t="s">
        <v>187</v>
      </c>
      <c r="D120" s="78">
        <v>14</v>
      </c>
      <c r="E120" s="207">
        <v>3</v>
      </c>
      <c r="F120" s="207">
        <v>1</v>
      </c>
      <c r="G120" s="207">
        <v>2</v>
      </c>
      <c r="H120" s="207">
        <v>0</v>
      </c>
      <c r="I120" s="207">
        <v>13</v>
      </c>
      <c r="J120" s="207">
        <v>12</v>
      </c>
      <c r="K120" s="207">
        <v>1</v>
      </c>
      <c r="L120" s="207">
        <v>0</v>
      </c>
      <c r="M120" s="104">
        <v>16</v>
      </c>
      <c r="N120" s="104">
        <v>13</v>
      </c>
      <c r="O120" s="104">
        <v>3</v>
      </c>
      <c r="P120" s="103">
        <v>0</v>
      </c>
      <c r="Q120" s="207">
        <v>0</v>
      </c>
      <c r="R120" s="108">
        <v>0</v>
      </c>
      <c r="S120" s="108">
        <v>11</v>
      </c>
      <c r="T120" s="108">
        <v>11</v>
      </c>
      <c r="U120" s="109">
        <v>78.571428571428569</v>
      </c>
      <c r="V120" s="108">
        <v>0</v>
      </c>
      <c r="W120" s="108">
        <v>3</v>
      </c>
      <c r="X120" s="108">
        <v>3</v>
      </c>
      <c r="Y120" s="109">
        <v>21.428571428571427</v>
      </c>
      <c r="Z120" s="108">
        <v>0</v>
      </c>
      <c r="AA120" s="108">
        <v>14</v>
      </c>
      <c r="AB120" s="108">
        <v>14</v>
      </c>
      <c r="AC120" s="208">
        <v>100</v>
      </c>
      <c r="AD120" s="133">
        <v>100</v>
      </c>
    </row>
    <row r="121" spans="1:30" x14ac:dyDescent="0.25">
      <c r="A121" s="1"/>
      <c r="B121" s="110">
        <v>642</v>
      </c>
      <c r="C121" s="210" t="s">
        <v>188</v>
      </c>
      <c r="D121" s="78">
        <v>162</v>
      </c>
      <c r="E121" s="207">
        <v>18</v>
      </c>
      <c r="F121" s="207">
        <v>8</v>
      </c>
      <c r="G121" s="207">
        <v>7</v>
      </c>
      <c r="H121" s="207">
        <v>3</v>
      </c>
      <c r="I121" s="207">
        <v>126</v>
      </c>
      <c r="J121" s="207">
        <v>90</v>
      </c>
      <c r="K121" s="207">
        <v>31</v>
      </c>
      <c r="L121" s="207">
        <v>5</v>
      </c>
      <c r="M121" s="104">
        <v>144</v>
      </c>
      <c r="N121" s="104">
        <v>98</v>
      </c>
      <c r="O121" s="104">
        <v>38</v>
      </c>
      <c r="P121" s="103">
        <v>8</v>
      </c>
      <c r="Q121" s="207">
        <v>0</v>
      </c>
      <c r="R121" s="108">
        <v>0</v>
      </c>
      <c r="S121" s="108">
        <v>146</v>
      </c>
      <c r="T121" s="108">
        <v>146</v>
      </c>
      <c r="U121" s="109">
        <v>90.123456790123456</v>
      </c>
      <c r="V121" s="108">
        <v>0</v>
      </c>
      <c r="W121" s="108">
        <v>12</v>
      </c>
      <c r="X121" s="108">
        <v>12</v>
      </c>
      <c r="Y121" s="109">
        <v>7.4074074074074066</v>
      </c>
      <c r="Z121" s="108">
        <v>0</v>
      </c>
      <c r="AA121" s="108">
        <v>158</v>
      </c>
      <c r="AB121" s="108">
        <v>158</v>
      </c>
      <c r="AC121" s="208">
        <v>97.53086419753086</v>
      </c>
      <c r="AD121" s="133">
        <v>97.53086419753086</v>
      </c>
    </row>
    <row r="122" spans="1:30" x14ac:dyDescent="0.25">
      <c r="A122" s="1"/>
      <c r="B122" s="110">
        <v>679</v>
      </c>
      <c r="C122" s="210" t="s">
        <v>189</v>
      </c>
      <c r="D122" s="78">
        <v>186</v>
      </c>
      <c r="E122" s="207">
        <v>6</v>
      </c>
      <c r="F122" s="207">
        <v>4</v>
      </c>
      <c r="G122" s="207">
        <v>0</v>
      </c>
      <c r="H122" s="207">
        <v>2</v>
      </c>
      <c r="I122" s="207">
        <v>151</v>
      </c>
      <c r="J122" s="207">
        <v>95</v>
      </c>
      <c r="K122" s="207">
        <v>45</v>
      </c>
      <c r="L122" s="207">
        <v>11</v>
      </c>
      <c r="M122" s="104">
        <v>157</v>
      </c>
      <c r="N122" s="104">
        <v>99</v>
      </c>
      <c r="O122" s="104">
        <v>45</v>
      </c>
      <c r="P122" s="103">
        <v>13</v>
      </c>
      <c r="Q122" s="207">
        <v>5</v>
      </c>
      <c r="R122" s="108">
        <v>0</v>
      </c>
      <c r="S122" s="108">
        <v>170</v>
      </c>
      <c r="T122" s="108">
        <v>170</v>
      </c>
      <c r="U122" s="109">
        <v>91.397849462365585</v>
      </c>
      <c r="V122" s="108">
        <v>0</v>
      </c>
      <c r="W122" s="108">
        <v>8</v>
      </c>
      <c r="X122" s="108">
        <v>8</v>
      </c>
      <c r="Y122" s="109">
        <v>4.3010752688172049</v>
      </c>
      <c r="Z122" s="108">
        <v>0</v>
      </c>
      <c r="AA122" s="108">
        <v>178</v>
      </c>
      <c r="AB122" s="108">
        <v>178</v>
      </c>
      <c r="AC122" s="208">
        <v>95.6989247311828</v>
      </c>
      <c r="AD122" s="133">
        <v>95.6989247311828</v>
      </c>
    </row>
    <row r="123" spans="1:30" x14ac:dyDescent="0.25">
      <c r="A123" s="1"/>
      <c r="B123" s="110">
        <v>789</v>
      </c>
      <c r="C123" s="210" t="s">
        <v>190</v>
      </c>
      <c r="D123" s="78">
        <v>97</v>
      </c>
      <c r="E123" s="207">
        <v>0</v>
      </c>
      <c r="F123" s="207">
        <v>0</v>
      </c>
      <c r="G123" s="207">
        <v>0</v>
      </c>
      <c r="H123" s="207">
        <v>0</v>
      </c>
      <c r="I123" s="207">
        <v>59</v>
      </c>
      <c r="J123" s="207">
        <v>33</v>
      </c>
      <c r="K123" s="207">
        <v>25</v>
      </c>
      <c r="L123" s="207">
        <v>1</v>
      </c>
      <c r="M123" s="104">
        <v>59</v>
      </c>
      <c r="N123" s="104">
        <v>33</v>
      </c>
      <c r="O123" s="104">
        <v>25</v>
      </c>
      <c r="P123" s="103">
        <v>1</v>
      </c>
      <c r="Q123" s="207">
        <v>24</v>
      </c>
      <c r="R123" s="108">
        <v>0</v>
      </c>
      <c r="S123" s="108">
        <v>91</v>
      </c>
      <c r="T123" s="108">
        <v>91</v>
      </c>
      <c r="U123" s="109">
        <v>93.814432989690715</v>
      </c>
      <c r="V123" s="108">
        <v>0</v>
      </c>
      <c r="W123" s="108">
        <v>12</v>
      </c>
      <c r="X123" s="108">
        <v>12</v>
      </c>
      <c r="Y123" s="109">
        <v>12.371134020618557</v>
      </c>
      <c r="Z123" s="108">
        <v>0</v>
      </c>
      <c r="AA123" s="108">
        <v>103</v>
      </c>
      <c r="AB123" s="108">
        <v>103</v>
      </c>
      <c r="AC123" s="208">
        <v>106.18556701030928</v>
      </c>
      <c r="AD123" s="133">
        <v>106.18556701030928</v>
      </c>
    </row>
    <row r="124" spans="1:30" x14ac:dyDescent="0.25">
      <c r="A124" s="1"/>
      <c r="B124" s="110">
        <v>792</v>
      </c>
      <c r="C124" s="210" t="s">
        <v>191</v>
      </c>
      <c r="D124" s="78">
        <v>51</v>
      </c>
      <c r="E124" s="207">
        <v>5</v>
      </c>
      <c r="F124" s="207">
        <v>5</v>
      </c>
      <c r="G124" s="207">
        <v>0</v>
      </c>
      <c r="H124" s="207">
        <v>0</v>
      </c>
      <c r="I124" s="207">
        <v>9</v>
      </c>
      <c r="J124" s="207">
        <v>9</v>
      </c>
      <c r="K124" s="207">
        <v>0</v>
      </c>
      <c r="L124" s="207">
        <v>0</v>
      </c>
      <c r="M124" s="104">
        <v>14</v>
      </c>
      <c r="N124" s="104">
        <v>14</v>
      </c>
      <c r="O124" s="104">
        <v>0</v>
      </c>
      <c r="P124" s="103">
        <v>0</v>
      </c>
      <c r="Q124" s="207">
        <v>3</v>
      </c>
      <c r="R124" s="108">
        <v>0</v>
      </c>
      <c r="S124" s="108">
        <v>25</v>
      </c>
      <c r="T124" s="108">
        <v>25</v>
      </c>
      <c r="U124" s="109">
        <v>49.019607843137251</v>
      </c>
      <c r="V124" s="108">
        <v>0</v>
      </c>
      <c r="W124" s="108">
        <v>3</v>
      </c>
      <c r="X124" s="108">
        <v>3</v>
      </c>
      <c r="Y124" s="109">
        <v>5.8823529411764701</v>
      </c>
      <c r="Z124" s="108">
        <v>0</v>
      </c>
      <c r="AA124" s="108">
        <v>28</v>
      </c>
      <c r="AB124" s="108">
        <v>28</v>
      </c>
      <c r="AC124" s="208">
        <v>54.901960784313729</v>
      </c>
      <c r="AD124" s="133">
        <v>54.901960784313729</v>
      </c>
    </row>
    <row r="125" spans="1:30" x14ac:dyDescent="0.25">
      <c r="A125" s="1"/>
      <c r="B125" s="110">
        <v>809</v>
      </c>
      <c r="C125" s="210" t="s">
        <v>192</v>
      </c>
      <c r="D125" s="78">
        <v>36</v>
      </c>
      <c r="E125" s="207">
        <v>5</v>
      </c>
      <c r="F125" s="207">
        <v>1</v>
      </c>
      <c r="G125" s="207">
        <v>4</v>
      </c>
      <c r="H125" s="207">
        <v>0</v>
      </c>
      <c r="I125" s="207">
        <v>22</v>
      </c>
      <c r="J125" s="207">
        <v>11</v>
      </c>
      <c r="K125" s="207">
        <v>8</v>
      </c>
      <c r="L125" s="207">
        <v>3</v>
      </c>
      <c r="M125" s="104">
        <v>27</v>
      </c>
      <c r="N125" s="104">
        <v>12</v>
      </c>
      <c r="O125" s="104">
        <v>12</v>
      </c>
      <c r="P125" s="103">
        <v>3</v>
      </c>
      <c r="Q125" s="207">
        <v>0</v>
      </c>
      <c r="R125" s="108">
        <v>0</v>
      </c>
      <c r="S125" s="108">
        <v>12</v>
      </c>
      <c r="T125" s="108">
        <v>12</v>
      </c>
      <c r="U125" s="109">
        <v>33.333333333333329</v>
      </c>
      <c r="V125" s="108">
        <v>0</v>
      </c>
      <c r="W125" s="108">
        <v>19</v>
      </c>
      <c r="X125" s="108">
        <v>19</v>
      </c>
      <c r="Y125" s="109">
        <v>52.777777777777779</v>
      </c>
      <c r="Z125" s="108">
        <v>0</v>
      </c>
      <c r="AA125" s="108">
        <v>31</v>
      </c>
      <c r="AB125" s="108">
        <v>31</v>
      </c>
      <c r="AC125" s="208">
        <v>86.111111111111114</v>
      </c>
      <c r="AD125" s="133">
        <v>86.111111111111114</v>
      </c>
    </row>
    <row r="126" spans="1:30" x14ac:dyDescent="0.25">
      <c r="A126" s="1"/>
      <c r="B126" s="110">
        <v>847</v>
      </c>
      <c r="C126" s="210" t="s">
        <v>193</v>
      </c>
      <c r="D126" s="78">
        <v>116</v>
      </c>
      <c r="E126" s="207">
        <v>12</v>
      </c>
      <c r="F126" s="207">
        <v>5</v>
      </c>
      <c r="G126" s="207">
        <v>4</v>
      </c>
      <c r="H126" s="207">
        <v>3</v>
      </c>
      <c r="I126" s="207">
        <v>39</v>
      </c>
      <c r="J126" s="207">
        <v>38</v>
      </c>
      <c r="K126" s="207">
        <v>1</v>
      </c>
      <c r="L126" s="207">
        <v>0</v>
      </c>
      <c r="M126" s="104">
        <v>51</v>
      </c>
      <c r="N126" s="104">
        <v>43</v>
      </c>
      <c r="O126" s="104">
        <v>5</v>
      </c>
      <c r="P126" s="103">
        <v>3</v>
      </c>
      <c r="Q126" s="207">
        <v>0</v>
      </c>
      <c r="R126" s="108">
        <v>0</v>
      </c>
      <c r="S126" s="108">
        <v>105</v>
      </c>
      <c r="T126" s="108">
        <v>105</v>
      </c>
      <c r="U126" s="109">
        <v>90.517241379310349</v>
      </c>
      <c r="V126" s="108">
        <v>0</v>
      </c>
      <c r="W126" s="108">
        <v>10</v>
      </c>
      <c r="X126" s="108">
        <v>10</v>
      </c>
      <c r="Y126" s="109">
        <v>8.6206896551724146</v>
      </c>
      <c r="Z126" s="108">
        <v>0</v>
      </c>
      <c r="AA126" s="108">
        <v>115</v>
      </c>
      <c r="AB126" s="108">
        <v>115</v>
      </c>
      <c r="AC126" s="208">
        <v>99.137931034482762</v>
      </c>
      <c r="AD126" s="133">
        <v>99.137931034482762</v>
      </c>
    </row>
    <row r="127" spans="1:30" x14ac:dyDescent="0.25">
      <c r="A127" s="1"/>
      <c r="B127" s="110">
        <v>856</v>
      </c>
      <c r="C127" s="210" t="s">
        <v>194</v>
      </c>
      <c r="D127" s="78">
        <v>17</v>
      </c>
      <c r="E127" s="207">
        <v>1</v>
      </c>
      <c r="F127" s="207">
        <v>0</v>
      </c>
      <c r="G127" s="207">
        <v>0</v>
      </c>
      <c r="H127" s="207">
        <v>1</v>
      </c>
      <c r="I127" s="207">
        <v>10</v>
      </c>
      <c r="J127" s="207">
        <v>8</v>
      </c>
      <c r="K127" s="207">
        <v>2</v>
      </c>
      <c r="L127" s="207">
        <v>0</v>
      </c>
      <c r="M127" s="104">
        <v>11</v>
      </c>
      <c r="N127" s="104">
        <v>8</v>
      </c>
      <c r="O127" s="104">
        <v>2</v>
      </c>
      <c r="P127" s="103">
        <v>1</v>
      </c>
      <c r="Q127" s="207">
        <v>0</v>
      </c>
      <c r="R127" s="108">
        <v>0</v>
      </c>
      <c r="S127" s="108">
        <v>10</v>
      </c>
      <c r="T127" s="108">
        <v>10</v>
      </c>
      <c r="U127" s="109">
        <v>58.82352941176471</v>
      </c>
      <c r="V127" s="108">
        <v>0</v>
      </c>
      <c r="W127" s="108">
        <v>7</v>
      </c>
      <c r="X127" s="108">
        <v>7</v>
      </c>
      <c r="Y127" s="109">
        <v>41.17647058823529</v>
      </c>
      <c r="Z127" s="108">
        <v>0</v>
      </c>
      <c r="AA127" s="108">
        <v>17</v>
      </c>
      <c r="AB127" s="108">
        <v>17</v>
      </c>
      <c r="AC127" s="208">
        <v>100</v>
      </c>
      <c r="AD127" s="133">
        <v>100</v>
      </c>
    </row>
    <row r="128" spans="1:30" x14ac:dyDescent="0.25">
      <c r="A128" s="1"/>
      <c r="B128" s="110">
        <v>861</v>
      </c>
      <c r="C128" s="210" t="s">
        <v>195</v>
      </c>
      <c r="D128" s="78">
        <v>116</v>
      </c>
      <c r="E128" s="207">
        <v>14</v>
      </c>
      <c r="F128" s="207">
        <v>10</v>
      </c>
      <c r="G128" s="207">
        <v>4</v>
      </c>
      <c r="H128" s="207">
        <v>0</v>
      </c>
      <c r="I128" s="207">
        <v>70</v>
      </c>
      <c r="J128" s="207">
        <v>63</v>
      </c>
      <c r="K128" s="207">
        <v>6</v>
      </c>
      <c r="L128" s="207">
        <v>1</v>
      </c>
      <c r="M128" s="104">
        <v>84</v>
      </c>
      <c r="N128" s="104">
        <v>73</v>
      </c>
      <c r="O128" s="104">
        <v>10</v>
      </c>
      <c r="P128" s="103">
        <v>1</v>
      </c>
      <c r="Q128" s="207">
        <v>0</v>
      </c>
      <c r="R128" s="108">
        <v>0</v>
      </c>
      <c r="S128" s="108">
        <v>69</v>
      </c>
      <c r="T128" s="108">
        <v>69</v>
      </c>
      <c r="U128" s="109">
        <v>59.482758620689658</v>
      </c>
      <c r="V128" s="108">
        <v>0</v>
      </c>
      <c r="W128" s="108">
        <v>22</v>
      </c>
      <c r="X128" s="108">
        <v>22</v>
      </c>
      <c r="Y128" s="109">
        <v>18.96551724137931</v>
      </c>
      <c r="Z128" s="108">
        <v>0</v>
      </c>
      <c r="AA128" s="108">
        <v>91</v>
      </c>
      <c r="AB128" s="108">
        <v>91</v>
      </c>
      <c r="AC128" s="208">
        <v>78.448275862068968</v>
      </c>
      <c r="AD128" s="133">
        <v>78.448275862068968</v>
      </c>
    </row>
    <row r="129" spans="1:30" x14ac:dyDescent="0.25">
      <c r="A129" s="1" t="s">
        <v>196</v>
      </c>
      <c r="B129" s="191"/>
      <c r="C129" s="85" t="s">
        <v>53</v>
      </c>
      <c r="D129" s="86">
        <v>192494</v>
      </c>
      <c r="E129" s="86">
        <v>14521</v>
      </c>
      <c r="F129" s="86">
        <v>4627</v>
      </c>
      <c r="G129" s="86">
        <v>6996</v>
      </c>
      <c r="H129" s="86">
        <v>2898</v>
      </c>
      <c r="I129" s="86">
        <v>61618</v>
      </c>
      <c r="J129" s="86">
        <v>32359</v>
      </c>
      <c r="K129" s="86">
        <v>23966</v>
      </c>
      <c r="L129" s="86">
        <v>5293</v>
      </c>
      <c r="M129" s="86">
        <v>76139</v>
      </c>
      <c r="N129" s="86">
        <v>36986</v>
      </c>
      <c r="O129" s="86">
        <v>30962</v>
      </c>
      <c r="P129" s="86">
        <v>8191</v>
      </c>
      <c r="Q129" s="86">
        <v>1526</v>
      </c>
      <c r="R129" s="86">
        <v>119</v>
      </c>
      <c r="S129" s="86">
        <v>93278</v>
      </c>
      <c r="T129" s="86">
        <v>93397</v>
      </c>
      <c r="U129" s="112">
        <v>48.457614263301714</v>
      </c>
      <c r="V129" s="86">
        <v>276</v>
      </c>
      <c r="W129" s="86">
        <v>61869</v>
      </c>
      <c r="X129" s="86">
        <v>62145</v>
      </c>
      <c r="Y129" s="112">
        <v>32.140742049102826</v>
      </c>
      <c r="Z129" s="86">
        <v>395</v>
      </c>
      <c r="AA129" s="86">
        <v>155147</v>
      </c>
      <c r="AB129" s="86">
        <v>155542</v>
      </c>
      <c r="AC129" s="97">
        <v>80.598356312404533</v>
      </c>
      <c r="AD129" s="212">
        <v>80.638087190041944</v>
      </c>
    </row>
    <row r="130" spans="1:30" x14ac:dyDescent="0.25">
      <c r="A130" s="1"/>
      <c r="B130" s="110">
        <v>1</v>
      </c>
      <c r="C130" s="110" t="s">
        <v>197</v>
      </c>
      <c r="D130" s="78">
        <v>139931</v>
      </c>
      <c r="E130" s="207">
        <v>9392</v>
      </c>
      <c r="F130" s="207">
        <v>2904</v>
      </c>
      <c r="G130" s="207">
        <v>4612</v>
      </c>
      <c r="H130" s="207">
        <v>1876</v>
      </c>
      <c r="I130" s="207">
        <v>41017</v>
      </c>
      <c r="J130" s="207">
        <v>20660</v>
      </c>
      <c r="K130" s="207">
        <v>16607</v>
      </c>
      <c r="L130" s="207">
        <v>3750</v>
      </c>
      <c r="M130" s="104">
        <v>50409</v>
      </c>
      <c r="N130" s="104">
        <v>23564</v>
      </c>
      <c r="O130" s="104">
        <v>21219</v>
      </c>
      <c r="P130" s="103">
        <v>5626</v>
      </c>
      <c r="Q130" s="207">
        <v>1224</v>
      </c>
      <c r="R130" s="108">
        <v>2</v>
      </c>
      <c r="S130" s="108">
        <v>63032</v>
      </c>
      <c r="T130" s="108">
        <v>63034</v>
      </c>
      <c r="U130" s="109">
        <v>45.045057921404123</v>
      </c>
      <c r="V130" s="108">
        <v>180</v>
      </c>
      <c r="W130" s="108">
        <v>41525</v>
      </c>
      <c r="X130" s="108">
        <v>41705</v>
      </c>
      <c r="Y130" s="109">
        <v>29.675339988994576</v>
      </c>
      <c r="Z130" s="108">
        <v>182</v>
      </c>
      <c r="AA130" s="108">
        <v>104557</v>
      </c>
      <c r="AB130" s="108">
        <v>104739</v>
      </c>
      <c r="AC130" s="208">
        <v>74.720397910398688</v>
      </c>
      <c r="AD130" s="133">
        <v>74.753234888982462</v>
      </c>
    </row>
    <row r="131" spans="1:30" x14ac:dyDescent="0.25">
      <c r="A131" s="1"/>
      <c r="B131" s="110">
        <v>79</v>
      </c>
      <c r="C131" s="210" t="s">
        <v>198</v>
      </c>
      <c r="D131" s="78">
        <v>1174</v>
      </c>
      <c r="E131" s="207">
        <v>103</v>
      </c>
      <c r="F131" s="207">
        <v>84</v>
      </c>
      <c r="G131" s="207">
        <v>15</v>
      </c>
      <c r="H131" s="207">
        <v>4</v>
      </c>
      <c r="I131" s="207">
        <v>669</v>
      </c>
      <c r="J131" s="207">
        <v>578</v>
      </c>
      <c r="K131" s="207">
        <v>77</v>
      </c>
      <c r="L131" s="207">
        <v>14</v>
      </c>
      <c r="M131" s="104">
        <v>772</v>
      </c>
      <c r="N131" s="104">
        <v>662</v>
      </c>
      <c r="O131" s="104">
        <v>92</v>
      </c>
      <c r="P131" s="103">
        <v>18</v>
      </c>
      <c r="Q131" s="207">
        <v>0</v>
      </c>
      <c r="R131" s="108">
        <v>3</v>
      </c>
      <c r="S131" s="108">
        <v>1113</v>
      </c>
      <c r="T131" s="108">
        <v>1116</v>
      </c>
      <c r="U131" s="109">
        <v>94.804088586030673</v>
      </c>
      <c r="V131" s="108">
        <v>1</v>
      </c>
      <c r="W131" s="108">
        <v>249</v>
      </c>
      <c r="X131" s="108">
        <v>250</v>
      </c>
      <c r="Y131" s="109">
        <v>21.209540034071551</v>
      </c>
      <c r="Z131" s="108">
        <v>4</v>
      </c>
      <c r="AA131" s="108">
        <v>1362</v>
      </c>
      <c r="AB131" s="108">
        <v>1366</v>
      </c>
      <c r="AC131" s="208">
        <v>116.01362862010221</v>
      </c>
      <c r="AD131" s="133">
        <v>115.95925297113752</v>
      </c>
    </row>
    <row r="132" spans="1:30" x14ac:dyDescent="0.25">
      <c r="A132" s="1"/>
      <c r="B132" s="110">
        <v>88</v>
      </c>
      <c r="C132" s="210" t="s">
        <v>199</v>
      </c>
      <c r="D132" s="78">
        <v>23167</v>
      </c>
      <c r="E132" s="207">
        <v>2067</v>
      </c>
      <c r="F132" s="207">
        <v>726</v>
      </c>
      <c r="G132" s="207">
        <v>952</v>
      </c>
      <c r="H132" s="207">
        <v>389</v>
      </c>
      <c r="I132" s="207">
        <v>6747</v>
      </c>
      <c r="J132" s="207">
        <v>3881</v>
      </c>
      <c r="K132" s="207">
        <v>2424</v>
      </c>
      <c r="L132" s="207">
        <v>442</v>
      </c>
      <c r="M132" s="104">
        <v>8814</v>
      </c>
      <c r="N132" s="104">
        <v>4607</v>
      </c>
      <c r="O132" s="104">
        <v>3376</v>
      </c>
      <c r="P132" s="103">
        <v>831</v>
      </c>
      <c r="Q132" s="207">
        <v>9</v>
      </c>
      <c r="R132" s="108">
        <v>40</v>
      </c>
      <c r="S132" s="108">
        <v>12766</v>
      </c>
      <c r="T132" s="108">
        <v>12806</v>
      </c>
      <c r="U132" s="109">
        <v>55.104243104415765</v>
      </c>
      <c r="V132" s="108">
        <v>28</v>
      </c>
      <c r="W132" s="108">
        <v>7109</v>
      </c>
      <c r="X132" s="108">
        <v>7137</v>
      </c>
      <c r="Y132" s="109">
        <v>30.68588941166314</v>
      </c>
      <c r="Z132" s="108">
        <v>68</v>
      </c>
      <c r="AA132" s="108">
        <v>19875</v>
      </c>
      <c r="AB132" s="108">
        <v>19943</v>
      </c>
      <c r="AC132" s="208">
        <v>85.790132516078913</v>
      </c>
      <c r="AD132" s="133">
        <v>85.831719388853017</v>
      </c>
    </row>
    <row r="133" spans="1:30" x14ac:dyDescent="0.25">
      <c r="A133" s="1"/>
      <c r="B133" s="110">
        <v>129</v>
      </c>
      <c r="C133" s="210" t="s">
        <v>200</v>
      </c>
      <c r="D133" s="78">
        <v>2360</v>
      </c>
      <c r="E133" s="207">
        <v>209</v>
      </c>
      <c r="F133" s="207">
        <v>72</v>
      </c>
      <c r="G133" s="207">
        <v>91</v>
      </c>
      <c r="H133" s="207">
        <v>46</v>
      </c>
      <c r="I133" s="207">
        <v>1224</v>
      </c>
      <c r="J133" s="207">
        <v>761</v>
      </c>
      <c r="K133" s="207">
        <v>411</v>
      </c>
      <c r="L133" s="207">
        <v>52</v>
      </c>
      <c r="M133" s="104">
        <v>1433</v>
      </c>
      <c r="N133" s="104">
        <v>833</v>
      </c>
      <c r="O133" s="104">
        <v>502</v>
      </c>
      <c r="P133" s="103">
        <v>98</v>
      </c>
      <c r="Q133" s="207">
        <v>20</v>
      </c>
      <c r="R133" s="108">
        <v>7</v>
      </c>
      <c r="S133" s="108">
        <v>1410</v>
      </c>
      <c r="T133" s="108">
        <v>1417</v>
      </c>
      <c r="U133" s="109">
        <v>59.745762711864401</v>
      </c>
      <c r="V133" s="108">
        <v>3</v>
      </c>
      <c r="W133" s="108">
        <v>1122</v>
      </c>
      <c r="X133" s="108">
        <v>1125</v>
      </c>
      <c r="Y133" s="109">
        <v>47.542372881355931</v>
      </c>
      <c r="Z133" s="108">
        <v>10</v>
      </c>
      <c r="AA133" s="108">
        <v>2532</v>
      </c>
      <c r="AB133" s="108">
        <v>2542</v>
      </c>
      <c r="AC133" s="208">
        <v>107.28813559322035</v>
      </c>
      <c r="AD133" s="133">
        <v>107.25738396624473</v>
      </c>
    </row>
    <row r="134" spans="1:30" x14ac:dyDescent="0.25">
      <c r="A134" s="1"/>
      <c r="B134" s="110">
        <v>212</v>
      </c>
      <c r="C134" s="210" t="s">
        <v>201</v>
      </c>
      <c r="D134" s="78">
        <v>1596</v>
      </c>
      <c r="E134" s="207">
        <v>172</v>
      </c>
      <c r="F134" s="207">
        <v>118</v>
      </c>
      <c r="G134" s="207">
        <v>44</v>
      </c>
      <c r="H134" s="207">
        <v>10</v>
      </c>
      <c r="I134" s="207">
        <v>1015</v>
      </c>
      <c r="J134" s="207">
        <v>910</v>
      </c>
      <c r="K134" s="207">
        <v>93</v>
      </c>
      <c r="L134" s="207">
        <v>12</v>
      </c>
      <c r="M134" s="104">
        <v>1187</v>
      </c>
      <c r="N134" s="104">
        <v>1028</v>
      </c>
      <c r="O134" s="104">
        <v>137</v>
      </c>
      <c r="P134" s="103">
        <v>22</v>
      </c>
      <c r="Q134" s="207">
        <v>47</v>
      </c>
      <c r="R134" s="108">
        <v>2</v>
      </c>
      <c r="S134" s="108">
        <v>1057</v>
      </c>
      <c r="T134" s="108">
        <v>1059</v>
      </c>
      <c r="U134" s="109">
        <v>66.228070175438589</v>
      </c>
      <c r="V134" s="108">
        <v>5</v>
      </c>
      <c r="W134" s="108">
        <v>486</v>
      </c>
      <c r="X134" s="108">
        <v>491</v>
      </c>
      <c r="Y134" s="109">
        <v>30.451127819548873</v>
      </c>
      <c r="Z134" s="108">
        <v>7</v>
      </c>
      <c r="AA134" s="108">
        <v>1543</v>
      </c>
      <c r="AB134" s="108">
        <v>1550</v>
      </c>
      <c r="AC134" s="208">
        <v>96.679197994987462</v>
      </c>
      <c r="AD134" s="133">
        <v>96.693699313786652</v>
      </c>
    </row>
    <row r="135" spans="1:30" x14ac:dyDescent="0.25">
      <c r="A135" s="1"/>
      <c r="B135" s="110">
        <v>266</v>
      </c>
      <c r="C135" s="210" t="s">
        <v>202</v>
      </c>
      <c r="D135" s="78">
        <v>3969</v>
      </c>
      <c r="E135" s="207">
        <v>588</v>
      </c>
      <c r="F135" s="207">
        <v>127</v>
      </c>
      <c r="G135" s="207">
        <v>289</v>
      </c>
      <c r="H135" s="207">
        <v>172</v>
      </c>
      <c r="I135" s="207">
        <v>2316</v>
      </c>
      <c r="J135" s="207">
        <v>819</v>
      </c>
      <c r="K135" s="207">
        <v>1126</v>
      </c>
      <c r="L135" s="207">
        <v>371</v>
      </c>
      <c r="M135" s="104">
        <v>2904</v>
      </c>
      <c r="N135" s="104">
        <v>946</v>
      </c>
      <c r="O135" s="104">
        <v>1415</v>
      </c>
      <c r="P135" s="103">
        <v>543</v>
      </c>
      <c r="Q135" s="207">
        <v>185</v>
      </c>
      <c r="R135" s="108">
        <v>6</v>
      </c>
      <c r="S135" s="108">
        <v>1719</v>
      </c>
      <c r="T135" s="108">
        <v>1725</v>
      </c>
      <c r="U135" s="109">
        <v>43.310657596371883</v>
      </c>
      <c r="V135" s="108">
        <v>14</v>
      </c>
      <c r="W135" s="108">
        <v>2111</v>
      </c>
      <c r="X135" s="108">
        <v>2125</v>
      </c>
      <c r="Y135" s="109">
        <v>53.187200806248427</v>
      </c>
      <c r="Z135" s="108">
        <v>20</v>
      </c>
      <c r="AA135" s="108">
        <v>3830</v>
      </c>
      <c r="AB135" s="108">
        <v>3850</v>
      </c>
      <c r="AC135" s="208">
        <v>96.497858402620309</v>
      </c>
      <c r="AD135" s="133">
        <v>96.515417397844075</v>
      </c>
    </row>
    <row r="136" spans="1:30" x14ac:dyDescent="0.25">
      <c r="A136" s="1"/>
      <c r="B136" s="110">
        <v>308</v>
      </c>
      <c r="C136" s="210" t="s">
        <v>203</v>
      </c>
      <c r="D136" s="78">
        <v>1549</v>
      </c>
      <c r="E136" s="207">
        <v>120</v>
      </c>
      <c r="F136" s="207">
        <v>48</v>
      </c>
      <c r="G136" s="207">
        <v>57</v>
      </c>
      <c r="H136" s="207">
        <v>15</v>
      </c>
      <c r="I136" s="207">
        <v>962</v>
      </c>
      <c r="J136" s="207">
        <v>613</v>
      </c>
      <c r="K136" s="207">
        <v>300</v>
      </c>
      <c r="L136" s="207">
        <v>49</v>
      </c>
      <c r="M136" s="104">
        <v>1082</v>
      </c>
      <c r="N136" s="104">
        <v>661</v>
      </c>
      <c r="O136" s="104">
        <v>357</v>
      </c>
      <c r="P136" s="103">
        <v>64</v>
      </c>
      <c r="Q136" s="207">
        <v>2</v>
      </c>
      <c r="R136" s="108">
        <v>3</v>
      </c>
      <c r="S136" s="108">
        <v>1275</v>
      </c>
      <c r="T136" s="108">
        <v>1278</v>
      </c>
      <c r="U136" s="109">
        <v>82.311168495803742</v>
      </c>
      <c r="V136" s="108">
        <v>3</v>
      </c>
      <c r="W136" s="108">
        <v>534</v>
      </c>
      <c r="X136" s="108">
        <v>537</v>
      </c>
      <c r="Y136" s="109">
        <v>34.473854099418979</v>
      </c>
      <c r="Z136" s="108">
        <v>6</v>
      </c>
      <c r="AA136" s="108">
        <v>1809</v>
      </c>
      <c r="AB136" s="108">
        <v>1815</v>
      </c>
      <c r="AC136" s="208">
        <v>116.78502259522273</v>
      </c>
      <c r="AD136" s="133">
        <v>116.7202572347267</v>
      </c>
    </row>
    <row r="137" spans="1:30" x14ac:dyDescent="0.25">
      <c r="A137" s="1"/>
      <c r="B137" s="110">
        <v>360</v>
      </c>
      <c r="C137" s="110" t="s">
        <v>204</v>
      </c>
      <c r="D137" s="78">
        <v>13107</v>
      </c>
      <c r="E137" s="207">
        <v>856</v>
      </c>
      <c r="F137" s="207">
        <v>289</v>
      </c>
      <c r="G137" s="207">
        <v>389</v>
      </c>
      <c r="H137" s="207">
        <v>178</v>
      </c>
      <c r="I137" s="207">
        <v>4305</v>
      </c>
      <c r="J137" s="207">
        <v>2406</v>
      </c>
      <c r="K137" s="207">
        <v>1569</v>
      </c>
      <c r="L137" s="207">
        <v>330</v>
      </c>
      <c r="M137" s="104">
        <v>5161</v>
      </c>
      <c r="N137" s="104">
        <v>2695</v>
      </c>
      <c r="O137" s="104">
        <v>1958</v>
      </c>
      <c r="P137" s="103">
        <v>508</v>
      </c>
      <c r="Q137" s="207">
        <v>25</v>
      </c>
      <c r="R137" s="108">
        <v>34</v>
      </c>
      <c r="S137" s="108">
        <v>7382</v>
      </c>
      <c r="T137" s="108">
        <v>7416</v>
      </c>
      <c r="U137" s="109">
        <v>56.321049820706492</v>
      </c>
      <c r="V137" s="108">
        <v>28</v>
      </c>
      <c r="W137" s="108">
        <v>6457</v>
      </c>
      <c r="X137" s="108">
        <v>6485</v>
      </c>
      <c r="Y137" s="109">
        <v>49.2637521934844</v>
      </c>
      <c r="Z137" s="108">
        <v>62</v>
      </c>
      <c r="AA137" s="108">
        <v>13839</v>
      </c>
      <c r="AB137" s="108">
        <v>13901</v>
      </c>
      <c r="AC137" s="208">
        <v>105.5848020141909</v>
      </c>
      <c r="AD137" s="133">
        <v>105.5585086187258</v>
      </c>
    </row>
    <row r="138" spans="1:30" x14ac:dyDescent="0.25">
      <c r="A138" s="1"/>
      <c r="B138" s="110">
        <v>380</v>
      </c>
      <c r="C138" s="210" t="s">
        <v>205</v>
      </c>
      <c r="D138" s="78">
        <v>2206</v>
      </c>
      <c r="E138" s="207">
        <v>300</v>
      </c>
      <c r="F138" s="207">
        <v>99</v>
      </c>
      <c r="G138" s="207">
        <v>143</v>
      </c>
      <c r="H138" s="207">
        <v>58</v>
      </c>
      <c r="I138" s="207">
        <v>1487</v>
      </c>
      <c r="J138" s="207">
        <v>920</v>
      </c>
      <c r="K138" s="207">
        <v>490</v>
      </c>
      <c r="L138" s="207">
        <v>77</v>
      </c>
      <c r="M138" s="104">
        <v>1787</v>
      </c>
      <c r="N138" s="104">
        <v>1019</v>
      </c>
      <c r="O138" s="104">
        <v>633</v>
      </c>
      <c r="P138" s="103">
        <v>135</v>
      </c>
      <c r="Q138" s="207">
        <v>6</v>
      </c>
      <c r="R138" s="108">
        <v>0</v>
      </c>
      <c r="S138" s="108">
        <v>1126</v>
      </c>
      <c r="T138" s="108">
        <v>1126</v>
      </c>
      <c r="U138" s="109">
        <v>51.042611060743425</v>
      </c>
      <c r="V138" s="108">
        <v>4</v>
      </c>
      <c r="W138" s="108">
        <v>770</v>
      </c>
      <c r="X138" s="108">
        <v>774</v>
      </c>
      <c r="Y138" s="109">
        <v>34.904805077062555</v>
      </c>
      <c r="Z138" s="108">
        <v>4</v>
      </c>
      <c r="AA138" s="108">
        <v>1896</v>
      </c>
      <c r="AB138" s="108">
        <v>1900</v>
      </c>
      <c r="AC138" s="208">
        <v>85.947416137805988</v>
      </c>
      <c r="AD138" s="133">
        <v>85.972850678733039</v>
      </c>
    </row>
    <row r="139" spans="1:30" x14ac:dyDescent="0.25">
      <c r="A139" s="1"/>
      <c r="B139" s="110">
        <v>631</v>
      </c>
      <c r="C139" s="210" t="s">
        <v>206</v>
      </c>
      <c r="D139" s="78">
        <v>3435</v>
      </c>
      <c r="E139" s="207">
        <v>714</v>
      </c>
      <c r="F139" s="207">
        <v>160</v>
      </c>
      <c r="G139" s="207">
        <v>404</v>
      </c>
      <c r="H139" s="207">
        <v>150</v>
      </c>
      <c r="I139" s="207">
        <v>1876</v>
      </c>
      <c r="J139" s="207">
        <v>811</v>
      </c>
      <c r="K139" s="207">
        <v>869</v>
      </c>
      <c r="L139" s="207">
        <v>196</v>
      </c>
      <c r="M139" s="104">
        <v>2590</v>
      </c>
      <c r="N139" s="104">
        <v>971</v>
      </c>
      <c r="O139" s="104">
        <v>1273</v>
      </c>
      <c r="P139" s="103">
        <v>346</v>
      </c>
      <c r="Q139" s="207">
        <v>8</v>
      </c>
      <c r="R139" s="108">
        <v>22</v>
      </c>
      <c r="S139" s="108">
        <v>2398</v>
      </c>
      <c r="T139" s="108">
        <v>2420</v>
      </c>
      <c r="U139" s="109">
        <v>69.81077147016012</v>
      </c>
      <c r="V139" s="108">
        <v>10</v>
      </c>
      <c r="W139" s="108">
        <v>1506</v>
      </c>
      <c r="X139" s="108">
        <v>1516</v>
      </c>
      <c r="Y139" s="109">
        <v>43.842794759825324</v>
      </c>
      <c r="Z139" s="108">
        <v>32</v>
      </c>
      <c r="AA139" s="108">
        <v>3904</v>
      </c>
      <c r="AB139" s="108">
        <v>3936</v>
      </c>
      <c r="AC139" s="208">
        <v>113.65356622998544</v>
      </c>
      <c r="AD139" s="133">
        <v>113.52754542832419</v>
      </c>
    </row>
    <row r="140" spans="1:30" ht="64.5" customHeight="1" x14ac:dyDescent="0.25">
      <c r="C140" s="228" t="s">
        <v>207</v>
      </c>
      <c r="D140" s="433" t="s">
        <v>400</v>
      </c>
      <c r="E140" s="433"/>
      <c r="F140" s="433"/>
      <c r="G140" s="433"/>
      <c r="H140" s="433"/>
      <c r="I140" s="433"/>
      <c r="J140" s="433"/>
      <c r="K140" s="433"/>
      <c r="L140" s="433"/>
      <c r="M140" s="433"/>
      <c r="N140" s="433"/>
      <c r="O140" s="433"/>
      <c r="P140" s="433"/>
      <c r="Q140" s="433"/>
      <c r="R140" s="433"/>
      <c r="S140" s="433"/>
      <c r="T140" s="433"/>
      <c r="U140" s="433"/>
      <c r="V140" s="433"/>
      <c r="W140" s="433"/>
      <c r="X140" s="433"/>
      <c r="Y140" s="433"/>
      <c r="Z140" s="433"/>
      <c r="AA140" s="433"/>
      <c r="AB140" s="433"/>
      <c r="AC140" s="433"/>
      <c r="AD140" s="433"/>
    </row>
    <row r="141" spans="1:30" ht="21" customHeight="1" x14ac:dyDescent="0.25">
      <c r="C141" s="229" t="s">
        <v>32</v>
      </c>
      <c r="D141" s="229"/>
      <c r="E141" s="433" t="s">
        <v>33</v>
      </c>
      <c r="F141" s="433"/>
      <c r="G141" s="433"/>
      <c r="H141" s="433"/>
      <c r="I141" s="433"/>
      <c r="J141" s="433"/>
      <c r="K141" s="433"/>
      <c r="L141" s="433"/>
      <c r="M141" s="433"/>
      <c r="N141" s="433"/>
      <c r="O141" s="433"/>
      <c r="P141" s="433"/>
      <c r="Q141" s="433"/>
      <c r="R141" s="433"/>
      <c r="S141" s="433"/>
      <c r="T141" s="433"/>
      <c r="U141" s="433"/>
      <c r="V141" s="433"/>
      <c r="W141" s="433"/>
      <c r="X141" s="433"/>
      <c r="Y141" s="433"/>
      <c r="Z141" s="433"/>
      <c r="AA141" s="433"/>
      <c r="AB141" s="433"/>
      <c r="AC141" s="433"/>
      <c r="AD141" s="433"/>
    </row>
    <row r="142" spans="1:30" ht="21" customHeight="1" x14ac:dyDescent="0.25">
      <c r="C142" s="229" t="s">
        <v>208</v>
      </c>
      <c r="D142" s="229"/>
      <c r="E142" s="433" t="s">
        <v>33</v>
      </c>
      <c r="F142" s="433"/>
      <c r="G142" s="433"/>
      <c r="H142" s="433"/>
      <c r="I142" s="433"/>
      <c r="J142" s="433"/>
      <c r="K142" s="433"/>
      <c r="L142" s="433"/>
      <c r="M142" s="433"/>
      <c r="N142" s="433"/>
      <c r="O142" s="433"/>
      <c r="P142" s="433"/>
      <c r="Q142" s="433"/>
      <c r="R142" s="433"/>
      <c r="S142" s="433"/>
      <c r="T142" s="433"/>
      <c r="U142" s="433"/>
      <c r="V142" s="433"/>
      <c r="W142" s="433"/>
      <c r="X142" s="433"/>
      <c r="Y142" s="433"/>
      <c r="Z142" s="433"/>
      <c r="AA142" s="433"/>
      <c r="AB142" s="433"/>
      <c r="AC142" s="433"/>
      <c r="AD142" s="433"/>
    </row>
    <row r="144" spans="1:30" x14ac:dyDescent="0.25">
      <c r="O144" s="91"/>
    </row>
  </sheetData>
  <mergeCells count="24">
    <mergeCell ref="AC2:AC4"/>
    <mergeCell ref="AD2:AD4"/>
    <mergeCell ref="Q2:Q4"/>
    <mergeCell ref="E141:AD141"/>
    <mergeCell ref="E142:AD142"/>
    <mergeCell ref="R3:R4"/>
    <mergeCell ref="D140:AD140"/>
    <mergeCell ref="D3:D4"/>
    <mergeCell ref="C2:C5"/>
    <mergeCell ref="B2:B5"/>
    <mergeCell ref="A2:A5"/>
    <mergeCell ref="B1:AD1"/>
    <mergeCell ref="E2:P2"/>
    <mergeCell ref="E3:H3"/>
    <mergeCell ref="I3:L3"/>
    <mergeCell ref="M3:P3"/>
    <mergeCell ref="S3:S4"/>
    <mergeCell ref="T3:T4"/>
    <mergeCell ref="U3:U4"/>
    <mergeCell ref="V3:V4"/>
    <mergeCell ref="W3:W4"/>
    <mergeCell ref="X3:X4"/>
    <mergeCell ref="Y3:Y4"/>
    <mergeCell ref="R2:A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62A9D-E60F-48AD-8688-14F4EA76D20B}">
  <sheetPr>
    <tabColor rgb="FFFFFF00"/>
  </sheetPr>
  <dimension ref="A1:FG179"/>
  <sheetViews>
    <sheetView tabSelected="1" zoomScale="85" zoomScaleNormal="85" workbookViewId="0">
      <pane xSplit="2" ySplit="4" topLeftCell="EI128" activePane="bottomRight" state="frozen"/>
      <selection pane="topRight" activeCell="C1" sqref="C1"/>
      <selection pane="bottomLeft" activeCell="A5" sqref="A5"/>
      <selection pane="bottomRight" activeCell="EF151" sqref="EF151:EI179"/>
    </sheetView>
  </sheetViews>
  <sheetFormatPr baseColWidth="10" defaultColWidth="11.42578125" defaultRowHeight="15" x14ac:dyDescent="0.25"/>
  <cols>
    <col min="2" max="2" width="17.7109375" customWidth="1"/>
    <col min="4" max="96" width="11.42578125" customWidth="1"/>
    <col min="97" max="97" width="13.140625" style="191" bestFit="1" customWidth="1"/>
    <col min="98" max="98" width="17.85546875" style="191" customWidth="1"/>
    <col min="99" max="99" width="15.140625" style="191" customWidth="1"/>
    <col min="100" max="100" width="13.140625" style="191" bestFit="1" customWidth="1"/>
    <col min="101" max="101" width="11.5703125" style="191" bestFit="1" customWidth="1"/>
    <col min="102" max="102" width="13.28515625" style="191" customWidth="1"/>
    <col min="103" max="104" width="12.140625" style="191" bestFit="1" customWidth="1"/>
    <col min="105" max="106" width="11.5703125" style="191" bestFit="1" customWidth="1"/>
    <col min="107" max="107" width="12.140625" style="191" bestFit="1" customWidth="1"/>
    <col min="108" max="109" width="13.140625" style="191" bestFit="1" customWidth="1"/>
    <col min="110" max="135" width="13.140625" style="191" customWidth="1"/>
    <col min="136" max="136" width="13.140625" style="191" bestFit="1" customWidth="1"/>
    <col min="137" max="137" width="17.85546875" style="191" customWidth="1"/>
    <col min="138" max="138" width="15.140625" style="191" customWidth="1"/>
    <col min="139" max="139" width="13.140625" style="191" bestFit="1" customWidth="1"/>
    <col min="140" max="140" width="11.5703125" style="191" bestFit="1" customWidth="1"/>
    <col min="141" max="141" width="13.28515625" style="191" customWidth="1"/>
    <col min="142" max="143" width="12.140625" style="191" bestFit="1" customWidth="1"/>
    <col min="144" max="145" width="11.5703125" style="191" bestFit="1" customWidth="1"/>
    <col min="146" max="146" width="12.140625" style="191" bestFit="1" customWidth="1"/>
    <col min="147" max="148" width="13.140625" style="191" bestFit="1" customWidth="1"/>
    <col min="149" max="149" width="11.42578125" customWidth="1"/>
  </cols>
  <sheetData>
    <row r="1" spans="1:161" ht="35.25" customHeight="1" thickBot="1" x14ac:dyDescent="0.3">
      <c r="A1" s="419" t="s">
        <v>234</v>
      </c>
      <c r="B1" s="420"/>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237"/>
      <c r="CG1" s="321"/>
      <c r="CH1" s="321"/>
      <c r="CI1" s="321"/>
      <c r="CJ1" s="321"/>
      <c r="CK1" s="321"/>
      <c r="CL1" s="321"/>
      <c r="CM1" s="321"/>
      <c r="CN1" s="321"/>
      <c r="CO1" s="321"/>
      <c r="CP1" s="321"/>
      <c r="CQ1" s="321"/>
      <c r="CR1" s="321"/>
      <c r="CS1" s="191" t="s">
        <v>389</v>
      </c>
      <c r="CT1" s="321"/>
      <c r="CU1" s="321"/>
      <c r="CV1" s="321"/>
      <c r="CW1" s="321"/>
      <c r="CX1" s="321"/>
      <c r="CY1" s="321"/>
      <c r="CZ1" s="321"/>
      <c r="DA1" s="321"/>
      <c r="DB1" s="321"/>
      <c r="DC1" s="321"/>
      <c r="DD1" s="321"/>
      <c r="DE1" s="321"/>
      <c r="DF1" s="191" t="s">
        <v>390</v>
      </c>
      <c r="DG1" s="325"/>
      <c r="DH1" s="325"/>
      <c r="DI1" s="325"/>
      <c r="DJ1" s="325"/>
      <c r="DK1" s="325"/>
      <c r="DL1" s="325"/>
      <c r="DM1" s="325"/>
      <c r="DN1" s="325"/>
      <c r="DO1" s="325"/>
      <c r="DP1" s="325"/>
      <c r="DQ1" s="325"/>
      <c r="DR1" s="325"/>
      <c r="DS1" s="325" t="s">
        <v>391</v>
      </c>
      <c r="DT1" s="325"/>
      <c r="DU1" s="325"/>
      <c r="DV1" s="325"/>
      <c r="DW1" s="325"/>
      <c r="DX1" s="325"/>
      <c r="DY1" s="325"/>
      <c r="DZ1" s="325"/>
      <c r="EA1" s="325"/>
      <c r="EB1" s="325"/>
      <c r="EC1" s="325"/>
      <c r="ED1" s="325"/>
      <c r="EE1" s="325"/>
      <c r="EG1" s="321"/>
      <c r="EH1" s="321"/>
      <c r="EI1" s="321"/>
      <c r="EJ1" s="321"/>
      <c r="EK1" s="321"/>
      <c r="EL1" s="321"/>
      <c r="EM1" s="321"/>
      <c r="EN1" s="321"/>
      <c r="EO1" s="321"/>
      <c r="EP1" s="321"/>
      <c r="EQ1" s="321"/>
      <c r="ER1" s="321"/>
      <c r="ES1" s="191" t="s">
        <v>392</v>
      </c>
    </row>
    <row r="2" spans="1:161" ht="18.75" customHeight="1" thickBot="1" x14ac:dyDescent="0.3">
      <c r="A2" s="139" t="s">
        <v>55</v>
      </c>
      <c r="B2" s="139" t="s">
        <v>56</v>
      </c>
      <c r="C2" s="139" t="s">
        <v>55</v>
      </c>
      <c r="D2" s="451" t="s">
        <v>235</v>
      </c>
      <c r="E2" s="452"/>
      <c r="F2" s="452"/>
      <c r="G2" s="452"/>
      <c r="H2" s="452"/>
      <c r="I2" s="452"/>
      <c r="J2" s="452"/>
      <c r="K2" s="452"/>
      <c r="L2" s="452"/>
      <c r="M2" s="452"/>
      <c r="N2" s="452"/>
      <c r="O2" s="452"/>
      <c r="P2" s="452"/>
      <c r="Q2" s="453"/>
      <c r="R2" s="454" t="s">
        <v>236</v>
      </c>
      <c r="S2" s="455"/>
      <c r="T2" s="455"/>
      <c r="U2" s="455"/>
      <c r="V2" s="455"/>
      <c r="W2" s="455"/>
      <c r="X2" s="455"/>
      <c r="Y2" s="455"/>
      <c r="Z2" s="455"/>
      <c r="AA2" s="455"/>
      <c r="AB2" s="455"/>
      <c r="AC2" s="455"/>
      <c r="AD2" s="455"/>
      <c r="AE2" s="456"/>
      <c r="AF2" s="457" t="s">
        <v>237</v>
      </c>
      <c r="AG2" s="458"/>
      <c r="AH2" s="458"/>
      <c r="AI2" s="458"/>
      <c r="AJ2" s="458"/>
      <c r="AK2" s="458"/>
      <c r="AL2" s="458"/>
      <c r="AM2" s="458"/>
      <c r="AN2" s="458"/>
      <c r="AO2" s="458"/>
      <c r="AP2" s="458"/>
      <c r="AQ2" s="458"/>
      <c r="AR2" s="458"/>
      <c r="AS2" s="459" t="s">
        <v>238</v>
      </c>
      <c r="AT2" s="460"/>
      <c r="AU2" s="460"/>
      <c r="AV2" s="460"/>
      <c r="AW2" s="460"/>
      <c r="AX2" s="460"/>
      <c r="AY2" s="460"/>
      <c r="AZ2" s="460"/>
      <c r="BA2" s="460"/>
      <c r="BB2" s="460"/>
      <c r="BC2" s="460"/>
      <c r="BD2" s="460"/>
      <c r="BE2" s="460"/>
      <c r="BF2" s="437" t="s">
        <v>239</v>
      </c>
      <c r="BG2" s="437"/>
      <c r="BH2" s="437"/>
      <c r="BI2" s="437"/>
      <c r="BJ2" s="437"/>
      <c r="BK2" s="437"/>
      <c r="BL2" s="437"/>
      <c r="BM2" s="437"/>
      <c r="BN2" s="437"/>
      <c r="BO2" s="437"/>
      <c r="BP2" s="437"/>
      <c r="BQ2" s="437"/>
      <c r="BR2" s="461"/>
      <c r="BS2" s="441" t="s">
        <v>240</v>
      </c>
      <c r="BT2" s="442"/>
      <c r="BU2" s="442"/>
      <c r="BV2" s="442"/>
      <c r="BW2" s="442"/>
      <c r="BX2" s="442"/>
      <c r="BY2" s="442"/>
      <c r="BZ2" s="442"/>
      <c r="CA2" s="442"/>
      <c r="CB2" s="442"/>
      <c r="CC2" s="442"/>
      <c r="CD2" s="442"/>
      <c r="CE2" s="442"/>
      <c r="CF2" s="324"/>
      <c r="CG2" s="324"/>
      <c r="CH2" s="324"/>
      <c r="CI2" s="324"/>
      <c r="CJ2" s="324"/>
      <c r="CK2" s="324"/>
      <c r="CL2" s="324"/>
      <c r="CM2" s="324"/>
      <c r="CN2" s="324"/>
      <c r="CO2" s="324"/>
      <c r="CP2" s="324"/>
      <c r="CQ2" s="324"/>
      <c r="CR2" s="324"/>
      <c r="CS2" s="443" t="s">
        <v>393</v>
      </c>
      <c r="CT2" s="444"/>
      <c r="CU2" s="444"/>
      <c r="CV2" s="444"/>
      <c r="CW2" s="444"/>
      <c r="CX2" s="444"/>
      <c r="CY2" s="444"/>
      <c r="CZ2" s="444"/>
      <c r="DA2" s="444"/>
      <c r="DB2" s="444"/>
      <c r="DC2" s="444"/>
      <c r="DD2" s="444"/>
      <c r="DE2" s="444"/>
      <c r="DF2" s="445" t="s">
        <v>394</v>
      </c>
      <c r="DG2" s="446"/>
      <c r="DH2" s="446"/>
      <c r="DI2" s="446"/>
      <c r="DJ2" s="446"/>
      <c r="DK2" s="446"/>
      <c r="DL2" s="446"/>
      <c r="DM2" s="446"/>
      <c r="DN2" s="446"/>
      <c r="DO2" s="446"/>
      <c r="DP2" s="446"/>
      <c r="DQ2" s="446"/>
      <c r="DR2" s="446"/>
      <c r="DS2" s="326" t="s">
        <v>395</v>
      </c>
      <c r="DT2" s="326"/>
      <c r="DU2" s="326"/>
      <c r="DV2" s="326"/>
      <c r="DW2" s="326"/>
      <c r="DX2" s="326"/>
      <c r="DY2" s="326"/>
      <c r="DZ2" s="326"/>
      <c r="EA2" s="326"/>
      <c r="EB2" s="326"/>
      <c r="EC2" s="326"/>
      <c r="ED2" s="326"/>
      <c r="EE2" s="326"/>
      <c r="EF2" s="436" t="s">
        <v>395</v>
      </c>
      <c r="EG2" s="437"/>
      <c r="EH2" s="437"/>
      <c r="EI2" s="437"/>
      <c r="EJ2" s="437"/>
      <c r="EK2" s="437"/>
      <c r="EL2" s="437"/>
      <c r="EM2" s="437"/>
      <c r="EN2" s="437"/>
      <c r="EO2" s="437"/>
      <c r="EP2" s="437"/>
      <c r="EQ2" s="437"/>
      <c r="ER2" s="437"/>
      <c r="ES2" s="447" t="s">
        <v>396</v>
      </c>
      <c r="ET2" s="448"/>
      <c r="EU2" s="448"/>
      <c r="EV2" s="448"/>
      <c r="EW2" s="448"/>
      <c r="EX2" s="448"/>
      <c r="EY2" s="448"/>
      <c r="EZ2" s="448"/>
      <c r="FA2" s="448"/>
      <c r="FB2" s="448"/>
      <c r="FC2" s="448"/>
      <c r="FD2" s="448"/>
      <c r="FE2" s="449"/>
    </row>
    <row r="3" spans="1:161" ht="63.75" x14ac:dyDescent="0.25">
      <c r="A3" s="140"/>
      <c r="B3" s="140"/>
      <c r="C3" s="140"/>
      <c r="D3" s="241" t="s">
        <v>241</v>
      </c>
      <c r="E3" s="241" t="s">
        <v>242</v>
      </c>
      <c r="F3" s="241" t="s">
        <v>243</v>
      </c>
      <c r="G3" s="241" t="s">
        <v>244</v>
      </c>
      <c r="H3" s="242" t="s">
        <v>245</v>
      </c>
      <c r="I3" s="241" t="s">
        <v>246</v>
      </c>
      <c r="J3" s="241" t="s">
        <v>247</v>
      </c>
      <c r="K3" s="241" t="s">
        <v>248</v>
      </c>
      <c r="L3" s="242" t="s">
        <v>249</v>
      </c>
      <c r="M3" s="243" t="s">
        <v>250</v>
      </c>
      <c r="N3" s="241" t="s">
        <v>251</v>
      </c>
      <c r="O3" s="241" t="s">
        <v>252</v>
      </c>
      <c r="P3" s="241" t="s">
        <v>253</v>
      </c>
      <c r="Q3" s="243" t="s">
        <v>254</v>
      </c>
      <c r="R3" s="185" t="s">
        <v>255</v>
      </c>
      <c r="S3" s="185" t="s">
        <v>242</v>
      </c>
      <c r="T3" s="185" t="s">
        <v>243</v>
      </c>
      <c r="U3" s="185" t="s">
        <v>244</v>
      </c>
      <c r="V3" s="186" t="s">
        <v>245</v>
      </c>
      <c r="W3" s="185" t="s">
        <v>246</v>
      </c>
      <c r="X3" s="185" t="s">
        <v>247</v>
      </c>
      <c r="Y3" s="185" t="s">
        <v>248</v>
      </c>
      <c r="Z3" s="186" t="s">
        <v>249</v>
      </c>
      <c r="AA3" s="187" t="s">
        <v>250</v>
      </c>
      <c r="AB3" s="185" t="s">
        <v>251</v>
      </c>
      <c r="AC3" s="185" t="s">
        <v>252</v>
      </c>
      <c r="AD3" s="185" t="s">
        <v>253</v>
      </c>
      <c r="AE3" s="187" t="s">
        <v>254</v>
      </c>
      <c r="AF3" s="250" t="s">
        <v>255</v>
      </c>
      <c r="AG3" s="250" t="s">
        <v>242</v>
      </c>
      <c r="AH3" s="250" t="s">
        <v>243</v>
      </c>
      <c r="AI3" s="250" t="s">
        <v>244</v>
      </c>
      <c r="AJ3" s="251" t="s">
        <v>245</v>
      </c>
      <c r="AK3" s="250" t="s">
        <v>246</v>
      </c>
      <c r="AL3" s="250" t="s">
        <v>247</v>
      </c>
      <c r="AM3" s="250" t="s">
        <v>248</v>
      </c>
      <c r="AN3" s="251" t="s">
        <v>249</v>
      </c>
      <c r="AO3" s="252" t="s">
        <v>250</v>
      </c>
      <c r="AP3" s="250" t="s">
        <v>251</v>
      </c>
      <c r="AQ3" s="250" t="s">
        <v>252</v>
      </c>
      <c r="AR3" s="250" t="s">
        <v>253</v>
      </c>
      <c r="AS3" s="262" t="s">
        <v>255</v>
      </c>
      <c r="AT3" s="262" t="s">
        <v>242</v>
      </c>
      <c r="AU3" s="262" t="s">
        <v>243</v>
      </c>
      <c r="AV3" s="262" t="s">
        <v>244</v>
      </c>
      <c r="AW3" s="263" t="s">
        <v>245</v>
      </c>
      <c r="AX3" s="262" t="s">
        <v>246</v>
      </c>
      <c r="AY3" s="262" t="s">
        <v>247</v>
      </c>
      <c r="AZ3" s="262" t="s">
        <v>248</v>
      </c>
      <c r="BA3" s="263" t="s">
        <v>249</v>
      </c>
      <c r="BB3" s="264" t="s">
        <v>250</v>
      </c>
      <c r="BC3" s="262" t="s">
        <v>251</v>
      </c>
      <c r="BD3" s="262" t="s">
        <v>252</v>
      </c>
      <c r="BE3" s="262" t="s">
        <v>253</v>
      </c>
      <c r="BF3" s="272" t="s">
        <v>256</v>
      </c>
      <c r="BG3" s="272" t="s">
        <v>242</v>
      </c>
      <c r="BH3" s="272" t="s">
        <v>243</v>
      </c>
      <c r="BI3" s="272" t="s">
        <v>244</v>
      </c>
      <c r="BJ3" s="272" t="s">
        <v>245</v>
      </c>
      <c r="BK3" s="272" t="s">
        <v>246</v>
      </c>
      <c r="BL3" s="272" t="s">
        <v>247</v>
      </c>
      <c r="BM3" s="272" t="s">
        <v>248</v>
      </c>
      <c r="BN3" s="272" t="s">
        <v>249</v>
      </c>
      <c r="BO3" s="272" t="s">
        <v>250</v>
      </c>
      <c r="BP3" s="272" t="s">
        <v>251</v>
      </c>
      <c r="BQ3" s="272" t="s">
        <v>252</v>
      </c>
      <c r="BR3" s="272" t="s">
        <v>253</v>
      </c>
      <c r="BS3" s="280" t="s">
        <v>256</v>
      </c>
      <c r="BT3" s="280" t="s">
        <v>242</v>
      </c>
      <c r="BU3" s="280" t="s">
        <v>243</v>
      </c>
      <c r="BV3" s="280" t="s">
        <v>244</v>
      </c>
      <c r="BW3" s="280" t="s">
        <v>245</v>
      </c>
      <c r="BX3" s="280" t="s">
        <v>246</v>
      </c>
      <c r="BY3" s="280" t="s">
        <v>247</v>
      </c>
      <c r="BZ3" s="280" t="s">
        <v>248</v>
      </c>
      <c r="CA3" s="280" t="s">
        <v>249</v>
      </c>
      <c r="CB3" s="280" t="s">
        <v>250</v>
      </c>
      <c r="CC3" s="280" t="s">
        <v>251</v>
      </c>
      <c r="CD3" s="280" t="s">
        <v>252</v>
      </c>
      <c r="CE3" s="280" t="s">
        <v>253</v>
      </c>
      <c r="CF3" s="280" t="s">
        <v>256</v>
      </c>
      <c r="CG3" s="280" t="s">
        <v>242</v>
      </c>
      <c r="CH3" s="280" t="s">
        <v>243</v>
      </c>
      <c r="CI3" s="280" t="s">
        <v>244</v>
      </c>
      <c r="CJ3" s="280" t="s">
        <v>245</v>
      </c>
      <c r="CK3" s="280" t="s">
        <v>246</v>
      </c>
      <c r="CL3" s="280" t="s">
        <v>247</v>
      </c>
      <c r="CM3" s="280" t="s">
        <v>248</v>
      </c>
      <c r="CN3" s="280" t="s">
        <v>249</v>
      </c>
      <c r="CO3" s="280" t="s">
        <v>250</v>
      </c>
      <c r="CP3" s="280" t="s">
        <v>251</v>
      </c>
      <c r="CQ3" s="280" t="s">
        <v>252</v>
      </c>
      <c r="CR3" s="280" t="s">
        <v>253</v>
      </c>
      <c r="CS3" s="274" t="s">
        <v>256</v>
      </c>
      <c r="CT3" s="274" t="s">
        <v>242</v>
      </c>
      <c r="CU3" s="274" t="s">
        <v>243</v>
      </c>
      <c r="CV3" s="274" t="s">
        <v>244</v>
      </c>
      <c r="CW3" s="275" t="s">
        <v>245</v>
      </c>
      <c r="CX3" s="274" t="s">
        <v>246</v>
      </c>
      <c r="CY3" s="274" t="s">
        <v>247</v>
      </c>
      <c r="CZ3" s="274" t="s">
        <v>248</v>
      </c>
      <c r="DA3" s="275" t="s">
        <v>249</v>
      </c>
      <c r="DB3" s="276" t="s">
        <v>250</v>
      </c>
      <c r="DC3" s="274" t="s">
        <v>251</v>
      </c>
      <c r="DD3" s="274" t="s">
        <v>252</v>
      </c>
      <c r="DE3" s="274" t="s">
        <v>253</v>
      </c>
      <c r="DF3" s="327" t="s">
        <v>256</v>
      </c>
      <c r="DG3" s="327" t="s">
        <v>242</v>
      </c>
      <c r="DH3" s="327" t="s">
        <v>243</v>
      </c>
      <c r="DI3" s="327" t="s">
        <v>244</v>
      </c>
      <c r="DJ3" s="328" t="s">
        <v>245</v>
      </c>
      <c r="DK3" s="327" t="s">
        <v>246</v>
      </c>
      <c r="DL3" s="327" t="s">
        <v>247</v>
      </c>
      <c r="DM3" s="327" t="s">
        <v>248</v>
      </c>
      <c r="DN3" s="328" t="s">
        <v>249</v>
      </c>
      <c r="DO3" s="329" t="s">
        <v>250</v>
      </c>
      <c r="DP3" s="327" t="s">
        <v>251</v>
      </c>
      <c r="DQ3" s="327" t="s">
        <v>252</v>
      </c>
      <c r="DR3" s="327" t="s">
        <v>253</v>
      </c>
      <c r="DS3" s="327" t="s">
        <v>256</v>
      </c>
      <c r="DT3" s="327" t="s">
        <v>242</v>
      </c>
      <c r="DU3" s="327" t="s">
        <v>243</v>
      </c>
      <c r="DV3" s="327" t="s">
        <v>244</v>
      </c>
      <c r="DW3" s="327" t="s">
        <v>245</v>
      </c>
      <c r="DX3" s="327" t="s">
        <v>246</v>
      </c>
      <c r="DY3" s="327" t="s">
        <v>247</v>
      </c>
      <c r="DZ3" s="327" t="s">
        <v>248</v>
      </c>
      <c r="EA3" s="327" t="s">
        <v>249</v>
      </c>
      <c r="EB3" s="327" t="s">
        <v>250</v>
      </c>
      <c r="EC3" s="327" t="s">
        <v>251</v>
      </c>
      <c r="ED3" s="327" t="s">
        <v>252</v>
      </c>
      <c r="EE3" s="327" t="s">
        <v>253</v>
      </c>
      <c r="EF3" s="272" t="s">
        <v>256</v>
      </c>
      <c r="EG3" s="272" t="s">
        <v>242</v>
      </c>
      <c r="EH3" s="272" t="s">
        <v>243</v>
      </c>
      <c r="EI3" s="272" t="s">
        <v>244</v>
      </c>
      <c r="EJ3" s="330" t="s">
        <v>245</v>
      </c>
      <c r="EK3" s="272" t="s">
        <v>246</v>
      </c>
      <c r="EL3" s="272" t="s">
        <v>247</v>
      </c>
      <c r="EM3" s="272" t="s">
        <v>248</v>
      </c>
      <c r="EN3" s="330" t="s">
        <v>249</v>
      </c>
      <c r="EO3" s="331" t="s">
        <v>250</v>
      </c>
      <c r="EP3" s="272" t="s">
        <v>251</v>
      </c>
      <c r="EQ3" s="272" t="s">
        <v>252</v>
      </c>
      <c r="ER3" s="368" t="s">
        <v>253</v>
      </c>
      <c r="ES3" s="373" t="s">
        <v>256</v>
      </c>
      <c r="ET3" s="365" t="s">
        <v>242</v>
      </c>
      <c r="EU3" s="365" t="s">
        <v>243</v>
      </c>
      <c r="EV3" s="365" t="s">
        <v>244</v>
      </c>
      <c r="EW3" s="366" t="s">
        <v>245</v>
      </c>
      <c r="EX3" s="365" t="s">
        <v>246</v>
      </c>
      <c r="EY3" s="365" t="s">
        <v>247</v>
      </c>
      <c r="EZ3" s="365" t="s">
        <v>248</v>
      </c>
      <c r="FA3" s="366" t="s">
        <v>249</v>
      </c>
      <c r="FB3" s="367" t="s">
        <v>250</v>
      </c>
      <c r="FC3" s="365" t="s">
        <v>251</v>
      </c>
      <c r="FD3" s="365" t="s">
        <v>252</v>
      </c>
      <c r="FE3" s="374" t="s">
        <v>253</v>
      </c>
    </row>
    <row r="4" spans="1:161" ht="26.25" thickBot="1" x14ac:dyDescent="0.3">
      <c r="A4" s="8"/>
      <c r="B4" s="2" t="s">
        <v>257</v>
      </c>
      <c r="C4" s="8"/>
      <c r="D4" s="244">
        <v>234864</v>
      </c>
      <c r="E4" s="244">
        <v>11679</v>
      </c>
      <c r="F4" s="244">
        <v>99414</v>
      </c>
      <c r="G4" s="244">
        <v>111093</v>
      </c>
      <c r="H4" s="245">
        <v>42.328326180257505</v>
      </c>
      <c r="I4" s="244">
        <v>7074</v>
      </c>
      <c r="J4" s="244">
        <v>61002</v>
      </c>
      <c r="K4" s="244">
        <v>68076</v>
      </c>
      <c r="L4" s="246">
        <v>25.973329245861436</v>
      </c>
      <c r="M4" s="245">
        <v>68.301655426118941</v>
      </c>
      <c r="N4" s="244">
        <v>18753</v>
      </c>
      <c r="O4" s="244">
        <v>160416</v>
      </c>
      <c r="P4" s="244">
        <v>179169</v>
      </c>
      <c r="Q4" s="247">
        <v>70.645500893078932</v>
      </c>
      <c r="R4" s="188">
        <v>246878</v>
      </c>
      <c r="S4" s="188">
        <v>11668</v>
      </c>
      <c r="T4" s="188">
        <v>102275</v>
      </c>
      <c r="U4" s="188">
        <v>113943</v>
      </c>
      <c r="V4" s="189">
        <v>41.427344680368435</v>
      </c>
      <c r="W4" s="188">
        <v>6194</v>
      </c>
      <c r="X4" s="188">
        <v>61986</v>
      </c>
      <c r="Y4" s="188">
        <v>68180</v>
      </c>
      <c r="Z4" s="190">
        <v>25.107948055314772</v>
      </c>
      <c r="AA4" s="189">
        <v>66.535292735683214</v>
      </c>
      <c r="AB4" s="188">
        <v>17862</v>
      </c>
      <c r="AC4" s="188">
        <v>164261</v>
      </c>
      <c r="AD4" s="188">
        <v>182123</v>
      </c>
      <c r="AE4" s="194">
        <v>68.793155548840375</v>
      </c>
      <c r="AF4" s="253">
        <v>246878</v>
      </c>
      <c r="AG4" s="253">
        <v>10593</v>
      </c>
      <c r="AH4" s="253">
        <v>109091</v>
      </c>
      <c r="AI4" s="253">
        <v>119684</v>
      </c>
      <c r="AJ4" s="254">
        <v>44.188222522865544</v>
      </c>
      <c r="AK4" s="253">
        <v>6301</v>
      </c>
      <c r="AL4" s="253">
        <v>61986</v>
      </c>
      <c r="AM4" s="253">
        <v>68287</v>
      </c>
      <c r="AN4" s="255">
        <v>25.107948055314772</v>
      </c>
      <c r="AO4" s="254">
        <v>69.296170578180323</v>
      </c>
      <c r="AP4" s="253">
        <v>16894</v>
      </c>
      <c r="AQ4" s="253">
        <v>171077</v>
      </c>
      <c r="AR4" s="253">
        <v>187971</v>
      </c>
      <c r="AS4" s="253">
        <v>246878</v>
      </c>
      <c r="AT4" s="253">
        <v>9492</v>
      </c>
      <c r="AU4" s="253">
        <v>111134</v>
      </c>
      <c r="AV4" s="253">
        <v>120626</v>
      </c>
      <c r="AW4" s="253">
        <v>45.015756770550638</v>
      </c>
      <c r="AX4" s="253">
        <v>3919</v>
      </c>
      <c r="AY4" s="253">
        <v>67491</v>
      </c>
      <c r="AZ4" s="253">
        <v>71410</v>
      </c>
      <c r="BA4" s="253">
        <v>27.337794376169605</v>
      </c>
      <c r="BB4" s="253">
        <v>72.353551146720235</v>
      </c>
      <c r="BC4" s="253">
        <v>13411</v>
      </c>
      <c r="BD4" s="253">
        <v>178625</v>
      </c>
      <c r="BE4" s="253">
        <v>192036</v>
      </c>
      <c r="BF4" s="273">
        <v>247821</v>
      </c>
      <c r="BG4" s="273">
        <v>9282</v>
      </c>
      <c r="BH4" s="273">
        <v>113620</v>
      </c>
      <c r="BI4" s="273">
        <v>122902</v>
      </c>
      <c r="BJ4" s="273">
        <v>45.847607749141517</v>
      </c>
      <c r="BK4" s="273">
        <v>3583</v>
      </c>
      <c r="BL4" s="273">
        <v>69134</v>
      </c>
      <c r="BM4" s="273">
        <v>72717</v>
      </c>
      <c r="BN4" s="273">
        <v>27.896748056056591</v>
      </c>
      <c r="BO4" s="273">
        <v>73.744355805198097</v>
      </c>
      <c r="BP4" s="273">
        <v>12865</v>
      </c>
      <c r="BQ4" s="273">
        <v>182754</v>
      </c>
      <c r="BR4" s="273">
        <v>195619</v>
      </c>
      <c r="BS4" s="281">
        <v>247821</v>
      </c>
      <c r="BT4" s="281">
        <v>5616</v>
      </c>
      <c r="BU4" s="281">
        <v>116698</v>
      </c>
      <c r="BV4" s="281">
        <v>122314</v>
      </c>
      <c r="BW4" s="281">
        <v>47.089633243349034</v>
      </c>
      <c r="BX4" s="281">
        <v>1261</v>
      </c>
      <c r="BY4" s="281">
        <v>71880</v>
      </c>
      <c r="BZ4" s="281">
        <v>73141</v>
      </c>
      <c r="CA4" s="281">
        <v>29.00480588812086</v>
      </c>
      <c r="CB4" s="281">
        <v>76.094439131469898</v>
      </c>
      <c r="CC4" s="281">
        <v>6877</v>
      </c>
      <c r="CD4" s="281">
        <v>188578</v>
      </c>
      <c r="CE4" s="281">
        <v>195455</v>
      </c>
      <c r="CF4" s="281">
        <v>247821</v>
      </c>
      <c r="CG4" s="281">
        <v>868</v>
      </c>
      <c r="CH4" s="281">
        <v>119468</v>
      </c>
      <c r="CI4" s="281">
        <v>120336</v>
      </c>
      <c r="CJ4" s="281">
        <v>48.207375484724864</v>
      </c>
      <c r="CK4" s="281">
        <v>978</v>
      </c>
      <c r="CL4" s="281">
        <v>73065</v>
      </c>
      <c r="CM4" s="281">
        <v>74043</v>
      </c>
      <c r="CN4" s="281">
        <v>29.482973597879113</v>
      </c>
      <c r="CO4" s="281">
        <v>77.690349082603973</v>
      </c>
      <c r="CP4" s="281">
        <v>1846</v>
      </c>
      <c r="CQ4" s="281">
        <v>192533</v>
      </c>
      <c r="CR4" s="281">
        <v>194379</v>
      </c>
      <c r="CS4" s="277">
        <v>247821</v>
      </c>
      <c r="CT4" s="277">
        <v>562</v>
      </c>
      <c r="CU4" s="277">
        <v>124149</v>
      </c>
      <c r="CV4" s="277">
        <v>124711</v>
      </c>
      <c r="CW4" s="278">
        <v>50.096238817533624</v>
      </c>
      <c r="CX4" s="277">
        <v>550</v>
      </c>
      <c r="CY4" s="277">
        <v>74336</v>
      </c>
      <c r="CZ4" s="277">
        <v>74886</v>
      </c>
      <c r="DA4" s="332">
        <v>29.995843774337121</v>
      </c>
      <c r="DB4" s="278">
        <v>80.092082591870749</v>
      </c>
      <c r="DC4" s="277">
        <v>1112</v>
      </c>
      <c r="DD4" s="277">
        <v>198485</v>
      </c>
      <c r="DE4" s="277">
        <v>199597</v>
      </c>
      <c r="DF4" s="333">
        <v>247821</v>
      </c>
      <c r="DG4" s="333">
        <v>531</v>
      </c>
      <c r="DH4" s="333">
        <v>127356</v>
      </c>
      <c r="DI4" s="333">
        <v>127887</v>
      </c>
      <c r="DJ4" s="334">
        <v>51.390318011790768</v>
      </c>
      <c r="DK4" s="333">
        <v>433</v>
      </c>
      <c r="DL4" s="333">
        <v>75717</v>
      </c>
      <c r="DM4" s="333">
        <v>76150</v>
      </c>
      <c r="DN4" s="335">
        <v>30.553100826806446</v>
      </c>
      <c r="DO4" s="334">
        <v>81.943418838597211</v>
      </c>
      <c r="DP4" s="333">
        <v>964</v>
      </c>
      <c r="DQ4" s="333">
        <v>203073</v>
      </c>
      <c r="DR4" s="333">
        <v>204037</v>
      </c>
      <c r="DS4" s="333">
        <v>247821</v>
      </c>
      <c r="DT4" s="333">
        <v>507</v>
      </c>
      <c r="DU4" s="333">
        <v>129953</v>
      </c>
      <c r="DV4" s="333">
        <v>130460</v>
      </c>
      <c r="DW4" s="333">
        <v>52.438251802712443</v>
      </c>
      <c r="DX4" s="333">
        <v>367</v>
      </c>
      <c r="DY4" s="333">
        <v>76248</v>
      </c>
      <c r="DZ4" s="333">
        <v>76615</v>
      </c>
      <c r="EA4" s="333">
        <v>30.767368382824699</v>
      </c>
      <c r="EB4" s="333">
        <v>83.205620185537143</v>
      </c>
      <c r="EC4" s="333">
        <v>874</v>
      </c>
      <c r="ED4" s="333">
        <v>206201</v>
      </c>
      <c r="EE4" s="333">
        <v>207075</v>
      </c>
      <c r="EF4" s="333">
        <v>247821</v>
      </c>
      <c r="EG4" s="333">
        <v>507</v>
      </c>
      <c r="EH4" s="333">
        <v>129953</v>
      </c>
      <c r="EI4" s="333">
        <v>130460</v>
      </c>
      <c r="EJ4" s="334">
        <v>52.438251802712443</v>
      </c>
      <c r="EK4" s="333">
        <v>367</v>
      </c>
      <c r="EL4" s="333">
        <v>76248</v>
      </c>
      <c r="EM4" s="333">
        <v>76615</v>
      </c>
      <c r="EN4" s="335">
        <v>30.767368382824699</v>
      </c>
      <c r="EO4" s="334">
        <v>83.205620185537143</v>
      </c>
      <c r="EP4" s="333">
        <v>874</v>
      </c>
      <c r="EQ4" s="333">
        <v>206201</v>
      </c>
      <c r="ER4" s="369">
        <v>207075</v>
      </c>
      <c r="ES4" s="375">
        <v>247821</v>
      </c>
      <c r="ET4" s="376">
        <v>227</v>
      </c>
      <c r="EU4" s="376">
        <v>132708</v>
      </c>
      <c r="EV4" s="376">
        <v>132935</v>
      </c>
      <c r="EW4" s="377">
        <v>53.549941288268542</v>
      </c>
      <c r="EX4" s="376">
        <v>317</v>
      </c>
      <c r="EY4" s="376">
        <v>77190</v>
      </c>
      <c r="EZ4" s="376">
        <v>77507</v>
      </c>
      <c r="FA4" s="377">
        <v>31.147481448303409</v>
      </c>
      <c r="FB4" s="377">
        <v>84.697422736571966</v>
      </c>
      <c r="FC4" s="376">
        <v>544</v>
      </c>
      <c r="FD4" s="376">
        <v>209898</v>
      </c>
      <c r="FE4" s="378">
        <v>210442</v>
      </c>
    </row>
    <row r="5" spans="1:161" ht="38.25" x14ac:dyDescent="0.25">
      <c r="A5" s="8"/>
      <c r="B5" s="45" t="s">
        <v>258</v>
      </c>
      <c r="C5" s="8"/>
      <c r="D5" s="3">
        <v>2248</v>
      </c>
      <c r="E5" s="3">
        <v>84</v>
      </c>
      <c r="F5" s="3">
        <v>1281</v>
      </c>
      <c r="G5" s="3">
        <v>1365</v>
      </c>
      <c r="H5" s="90">
        <v>56.983985765124558</v>
      </c>
      <c r="I5" s="3">
        <v>15</v>
      </c>
      <c r="J5" s="3">
        <v>173</v>
      </c>
      <c r="K5" s="3">
        <v>188</v>
      </c>
      <c r="L5" s="97">
        <v>7.6957295373665486</v>
      </c>
      <c r="M5" s="90">
        <v>64.679715302491104</v>
      </c>
      <c r="N5" s="3">
        <v>99</v>
      </c>
      <c r="O5" s="3">
        <v>1454</v>
      </c>
      <c r="P5" s="3">
        <v>1553</v>
      </c>
      <c r="Q5" s="107">
        <v>66.169578184916915</v>
      </c>
      <c r="R5" s="3">
        <v>2366</v>
      </c>
      <c r="S5" s="3">
        <v>81</v>
      </c>
      <c r="T5" s="3">
        <v>1301</v>
      </c>
      <c r="U5" s="3">
        <v>1382</v>
      </c>
      <c r="V5" s="90">
        <v>54.987320371935752</v>
      </c>
      <c r="W5" s="3">
        <v>16</v>
      </c>
      <c r="X5" s="3">
        <v>174</v>
      </c>
      <c r="Y5" s="3">
        <v>190</v>
      </c>
      <c r="Z5" s="97">
        <v>7.3541842772611998</v>
      </c>
      <c r="AA5" s="90">
        <v>62.341504649196956</v>
      </c>
      <c r="AB5" s="3">
        <v>97</v>
      </c>
      <c r="AC5" s="3">
        <v>1475</v>
      </c>
      <c r="AD5" s="3">
        <v>1572</v>
      </c>
      <c r="AE5" s="107">
        <v>63.824604141291111</v>
      </c>
      <c r="AF5" s="3">
        <v>2366</v>
      </c>
      <c r="AG5" s="3">
        <v>64</v>
      </c>
      <c r="AH5" s="3">
        <v>1431</v>
      </c>
      <c r="AI5" s="3">
        <v>1495</v>
      </c>
      <c r="AJ5" s="90">
        <v>60.481825866441255</v>
      </c>
      <c r="AK5" s="3">
        <v>16</v>
      </c>
      <c r="AL5" s="3">
        <v>175</v>
      </c>
      <c r="AM5" s="3">
        <v>191</v>
      </c>
      <c r="AN5" s="97">
        <v>7.3964497041420119</v>
      </c>
      <c r="AO5" s="90">
        <v>67.878275570583256</v>
      </c>
      <c r="AP5" s="3">
        <v>80</v>
      </c>
      <c r="AQ5" s="3">
        <v>1606</v>
      </c>
      <c r="AR5" s="3">
        <v>1686</v>
      </c>
      <c r="AS5" s="3">
        <v>2366</v>
      </c>
      <c r="AT5" s="3">
        <v>61</v>
      </c>
      <c r="AU5" s="3">
        <v>1440</v>
      </c>
      <c r="AV5" s="3">
        <v>1501</v>
      </c>
      <c r="AW5" s="3">
        <v>60.862214708368555</v>
      </c>
      <c r="AX5" s="3">
        <v>3</v>
      </c>
      <c r="AY5" s="3">
        <v>199</v>
      </c>
      <c r="AZ5" s="3">
        <v>202</v>
      </c>
      <c r="BA5" s="3">
        <v>8.4108199492814872</v>
      </c>
      <c r="BB5" s="3">
        <v>69.273034657650044</v>
      </c>
      <c r="BC5" s="3">
        <v>64</v>
      </c>
      <c r="BD5" s="3">
        <v>1639</v>
      </c>
      <c r="BE5" s="3">
        <v>1703</v>
      </c>
      <c r="BF5" s="3">
        <v>2377</v>
      </c>
      <c r="BG5" s="3">
        <v>61</v>
      </c>
      <c r="BH5" s="3">
        <v>1449</v>
      </c>
      <c r="BI5" s="3">
        <v>1510</v>
      </c>
      <c r="BJ5" s="3">
        <v>60.959192259150186</v>
      </c>
      <c r="BK5" s="3">
        <v>3</v>
      </c>
      <c r="BL5" s="3">
        <v>213</v>
      </c>
      <c r="BM5" s="3">
        <v>216</v>
      </c>
      <c r="BN5" s="3">
        <v>8.9608750525872942</v>
      </c>
      <c r="BO5" s="3">
        <v>69.920067311737483</v>
      </c>
      <c r="BP5" s="3">
        <v>64</v>
      </c>
      <c r="BQ5" s="3">
        <v>1662</v>
      </c>
      <c r="BR5" s="3">
        <v>1726</v>
      </c>
      <c r="BS5" s="3">
        <v>2377</v>
      </c>
      <c r="BT5" s="3">
        <v>42</v>
      </c>
      <c r="BU5" s="3">
        <v>1447</v>
      </c>
      <c r="BV5" s="3">
        <v>1489</v>
      </c>
      <c r="BW5" s="90">
        <v>60.87505258729491</v>
      </c>
      <c r="BX5" s="3">
        <v>2</v>
      </c>
      <c r="BY5" s="3">
        <v>238</v>
      </c>
      <c r="BZ5" s="3">
        <v>240</v>
      </c>
      <c r="CA5" s="3">
        <v>10.012620950778292</v>
      </c>
      <c r="CB5" s="3">
        <v>70.887673538073201</v>
      </c>
      <c r="CC5" s="3">
        <v>44</v>
      </c>
      <c r="CD5" s="3">
        <v>1685</v>
      </c>
      <c r="CE5" s="3">
        <v>1729</v>
      </c>
      <c r="CF5" s="3">
        <v>2377</v>
      </c>
      <c r="CG5" s="3">
        <v>7</v>
      </c>
      <c r="CH5" s="3">
        <v>1482</v>
      </c>
      <c r="CI5" s="3">
        <v>1489</v>
      </c>
      <c r="CJ5" s="3">
        <v>62.347496844762304</v>
      </c>
      <c r="CK5" s="3">
        <v>2</v>
      </c>
      <c r="CL5" s="3">
        <v>236</v>
      </c>
      <c r="CM5" s="3">
        <v>238</v>
      </c>
      <c r="CN5" s="3">
        <v>9.9284812789230124</v>
      </c>
      <c r="CO5" s="3">
        <v>72.27597812368532</v>
      </c>
      <c r="CP5" s="3">
        <v>9</v>
      </c>
      <c r="CQ5" s="3">
        <v>1718</v>
      </c>
      <c r="CR5" s="3">
        <v>1727</v>
      </c>
      <c r="CS5" s="3">
        <v>2377</v>
      </c>
      <c r="CT5" s="3">
        <v>2</v>
      </c>
      <c r="CU5" s="3">
        <v>1612</v>
      </c>
      <c r="CV5" s="3">
        <v>1614</v>
      </c>
      <c r="CW5" s="90">
        <v>67.816575515355495</v>
      </c>
      <c r="CX5" s="3">
        <v>0</v>
      </c>
      <c r="CY5" s="3">
        <v>237</v>
      </c>
      <c r="CZ5" s="3">
        <v>237</v>
      </c>
      <c r="DA5" s="97">
        <v>9.970551114850652</v>
      </c>
      <c r="DB5" s="90">
        <v>77.787126630206131</v>
      </c>
      <c r="DC5" s="3">
        <v>2</v>
      </c>
      <c r="DD5" s="3">
        <v>1849</v>
      </c>
      <c r="DE5" s="3">
        <v>1851</v>
      </c>
      <c r="DF5" s="3">
        <v>2377</v>
      </c>
      <c r="DG5" s="3">
        <v>2</v>
      </c>
      <c r="DH5" s="3">
        <v>1639</v>
      </c>
      <c r="DI5" s="3">
        <v>1641</v>
      </c>
      <c r="DJ5" s="90">
        <v>68.952461085401765</v>
      </c>
      <c r="DK5" s="3">
        <v>0</v>
      </c>
      <c r="DL5" s="3">
        <v>245</v>
      </c>
      <c r="DM5" s="3">
        <v>245</v>
      </c>
      <c r="DN5" s="97">
        <v>10.307109802271771</v>
      </c>
      <c r="DO5" s="90">
        <v>79.259570887673533</v>
      </c>
      <c r="DP5" s="3">
        <v>2</v>
      </c>
      <c r="DQ5" s="3">
        <v>1884</v>
      </c>
      <c r="DR5" s="3">
        <v>1886</v>
      </c>
      <c r="DS5" s="3">
        <v>2377</v>
      </c>
      <c r="DT5" s="3">
        <v>2</v>
      </c>
      <c r="DU5" s="3">
        <v>1661</v>
      </c>
      <c r="DV5" s="3">
        <v>1663</v>
      </c>
      <c r="DW5" s="3">
        <v>69.877997475809849</v>
      </c>
      <c r="DX5" s="3">
        <v>0</v>
      </c>
      <c r="DY5" s="3">
        <v>258</v>
      </c>
      <c r="DZ5" s="3">
        <v>258</v>
      </c>
      <c r="EA5" s="3">
        <v>10.854017669331089</v>
      </c>
      <c r="EB5" s="3">
        <v>80.732015145140934</v>
      </c>
      <c r="EC5" s="3">
        <v>2</v>
      </c>
      <c r="ED5" s="3">
        <v>1919</v>
      </c>
      <c r="EE5" s="3">
        <v>1921</v>
      </c>
      <c r="EF5" s="3">
        <v>2377</v>
      </c>
      <c r="EG5" s="3">
        <v>2</v>
      </c>
      <c r="EH5" s="3">
        <v>1661</v>
      </c>
      <c r="EI5" s="3">
        <v>1663</v>
      </c>
      <c r="EJ5" s="90">
        <v>69.877997475809849</v>
      </c>
      <c r="EK5" s="3">
        <v>0</v>
      </c>
      <c r="EL5" s="3">
        <v>258</v>
      </c>
      <c r="EM5" s="3">
        <v>258</v>
      </c>
      <c r="EN5" s="97">
        <v>10.854017669331089</v>
      </c>
      <c r="EO5" s="90">
        <v>80.732015145140934</v>
      </c>
      <c r="EP5" s="3">
        <v>2</v>
      </c>
      <c r="EQ5" s="3">
        <v>1919</v>
      </c>
      <c r="ER5" s="3">
        <v>1921</v>
      </c>
      <c r="ES5" s="370">
        <v>2377</v>
      </c>
      <c r="ET5" s="370">
        <v>2</v>
      </c>
      <c r="EU5" s="370">
        <v>1670</v>
      </c>
      <c r="EV5" s="370">
        <v>1672</v>
      </c>
      <c r="EW5" s="371">
        <v>70.256625999158601</v>
      </c>
      <c r="EX5" s="370">
        <v>0</v>
      </c>
      <c r="EY5" s="370">
        <v>269</v>
      </c>
      <c r="EZ5" s="370">
        <v>269</v>
      </c>
      <c r="FA5" s="372">
        <v>11.316785864535127</v>
      </c>
      <c r="FB5" s="371">
        <v>81.573411863693735</v>
      </c>
      <c r="FC5" s="370">
        <v>2</v>
      </c>
      <c r="FD5" s="370">
        <v>1939</v>
      </c>
      <c r="FE5" s="370">
        <v>1941</v>
      </c>
    </row>
    <row r="6" spans="1:161" x14ac:dyDescent="0.25">
      <c r="A6" s="4">
        <v>142</v>
      </c>
      <c r="B6" s="5" t="s">
        <v>74</v>
      </c>
      <c r="C6" s="4">
        <v>142</v>
      </c>
      <c r="D6" s="78">
        <v>26</v>
      </c>
      <c r="E6" s="108">
        <v>3</v>
      </c>
      <c r="F6" s="78">
        <v>17</v>
      </c>
      <c r="G6" s="108">
        <v>20</v>
      </c>
      <c r="H6" s="109">
        <v>65.384615384615387</v>
      </c>
      <c r="I6" s="108">
        <v>0</v>
      </c>
      <c r="J6" s="108">
        <v>0</v>
      </c>
      <c r="K6" s="108">
        <v>0</v>
      </c>
      <c r="L6" s="96">
        <v>0</v>
      </c>
      <c r="M6" s="109">
        <v>65.384615384615387</v>
      </c>
      <c r="N6" s="87">
        <v>3</v>
      </c>
      <c r="O6" s="87">
        <v>17</v>
      </c>
      <c r="P6" s="110">
        <v>20</v>
      </c>
      <c r="Q6" s="111">
        <v>68.965517241379317</v>
      </c>
      <c r="R6" s="78">
        <v>27</v>
      </c>
      <c r="S6" s="108">
        <v>3</v>
      </c>
      <c r="T6" s="78">
        <v>17</v>
      </c>
      <c r="U6" s="108">
        <v>20</v>
      </c>
      <c r="V6" s="109">
        <v>62.962962962962962</v>
      </c>
      <c r="W6" s="108">
        <v>0</v>
      </c>
      <c r="X6" s="108">
        <v>0</v>
      </c>
      <c r="Y6" s="108">
        <v>0</v>
      </c>
      <c r="Z6" s="96">
        <v>0</v>
      </c>
      <c r="AA6" s="109">
        <v>62.962962962962962</v>
      </c>
      <c r="AB6" s="87">
        <v>3</v>
      </c>
      <c r="AC6" s="87">
        <v>17</v>
      </c>
      <c r="AD6" s="110">
        <v>20</v>
      </c>
      <c r="AE6" s="111">
        <v>66.666666666666657</v>
      </c>
      <c r="AF6" s="78">
        <v>27</v>
      </c>
      <c r="AG6" s="108">
        <v>3</v>
      </c>
      <c r="AH6" s="108">
        <v>17</v>
      </c>
      <c r="AI6" s="108">
        <v>20</v>
      </c>
      <c r="AJ6" s="109">
        <v>62.962962962962962</v>
      </c>
      <c r="AK6" s="108">
        <v>0</v>
      </c>
      <c r="AL6" s="108">
        <v>0</v>
      </c>
      <c r="AM6" s="108">
        <v>0</v>
      </c>
      <c r="AN6" s="96">
        <v>0</v>
      </c>
      <c r="AO6" s="109">
        <v>62.962962962962962</v>
      </c>
      <c r="AP6" s="87">
        <v>3</v>
      </c>
      <c r="AQ6" s="87">
        <v>17</v>
      </c>
      <c r="AR6" s="110">
        <v>20</v>
      </c>
      <c r="AS6" s="110">
        <v>27</v>
      </c>
      <c r="AT6" s="110">
        <v>3</v>
      </c>
      <c r="AU6" s="110">
        <v>16</v>
      </c>
      <c r="AV6" s="110">
        <v>19</v>
      </c>
      <c r="AW6" s="110">
        <v>59.259259259259252</v>
      </c>
      <c r="AX6" s="110">
        <v>0</v>
      </c>
      <c r="AY6" s="110">
        <v>1</v>
      </c>
      <c r="AZ6" s="110">
        <v>1</v>
      </c>
      <c r="BA6" s="110">
        <v>3.7037037037037033</v>
      </c>
      <c r="BB6" s="110">
        <v>62.962962962962962</v>
      </c>
      <c r="BC6" s="110">
        <v>3</v>
      </c>
      <c r="BD6" s="110">
        <v>17</v>
      </c>
      <c r="BE6" s="110">
        <v>20</v>
      </c>
      <c r="BF6" s="110">
        <v>27</v>
      </c>
      <c r="BG6" s="110">
        <v>3</v>
      </c>
      <c r="BH6" s="110">
        <v>16</v>
      </c>
      <c r="BI6" s="110">
        <v>19</v>
      </c>
      <c r="BJ6" s="110">
        <v>59.259259259259252</v>
      </c>
      <c r="BK6" s="110">
        <v>0</v>
      </c>
      <c r="BL6" s="110">
        <v>1</v>
      </c>
      <c r="BM6" s="110">
        <v>1</v>
      </c>
      <c r="BN6" s="110">
        <v>3.7037037037037033</v>
      </c>
      <c r="BO6" s="110">
        <v>62.962962962962962</v>
      </c>
      <c r="BP6" s="110">
        <v>3</v>
      </c>
      <c r="BQ6" s="110">
        <v>17</v>
      </c>
      <c r="BR6" s="110">
        <v>20</v>
      </c>
      <c r="BS6" s="110">
        <v>27</v>
      </c>
      <c r="BT6" s="110">
        <v>2</v>
      </c>
      <c r="BU6" s="110">
        <v>16</v>
      </c>
      <c r="BV6" s="110">
        <v>18</v>
      </c>
      <c r="BW6" s="282">
        <v>59.259259259259252</v>
      </c>
      <c r="BX6" s="110">
        <v>0</v>
      </c>
      <c r="BY6" s="110">
        <v>1</v>
      </c>
      <c r="BZ6" s="110">
        <v>1</v>
      </c>
      <c r="CA6" s="109">
        <v>3.7037037037037033</v>
      </c>
      <c r="CB6" s="109">
        <v>62.962962962962962</v>
      </c>
      <c r="CC6" s="110">
        <v>2</v>
      </c>
      <c r="CD6" s="110">
        <v>17</v>
      </c>
      <c r="CE6" s="110">
        <v>19</v>
      </c>
      <c r="CF6" s="110">
        <v>27</v>
      </c>
      <c r="CG6" s="110">
        <v>0</v>
      </c>
      <c r="CH6" s="110">
        <v>15</v>
      </c>
      <c r="CI6" s="110">
        <v>15</v>
      </c>
      <c r="CJ6" s="110">
        <v>55.555555555555557</v>
      </c>
      <c r="CK6" s="110">
        <v>0</v>
      </c>
      <c r="CL6" s="110">
        <v>1</v>
      </c>
      <c r="CM6" s="110">
        <v>1</v>
      </c>
      <c r="CN6" s="110">
        <v>3.7037037037037033</v>
      </c>
      <c r="CO6" s="110">
        <v>59.259259259259252</v>
      </c>
      <c r="CP6" s="110">
        <v>0</v>
      </c>
      <c r="CQ6" s="110">
        <v>16</v>
      </c>
      <c r="CR6" s="110">
        <v>16</v>
      </c>
      <c r="CS6" s="78">
        <v>27</v>
      </c>
      <c r="CT6" s="108">
        <v>0</v>
      </c>
      <c r="CU6" s="108">
        <v>17</v>
      </c>
      <c r="CV6" s="108">
        <v>17</v>
      </c>
      <c r="CW6" s="109">
        <v>62.962962962962962</v>
      </c>
      <c r="CX6" s="108">
        <v>0</v>
      </c>
      <c r="CY6" s="108">
        <v>1</v>
      </c>
      <c r="CZ6" s="108">
        <v>1</v>
      </c>
      <c r="DA6" s="96">
        <v>3.7037037037037033</v>
      </c>
      <c r="DB6" s="109">
        <v>66.666666666666657</v>
      </c>
      <c r="DC6" s="87">
        <v>0</v>
      </c>
      <c r="DD6" s="87">
        <v>18</v>
      </c>
      <c r="DE6" s="110">
        <v>18</v>
      </c>
      <c r="DF6" s="78">
        <v>27</v>
      </c>
      <c r="DG6" s="108">
        <v>0</v>
      </c>
      <c r="DH6" s="108">
        <v>17</v>
      </c>
      <c r="DI6" s="108">
        <v>17</v>
      </c>
      <c r="DJ6" s="109">
        <v>62.962962962962962</v>
      </c>
      <c r="DK6" s="108">
        <v>0</v>
      </c>
      <c r="DL6" s="108">
        <v>1</v>
      </c>
      <c r="DM6" s="108">
        <v>1</v>
      </c>
      <c r="DN6" s="96">
        <v>3.7037037037037033</v>
      </c>
      <c r="DO6" s="109">
        <v>66.666666666666657</v>
      </c>
      <c r="DP6" s="87">
        <v>0</v>
      </c>
      <c r="DQ6" s="87">
        <v>18</v>
      </c>
      <c r="DR6" s="110">
        <v>18</v>
      </c>
      <c r="DS6" s="110">
        <v>27</v>
      </c>
      <c r="DT6" s="110">
        <v>0</v>
      </c>
      <c r="DU6" s="110">
        <v>17</v>
      </c>
      <c r="DV6" s="110">
        <v>17</v>
      </c>
      <c r="DW6" s="110">
        <v>62.962962962962962</v>
      </c>
      <c r="DX6" s="110">
        <v>0</v>
      </c>
      <c r="DY6" s="110">
        <v>1</v>
      </c>
      <c r="DZ6" s="110">
        <v>1</v>
      </c>
      <c r="EA6" s="110">
        <v>3.7037037037037033</v>
      </c>
      <c r="EB6" s="110">
        <v>66.666666666666657</v>
      </c>
      <c r="EC6" s="110">
        <v>0</v>
      </c>
      <c r="ED6" s="110">
        <v>18</v>
      </c>
      <c r="EE6" s="110">
        <v>18</v>
      </c>
      <c r="EF6" s="78">
        <v>27</v>
      </c>
      <c r="EG6" s="108">
        <v>0</v>
      </c>
      <c r="EH6" s="108">
        <v>17</v>
      </c>
      <c r="EI6" s="108">
        <v>17</v>
      </c>
      <c r="EJ6" s="109">
        <v>62.962962962962962</v>
      </c>
      <c r="EK6" s="108">
        <v>0</v>
      </c>
      <c r="EL6" s="108">
        <v>1</v>
      </c>
      <c r="EM6" s="108">
        <v>1</v>
      </c>
      <c r="EN6" s="96">
        <v>3.7037037037037033</v>
      </c>
      <c r="EO6" s="109">
        <v>66.666666666666657</v>
      </c>
      <c r="EP6" s="87">
        <v>0</v>
      </c>
      <c r="EQ6" s="87">
        <v>18</v>
      </c>
      <c r="ER6" s="110">
        <v>18</v>
      </c>
      <c r="ES6" s="78">
        <v>27</v>
      </c>
      <c r="ET6" s="108">
        <v>0</v>
      </c>
      <c r="EU6" s="108">
        <v>18</v>
      </c>
      <c r="EV6" s="108">
        <v>18</v>
      </c>
      <c r="EW6" s="109">
        <v>66.666666666666657</v>
      </c>
      <c r="EX6" s="108">
        <v>0</v>
      </c>
      <c r="EY6" s="108">
        <v>0</v>
      </c>
      <c r="EZ6" s="108">
        <v>0</v>
      </c>
      <c r="FA6" s="96">
        <v>0</v>
      </c>
      <c r="FB6" s="109">
        <v>66.666666666666657</v>
      </c>
      <c r="FC6" s="87">
        <v>0</v>
      </c>
      <c r="FD6" s="87">
        <v>18</v>
      </c>
      <c r="FE6" s="108">
        <v>18</v>
      </c>
    </row>
    <row r="7" spans="1:161" x14ac:dyDescent="0.25">
      <c r="A7" s="4">
        <v>425</v>
      </c>
      <c r="B7" s="5" t="s">
        <v>75</v>
      </c>
      <c r="C7" s="4">
        <v>425</v>
      </c>
      <c r="D7" s="78">
        <v>80</v>
      </c>
      <c r="E7" s="108">
        <v>5</v>
      </c>
      <c r="F7" s="78">
        <v>73</v>
      </c>
      <c r="G7" s="108">
        <v>78</v>
      </c>
      <c r="H7" s="109">
        <v>91.25</v>
      </c>
      <c r="I7" s="108">
        <v>1</v>
      </c>
      <c r="J7" s="108">
        <v>13</v>
      </c>
      <c r="K7" s="108">
        <v>14</v>
      </c>
      <c r="L7" s="96">
        <v>16.25</v>
      </c>
      <c r="M7" s="109">
        <v>107.5</v>
      </c>
      <c r="N7" s="87">
        <v>6</v>
      </c>
      <c r="O7" s="87">
        <v>86</v>
      </c>
      <c r="P7" s="110">
        <v>92</v>
      </c>
      <c r="Q7" s="111">
        <v>106.9767441860465</v>
      </c>
      <c r="R7" s="78">
        <v>85</v>
      </c>
      <c r="S7" s="108">
        <v>5</v>
      </c>
      <c r="T7" s="78">
        <v>73</v>
      </c>
      <c r="U7" s="108">
        <v>78</v>
      </c>
      <c r="V7" s="109">
        <v>85.882352941176464</v>
      </c>
      <c r="W7" s="108">
        <v>1</v>
      </c>
      <c r="X7" s="108">
        <v>12</v>
      </c>
      <c r="Y7" s="108">
        <v>13</v>
      </c>
      <c r="Z7" s="96">
        <v>14.117647058823529</v>
      </c>
      <c r="AA7" s="109">
        <v>100</v>
      </c>
      <c r="AB7" s="87">
        <v>6</v>
      </c>
      <c r="AC7" s="87">
        <v>85</v>
      </c>
      <c r="AD7" s="110">
        <v>91</v>
      </c>
      <c r="AE7" s="111">
        <v>100</v>
      </c>
      <c r="AF7" s="78">
        <v>85</v>
      </c>
      <c r="AG7" s="108">
        <v>4</v>
      </c>
      <c r="AH7" s="108">
        <v>81</v>
      </c>
      <c r="AI7" s="108">
        <v>85</v>
      </c>
      <c r="AJ7" s="109">
        <v>95.294117647058812</v>
      </c>
      <c r="AK7" s="108">
        <v>1</v>
      </c>
      <c r="AL7" s="108">
        <v>12</v>
      </c>
      <c r="AM7" s="108">
        <v>13</v>
      </c>
      <c r="AN7" s="96">
        <v>14.117647058823529</v>
      </c>
      <c r="AO7" s="109">
        <v>109.41176470588236</v>
      </c>
      <c r="AP7" s="87">
        <v>5</v>
      </c>
      <c r="AQ7" s="87">
        <v>93</v>
      </c>
      <c r="AR7" s="110">
        <v>98</v>
      </c>
      <c r="AS7" s="110">
        <v>85</v>
      </c>
      <c r="AT7" s="110">
        <v>4</v>
      </c>
      <c r="AU7" s="110">
        <v>80</v>
      </c>
      <c r="AV7" s="110">
        <v>84</v>
      </c>
      <c r="AW7" s="110">
        <v>94.117647058823522</v>
      </c>
      <c r="AX7" s="110">
        <v>1</v>
      </c>
      <c r="AY7" s="110">
        <v>15</v>
      </c>
      <c r="AZ7" s="110">
        <v>16</v>
      </c>
      <c r="BA7" s="110">
        <v>17.647058823529413</v>
      </c>
      <c r="BB7" s="110">
        <v>111.76470588235294</v>
      </c>
      <c r="BC7" s="110">
        <v>5</v>
      </c>
      <c r="BD7" s="110">
        <v>95</v>
      </c>
      <c r="BE7" s="110">
        <v>100</v>
      </c>
      <c r="BF7" s="110">
        <v>85</v>
      </c>
      <c r="BG7" s="110">
        <v>4</v>
      </c>
      <c r="BH7" s="110">
        <v>80</v>
      </c>
      <c r="BI7" s="110">
        <v>84</v>
      </c>
      <c r="BJ7" s="110">
        <v>94.117647058823522</v>
      </c>
      <c r="BK7" s="110">
        <v>1</v>
      </c>
      <c r="BL7" s="110">
        <v>11</v>
      </c>
      <c r="BM7" s="110">
        <v>12</v>
      </c>
      <c r="BN7" s="110">
        <v>12.941176470588237</v>
      </c>
      <c r="BO7" s="110">
        <v>107.05882352941177</v>
      </c>
      <c r="BP7" s="110">
        <v>5</v>
      </c>
      <c r="BQ7" s="110">
        <v>91</v>
      </c>
      <c r="BR7" s="110">
        <v>96</v>
      </c>
      <c r="BS7" s="110">
        <v>85</v>
      </c>
      <c r="BT7" s="110">
        <v>2</v>
      </c>
      <c r="BU7" s="110">
        <v>80</v>
      </c>
      <c r="BV7" s="110">
        <v>82</v>
      </c>
      <c r="BW7" s="282">
        <v>94.117647058823522</v>
      </c>
      <c r="BX7" s="110">
        <v>0</v>
      </c>
      <c r="BY7" s="110">
        <v>19</v>
      </c>
      <c r="BZ7" s="110">
        <v>19</v>
      </c>
      <c r="CA7" s="109">
        <v>22.352941176470591</v>
      </c>
      <c r="CB7" s="109">
        <v>116.47058823529413</v>
      </c>
      <c r="CC7" s="110">
        <v>2</v>
      </c>
      <c r="CD7" s="110">
        <v>99</v>
      </c>
      <c r="CE7" s="110">
        <v>101</v>
      </c>
      <c r="CF7" s="110">
        <v>85</v>
      </c>
      <c r="CG7" s="110">
        <v>0</v>
      </c>
      <c r="CH7" s="110">
        <v>83</v>
      </c>
      <c r="CI7" s="110">
        <v>83</v>
      </c>
      <c r="CJ7" s="110">
        <v>97.647058823529406</v>
      </c>
      <c r="CK7" s="110">
        <v>0</v>
      </c>
      <c r="CL7" s="110">
        <v>16</v>
      </c>
      <c r="CM7" s="110">
        <v>16</v>
      </c>
      <c r="CN7" s="110">
        <v>18.823529411764707</v>
      </c>
      <c r="CO7" s="110">
        <v>116.47058823529413</v>
      </c>
      <c r="CP7" s="110">
        <v>0</v>
      </c>
      <c r="CQ7" s="110">
        <v>99</v>
      </c>
      <c r="CR7" s="110">
        <v>99</v>
      </c>
      <c r="CS7" s="78">
        <v>85</v>
      </c>
      <c r="CT7" s="108">
        <v>0</v>
      </c>
      <c r="CU7" s="108">
        <v>85</v>
      </c>
      <c r="CV7" s="108">
        <v>85</v>
      </c>
      <c r="CW7" s="109">
        <v>100</v>
      </c>
      <c r="CX7" s="108">
        <v>0</v>
      </c>
      <c r="CY7" s="108">
        <v>16</v>
      </c>
      <c r="CZ7" s="108">
        <v>16</v>
      </c>
      <c r="DA7" s="96">
        <v>18.823529411764707</v>
      </c>
      <c r="DB7" s="109">
        <v>118.82352941176471</v>
      </c>
      <c r="DC7" s="87">
        <v>0</v>
      </c>
      <c r="DD7" s="87">
        <v>101</v>
      </c>
      <c r="DE7" s="110">
        <v>101</v>
      </c>
      <c r="DF7" s="78">
        <v>85</v>
      </c>
      <c r="DG7" s="108">
        <v>0</v>
      </c>
      <c r="DH7" s="108">
        <v>85</v>
      </c>
      <c r="DI7" s="108">
        <v>85</v>
      </c>
      <c r="DJ7" s="109">
        <v>100</v>
      </c>
      <c r="DK7" s="108">
        <v>0</v>
      </c>
      <c r="DL7" s="108">
        <v>17</v>
      </c>
      <c r="DM7" s="108">
        <v>17</v>
      </c>
      <c r="DN7" s="96">
        <v>20</v>
      </c>
      <c r="DO7" s="109">
        <v>120</v>
      </c>
      <c r="DP7" s="87">
        <v>0</v>
      </c>
      <c r="DQ7" s="87">
        <v>102</v>
      </c>
      <c r="DR7" s="110">
        <v>102</v>
      </c>
      <c r="DS7" s="110">
        <v>85</v>
      </c>
      <c r="DT7" s="110">
        <v>0</v>
      </c>
      <c r="DU7" s="110">
        <v>89</v>
      </c>
      <c r="DV7" s="110">
        <v>89</v>
      </c>
      <c r="DW7" s="110">
        <v>104.70588235294119</v>
      </c>
      <c r="DX7" s="110">
        <v>0</v>
      </c>
      <c r="DY7" s="110">
        <v>26</v>
      </c>
      <c r="DZ7" s="110">
        <v>26</v>
      </c>
      <c r="EA7" s="110">
        <v>30.588235294117649</v>
      </c>
      <c r="EB7" s="110">
        <v>135.29411764705884</v>
      </c>
      <c r="EC7" s="110">
        <v>0</v>
      </c>
      <c r="ED7" s="110">
        <v>115</v>
      </c>
      <c r="EE7" s="110">
        <v>115</v>
      </c>
      <c r="EF7" s="78">
        <v>85</v>
      </c>
      <c r="EG7" s="108">
        <v>0</v>
      </c>
      <c r="EH7" s="108">
        <v>89</v>
      </c>
      <c r="EI7" s="108">
        <v>89</v>
      </c>
      <c r="EJ7" s="109">
        <v>104.70588235294119</v>
      </c>
      <c r="EK7" s="108">
        <v>0</v>
      </c>
      <c r="EL7" s="108">
        <v>26</v>
      </c>
      <c r="EM7" s="108">
        <v>26</v>
      </c>
      <c r="EN7" s="96">
        <v>30.588235294117649</v>
      </c>
      <c r="EO7" s="109">
        <v>135.29411764705884</v>
      </c>
      <c r="EP7" s="87">
        <v>0</v>
      </c>
      <c r="EQ7" s="87">
        <v>115</v>
      </c>
      <c r="ER7" s="110">
        <v>115</v>
      </c>
      <c r="ES7" s="78">
        <v>85</v>
      </c>
      <c r="ET7" s="108">
        <v>0</v>
      </c>
      <c r="EU7" s="108">
        <v>87</v>
      </c>
      <c r="EV7" s="108">
        <v>87</v>
      </c>
      <c r="EW7" s="109">
        <v>102.35294117647058</v>
      </c>
      <c r="EX7" s="108">
        <v>0</v>
      </c>
      <c r="EY7" s="108">
        <v>29</v>
      </c>
      <c r="EZ7" s="108">
        <v>29</v>
      </c>
      <c r="FA7" s="96">
        <v>34.117647058823529</v>
      </c>
      <c r="FB7" s="109">
        <v>136.47058823529412</v>
      </c>
      <c r="FC7" s="87">
        <v>0</v>
      </c>
      <c r="FD7" s="87">
        <v>116</v>
      </c>
      <c r="FE7" s="110">
        <v>116</v>
      </c>
    </row>
    <row r="8" spans="1:161" x14ac:dyDescent="0.25">
      <c r="A8" s="4">
        <v>579</v>
      </c>
      <c r="B8" s="6" t="s">
        <v>76</v>
      </c>
      <c r="C8" s="4">
        <v>579</v>
      </c>
      <c r="D8" s="78">
        <v>1007</v>
      </c>
      <c r="E8" s="108">
        <v>43</v>
      </c>
      <c r="F8" s="78">
        <v>479</v>
      </c>
      <c r="G8" s="108">
        <v>522</v>
      </c>
      <c r="H8" s="109">
        <v>47.567030784508439</v>
      </c>
      <c r="I8" s="108">
        <v>7</v>
      </c>
      <c r="J8" s="108">
        <v>64</v>
      </c>
      <c r="K8" s="108">
        <v>71</v>
      </c>
      <c r="L8" s="96">
        <v>6.3555114200595826</v>
      </c>
      <c r="M8" s="109">
        <v>53.922542204568025</v>
      </c>
      <c r="N8" s="87">
        <v>50</v>
      </c>
      <c r="O8" s="87">
        <v>543</v>
      </c>
      <c r="P8" s="110">
        <v>593</v>
      </c>
      <c r="Q8" s="111">
        <v>56.102175969725643</v>
      </c>
      <c r="R8" s="78">
        <v>1047</v>
      </c>
      <c r="S8" s="108">
        <v>43</v>
      </c>
      <c r="T8" s="78">
        <v>489</v>
      </c>
      <c r="U8" s="108">
        <v>532</v>
      </c>
      <c r="V8" s="109">
        <v>46.704871060171918</v>
      </c>
      <c r="W8" s="108">
        <v>8</v>
      </c>
      <c r="X8" s="108">
        <v>71</v>
      </c>
      <c r="Y8" s="108">
        <v>79</v>
      </c>
      <c r="Z8" s="96">
        <v>6.7812798471824252</v>
      </c>
      <c r="AA8" s="109">
        <v>53.486150907354343</v>
      </c>
      <c r="AB8" s="87">
        <v>51</v>
      </c>
      <c r="AC8" s="87">
        <v>560</v>
      </c>
      <c r="AD8" s="110">
        <v>611</v>
      </c>
      <c r="AE8" s="111">
        <v>55.646630236794167</v>
      </c>
      <c r="AF8" s="78">
        <v>1047</v>
      </c>
      <c r="AG8" s="108">
        <v>32</v>
      </c>
      <c r="AH8" s="108">
        <v>538</v>
      </c>
      <c r="AI8" s="108">
        <v>570</v>
      </c>
      <c r="AJ8" s="109">
        <v>51.384909264565422</v>
      </c>
      <c r="AK8" s="108">
        <v>8</v>
      </c>
      <c r="AL8" s="108">
        <v>71</v>
      </c>
      <c r="AM8" s="108">
        <v>79</v>
      </c>
      <c r="AN8" s="96">
        <v>6.7812798471824252</v>
      </c>
      <c r="AO8" s="109">
        <v>58.166189111747848</v>
      </c>
      <c r="AP8" s="87">
        <v>40</v>
      </c>
      <c r="AQ8" s="87">
        <v>609</v>
      </c>
      <c r="AR8" s="110">
        <v>649</v>
      </c>
      <c r="AS8" s="110">
        <v>1047</v>
      </c>
      <c r="AT8" s="110">
        <v>29</v>
      </c>
      <c r="AU8" s="110">
        <v>555</v>
      </c>
      <c r="AV8" s="110">
        <v>584</v>
      </c>
      <c r="AW8" s="110">
        <v>53.008595988538687</v>
      </c>
      <c r="AX8" s="110">
        <v>1</v>
      </c>
      <c r="AY8" s="110">
        <v>71</v>
      </c>
      <c r="AZ8" s="110">
        <v>72</v>
      </c>
      <c r="BA8" s="110">
        <v>6.7812798471824252</v>
      </c>
      <c r="BB8" s="110">
        <v>59.789875835721105</v>
      </c>
      <c r="BC8" s="110">
        <v>30</v>
      </c>
      <c r="BD8" s="110">
        <v>626</v>
      </c>
      <c r="BE8" s="110">
        <v>656</v>
      </c>
      <c r="BF8" s="110">
        <v>1055</v>
      </c>
      <c r="BG8" s="110">
        <v>29</v>
      </c>
      <c r="BH8" s="110">
        <v>562</v>
      </c>
      <c r="BI8" s="110">
        <v>591</v>
      </c>
      <c r="BJ8" s="110">
        <v>53.27014218009478</v>
      </c>
      <c r="BK8" s="110">
        <v>1</v>
      </c>
      <c r="BL8" s="110">
        <v>77</v>
      </c>
      <c r="BM8" s="110">
        <v>78</v>
      </c>
      <c r="BN8" s="110">
        <v>7.298578199052133</v>
      </c>
      <c r="BO8" s="110">
        <v>60.568720379146924</v>
      </c>
      <c r="BP8" s="110">
        <v>30</v>
      </c>
      <c r="BQ8" s="110">
        <v>639</v>
      </c>
      <c r="BR8" s="110">
        <v>669</v>
      </c>
      <c r="BS8" s="110">
        <v>1055</v>
      </c>
      <c r="BT8" s="110">
        <v>22</v>
      </c>
      <c r="BU8" s="110">
        <v>563</v>
      </c>
      <c r="BV8" s="110">
        <v>585</v>
      </c>
      <c r="BW8" s="282">
        <v>53.364928909952603</v>
      </c>
      <c r="BX8" s="110">
        <v>1</v>
      </c>
      <c r="BY8" s="110">
        <v>91</v>
      </c>
      <c r="BZ8" s="110">
        <v>92</v>
      </c>
      <c r="CA8" s="109">
        <v>8.6255924170616112</v>
      </c>
      <c r="CB8" s="109">
        <v>61.990521327014214</v>
      </c>
      <c r="CC8" s="110">
        <v>23</v>
      </c>
      <c r="CD8" s="110">
        <v>654</v>
      </c>
      <c r="CE8" s="110">
        <v>677</v>
      </c>
      <c r="CF8" s="110">
        <v>1055</v>
      </c>
      <c r="CG8" s="110">
        <v>3</v>
      </c>
      <c r="CH8" s="110">
        <v>585</v>
      </c>
      <c r="CI8" s="110">
        <v>588</v>
      </c>
      <c r="CJ8" s="110">
        <v>55.45023696682464</v>
      </c>
      <c r="CK8" s="110">
        <v>1</v>
      </c>
      <c r="CL8" s="110">
        <v>89</v>
      </c>
      <c r="CM8" s="110">
        <v>90</v>
      </c>
      <c r="CN8" s="110">
        <v>8.4360189573459721</v>
      </c>
      <c r="CO8" s="110">
        <v>63.886255924170619</v>
      </c>
      <c r="CP8" s="110">
        <v>4</v>
      </c>
      <c r="CQ8" s="110">
        <v>674</v>
      </c>
      <c r="CR8" s="110">
        <v>678</v>
      </c>
      <c r="CS8" s="78">
        <v>1055</v>
      </c>
      <c r="CT8" s="108">
        <v>2</v>
      </c>
      <c r="CU8" s="108">
        <v>653</v>
      </c>
      <c r="CV8" s="108">
        <v>655</v>
      </c>
      <c r="CW8" s="109">
        <v>61.895734597156391</v>
      </c>
      <c r="CX8" s="108">
        <v>0</v>
      </c>
      <c r="CY8" s="108">
        <v>94</v>
      </c>
      <c r="CZ8" s="108">
        <v>94</v>
      </c>
      <c r="DA8" s="96">
        <v>8.9099526066350716</v>
      </c>
      <c r="DB8" s="109">
        <v>70.805687203791464</v>
      </c>
      <c r="DC8" s="87">
        <v>2</v>
      </c>
      <c r="DD8" s="87">
        <v>747</v>
      </c>
      <c r="DE8" s="110">
        <v>749</v>
      </c>
      <c r="DF8" s="78">
        <v>1055</v>
      </c>
      <c r="DG8" s="108">
        <v>2</v>
      </c>
      <c r="DH8" s="108">
        <v>671</v>
      </c>
      <c r="DI8" s="108">
        <v>673</v>
      </c>
      <c r="DJ8" s="109">
        <v>63.601895734597157</v>
      </c>
      <c r="DK8" s="108">
        <v>0</v>
      </c>
      <c r="DL8" s="108">
        <v>94</v>
      </c>
      <c r="DM8" s="108">
        <v>94</v>
      </c>
      <c r="DN8" s="96">
        <v>8.9099526066350716</v>
      </c>
      <c r="DO8" s="109">
        <v>72.511848341232238</v>
      </c>
      <c r="DP8" s="87">
        <v>2</v>
      </c>
      <c r="DQ8" s="87">
        <v>765</v>
      </c>
      <c r="DR8" s="110">
        <v>767</v>
      </c>
      <c r="DS8" s="110">
        <v>1055</v>
      </c>
      <c r="DT8" s="110">
        <v>2</v>
      </c>
      <c r="DU8" s="110">
        <v>684</v>
      </c>
      <c r="DV8" s="110">
        <v>686</v>
      </c>
      <c r="DW8" s="110">
        <v>64.834123222748815</v>
      </c>
      <c r="DX8" s="110">
        <v>0</v>
      </c>
      <c r="DY8" s="110">
        <v>99</v>
      </c>
      <c r="DZ8" s="110">
        <v>99</v>
      </c>
      <c r="EA8" s="110">
        <v>9.3838862559241711</v>
      </c>
      <c r="EB8" s="110">
        <v>74.218009478672982</v>
      </c>
      <c r="EC8" s="110">
        <v>2</v>
      </c>
      <c r="ED8" s="110">
        <v>783</v>
      </c>
      <c r="EE8" s="110">
        <v>785</v>
      </c>
      <c r="EF8" s="78">
        <v>1055</v>
      </c>
      <c r="EG8" s="108">
        <v>2</v>
      </c>
      <c r="EH8" s="108">
        <v>684</v>
      </c>
      <c r="EI8" s="108">
        <v>686</v>
      </c>
      <c r="EJ8" s="109">
        <v>64.834123222748815</v>
      </c>
      <c r="EK8" s="108">
        <v>0</v>
      </c>
      <c r="EL8" s="108">
        <v>99</v>
      </c>
      <c r="EM8" s="108">
        <v>99</v>
      </c>
      <c r="EN8" s="96">
        <v>9.3838862559241711</v>
      </c>
      <c r="EO8" s="109">
        <v>74.218009478672982</v>
      </c>
      <c r="EP8" s="87">
        <v>2</v>
      </c>
      <c r="EQ8" s="87">
        <v>783</v>
      </c>
      <c r="ER8" s="110">
        <v>785</v>
      </c>
      <c r="ES8" s="78">
        <v>1055</v>
      </c>
      <c r="ET8" s="108">
        <v>2</v>
      </c>
      <c r="EU8" s="108">
        <v>687</v>
      </c>
      <c r="EV8" s="108">
        <v>689</v>
      </c>
      <c r="EW8" s="109">
        <v>65.118483412322263</v>
      </c>
      <c r="EX8" s="108">
        <v>0</v>
      </c>
      <c r="EY8" s="108">
        <v>111</v>
      </c>
      <c r="EZ8" s="108">
        <v>111</v>
      </c>
      <c r="FA8" s="96">
        <v>10.521327014218009</v>
      </c>
      <c r="FB8" s="109">
        <v>75.639810426540294</v>
      </c>
      <c r="FC8" s="87">
        <v>2</v>
      </c>
      <c r="FD8" s="87">
        <v>798</v>
      </c>
      <c r="FE8" s="110">
        <v>800</v>
      </c>
    </row>
    <row r="9" spans="1:161" x14ac:dyDescent="0.25">
      <c r="A9" s="4">
        <v>585</v>
      </c>
      <c r="B9" s="7" t="s">
        <v>77</v>
      </c>
      <c r="C9" s="4">
        <v>585</v>
      </c>
      <c r="D9" s="78">
        <v>44</v>
      </c>
      <c r="E9" s="108">
        <v>3</v>
      </c>
      <c r="F9" s="78">
        <v>15</v>
      </c>
      <c r="G9" s="108">
        <v>18</v>
      </c>
      <c r="H9" s="109">
        <v>34.090909090909086</v>
      </c>
      <c r="I9" s="108">
        <v>0</v>
      </c>
      <c r="J9" s="108">
        <v>7</v>
      </c>
      <c r="K9" s="108">
        <v>7</v>
      </c>
      <c r="L9" s="96">
        <v>15.909090909090908</v>
      </c>
      <c r="M9" s="109">
        <v>50</v>
      </c>
      <c r="N9" s="87">
        <v>3</v>
      </c>
      <c r="O9" s="87">
        <v>22</v>
      </c>
      <c r="P9" s="110">
        <v>25</v>
      </c>
      <c r="Q9" s="111">
        <v>53.191489361702125</v>
      </c>
      <c r="R9" s="78">
        <v>47</v>
      </c>
      <c r="S9" s="108">
        <v>3</v>
      </c>
      <c r="T9" s="78">
        <v>14</v>
      </c>
      <c r="U9" s="108">
        <v>17</v>
      </c>
      <c r="V9" s="109">
        <v>29.787234042553191</v>
      </c>
      <c r="W9" s="108">
        <v>0</v>
      </c>
      <c r="X9" s="108">
        <v>6</v>
      </c>
      <c r="Y9" s="108">
        <v>6</v>
      </c>
      <c r="Z9" s="96">
        <v>12.76595744680851</v>
      </c>
      <c r="AA9" s="109">
        <v>42.553191489361701</v>
      </c>
      <c r="AB9" s="87">
        <v>3</v>
      </c>
      <c r="AC9" s="87">
        <v>20</v>
      </c>
      <c r="AD9" s="110">
        <v>23</v>
      </c>
      <c r="AE9" s="111">
        <v>46</v>
      </c>
      <c r="AF9" s="78">
        <v>47</v>
      </c>
      <c r="AG9" s="108">
        <v>3</v>
      </c>
      <c r="AH9" s="108">
        <v>15</v>
      </c>
      <c r="AI9" s="108">
        <v>18</v>
      </c>
      <c r="AJ9" s="109">
        <v>31.914893617021278</v>
      </c>
      <c r="AK9" s="108">
        <v>0</v>
      </c>
      <c r="AL9" s="108">
        <v>6</v>
      </c>
      <c r="AM9" s="108">
        <v>6</v>
      </c>
      <c r="AN9" s="96">
        <v>12.76595744680851</v>
      </c>
      <c r="AO9" s="109">
        <v>44.680851063829785</v>
      </c>
      <c r="AP9" s="87">
        <v>3</v>
      </c>
      <c r="AQ9" s="87">
        <v>21</v>
      </c>
      <c r="AR9" s="110">
        <v>24</v>
      </c>
      <c r="AS9" s="110">
        <v>47</v>
      </c>
      <c r="AT9" s="110">
        <v>3</v>
      </c>
      <c r="AU9" s="110">
        <v>16</v>
      </c>
      <c r="AV9" s="110">
        <v>19</v>
      </c>
      <c r="AW9" s="110">
        <v>34.042553191489361</v>
      </c>
      <c r="AX9" s="110">
        <v>0</v>
      </c>
      <c r="AY9" s="110">
        <v>6</v>
      </c>
      <c r="AZ9" s="110">
        <v>6</v>
      </c>
      <c r="BA9" s="110">
        <v>12.76595744680851</v>
      </c>
      <c r="BB9" s="110">
        <v>46.808510638297875</v>
      </c>
      <c r="BC9" s="110">
        <v>3</v>
      </c>
      <c r="BD9" s="110">
        <v>22</v>
      </c>
      <c r="BE9" s="110">
        <v>25</v>
      </c>
      <c r="BF9" s="110">
        <v>48</v>
      </c>
      <c r="BG9" s="110">
        <v>3</v>
      </c>
      <c r="BH9" s="110">
        <v>17</v>
      </c>
      <c r="BI9" s="110">
        <v>20</v>
      </c>
      <c r="BJ9" s="110">
        <v>35.416666666666671</v>
      </c>
      <c r="BK9" s="110">
        <v>0</v>
      </c>
      <c r="BL9" s="110">
        <v>10</v>
      </c>
      <c r="BM9" s="110">
        <v>10</v>
      </c>
      <c r="BN9" s="110">
        <v>20.833333333333336</v>
      </c>
      <c r="BO9" s="110">
        <v>56.25</v>
      </c>
      <c r="BP9" s="110">
        <v>3</v>
      </c>
      <c r="BQ9" s="110">
        <v>27</v>
      </c>
      <c r="BR9" s="110">
        <v>30</v>
      </c>
      <c r="BS9" s="110">
        <v>48</v>
      </c>
      <c r="BT9" s="110">
        <v>2</v>
      </c>
      <c r="BU9" s="110">
        <v>16</v>
      </c>
      <c r="BV9" s="110">
        <v>18</v>
      </c>
      <c r="BW9" s="282">
        <v>33.333333333333329</v>
      </c>
      <c r="BX9" s="110">
        <v>0</v>
      </c>
      <c r="BY9" s="110">
        <v>10</v>
      </c>
      <c r="BZ9" s="110">
        <v>10</v>
      </c>
      <c r="CA9" s="109">
        <v>20.833333333333336</v>
      </c>
      <c r="CB9" s="109">
        <v>54.166666666666664</v>
      </c>
      <c r="CC9" s="110">
        <v>2</v>
      </c>
      <c r="CD9" s="110">
        <v>26</v>
      </c>
      <c r="CE9" s="110">
        <v>28</v>
      </c>
      <c r="CF9" s="110">
        <v>48</v>
      </c>
      <c r="CG9" s="110">
        <v>0</v>
      </c>
      <c r="CH9" s="110">
        <v>20</v>
      </c>
      <c r="CI9" s="110">
        <v>20</v>
      </c>
      <c r="CJ9" s="110">
        <v>41.666666666666671</v>
      </c>
      <c r="CK9" s="110">
        <v>0</v>
      </c>
      <c r="CL9" s="110">
        <v>6</v>
      </c>
      <c r="CM9" s="110">
        <v>6</v>
      </c>
      <c r="CN9" s="110">
        <v>12.5</v>
      </c>
      <c r="CO9" s="110">
        <v>54.166666666666664</v>
      </c>
      <c r="CP9" s="110">
        <v>0</v>
      </c>
      <c r="CQ9" s="110">
        <v>26</v>
      </c>
      <c r="CR9" s="110">
        <v>26</v>
      </c>
      <c r="CS9" s="78">
        <v>48</v>
      </c>
      <c r="CT9" s="108">
        <v>0</v>
      </c>
      <c r="CU9" s="108">
        <v>30</v>
      </c>
      <c r="CV9" s="108">
        <v>30</v>
      </c>
      <c r="CW9" s="109">
        <v>62.5</v>
      </c>
      <c r="CX9" s="108">
        <v>0</v>
      </c>
      <c r="CY9" s="108">
        <v>6</v>
      </c>
      <c r="CZ9" s="108">
        <v>6</v>
      </c>
      <c r="DA9" s="96">
        <v>12.5</v>
      </c>
      <c r="DB9" s="109">
        <v>75</v>
      </c>
      <c r="DC9" s="87">
        <v>0</v>
      </c>
      <c r="DD9" s="87">
        <v>36</v>
      </c>
      <c r="DE9" s="110">
        <v>36</v>
      </c>
      <c r="DF9" s="78">
        <v>48</v>
      </c>
      <c r="DG9" s="108">
        <v>0</v>
      </c>
      <c r="DH9" s="108">
        <v>32</v>
      </c>
      <c r="DI9" s="108">
        <v>32</v>
      </c>
      <c r="DJ9" s="109">
        <v>66.666666666666657</v>
      </c>
      <c r="DK9" s="108">
        <v>0</v>
      </c>
      <c r="DL9" s="108">
        <v>6</v>
      </c>
      <c r="DM9" s="108">
        <v>6</v>
      </c>
      <c r="DN9" s="96">
        <v>12.5</v>
      </c>
      <c r="DO9" s="109">
        <v>79.166666666666657</v>
      </c>
      <c r="DP9" s="87">
        <v>0</v>
      </c>
      <c r="DQ9" s="87">
        <v>38</v>
      </c>
      <c r="DR9" s="110">
        <v>38</v>
      </c>
      <c r="DS9" s="110">
        <v>48</v>
      </c>
      <c r="DT9" s="110">
        <v>0</v>
      </c>
      <c r="DU9" s="110">
        <v>33</v>
      </c>
      <c r="DV9" s="110">
        <v>33</v>
      </c>
      <c r="DW9" s="110">
        <v>68.75</v>
      </c>
      <c r="DX9" s="110">
        <v>0</v>
      </c>
      <c r="DY9" s="110">
        <v>6</v>
      </c>
      <c r="DZ9" s="110">
        <v>6</v>
      </c>
      <c r="EA9" s="110">
        <v>12.5</v>
      </c>
      <c r="EB9" s="110">
        <v>81.25</v>
      </c>
      <c r="EC9" s="110">
        <v>0</v>
      </c>
      <c r="ED9" s="110">
        <v>39</v>
      </c>
      <c r="EE9" s="110">
        <v>39</v>
      </c>
      <c r="EF9" s="78">
        <v>48</v>
      </c>
      <c r="EG9" s="108">
        <v>0</v>
      </c>
      <c r="EH9" s="108">
        <v>33</v>
      </c>
      <c r="EI9" s="108">
        <v>33</v>
      </c>
      <c r="EJ9" s="109">
        <v>68.75</v>
      </c>
      <c r="EK9" s="108">
        <v>0</v>
      </c>
      <c r="EL9" s="108">
        <v>6</v>
      </c>
      <c r="EM9" s="108">
        <v>6</v>
      </c>
      <c r="EN9" s="96">
        <v>12.5</v>
      </c>
      <c r="EO9" s="109">
        <v>81.25</v>
      </c>
      <c r="EP9" s="87">
        <v>0</v>
      </c>
      <c r="EQ9" s="87">
        <v>39</v>
      </c>
      <c r="ER9" s="110">
        <v>39</v>
      </c>
      <c r="ES9" s="78">
        <v>48</v>
      </c>
      <c r="ET9" s="108">
        <v>0</v>
      </c>
      <c r="EU9" s="108">
        <v>35</v>
      </c>
      <c r="EV9" s="108">
        <v>35</v>
      </c>
      <c r="EW9" s="109">
        <v>72.916666666666657</v>
      </c>
      <c r="EX9" s="108">
        <v>0</v>
      </c>
      <c r="EY9" s="108">
        <v>6</v>
      </c>
      <c r="EZ9" s="108">
        <v>6</v>
      </c>
      <c r="FA9" s="96">
        <v>12.5</v>
      </c>
      <c r="FB9" s="109">
        <v>85.416666666666657</v>
      </c>
      <c r="FC9" s="87">
        <v>0</v>
      </c>
      <c r="FD9" s="87">
        <v>41</v>
      </c>
      <c r="FE9" s="110">
        <v>41</v>
      </c>
    </row>
    <row r="10" spans="1:161" x14ac:dyDescent="0.25">
      <c r="A10" s="4">
        <v>591</v>
      </c>
      <c r="B10" s="7" t="s">
        <v>78</v>
      </c>
      <c r="C10" s="4">
        <v>591</v>
      </c>
      <c r="D10" s="78">
        <v>807</v>
      </c>
      <c r="E10" s="108">
        <v>27</v>
      </c>
      <c r="F10" s="78">
        <v>517</v>
      </c>
      <c r="G10" s="108">
        <v>544</v>
      </c>
      <c r="H10" s="109">
        <v>64.064436183395287</v>
      </c>
      <c r="I10" s="108">
        <v>7</v>
      </c>
      <c r="J10" s="108">
        <v>85</v>
      </c>
      <c r="K10" s="108">
        <v>92</v>
      </c>
      <c r="L10" s="96">
        <v>10.532837670384138</v>
      </c>
      <c r="M10" s="109">
        <v>74.597273853779427</v>
      </c>
      <c r="N10" s="87">
        <v>34</v>
      </c>
      <c r="O10" s="87">
        <v>602</v>
      </c>
      <c r="P10" s="110">
        <v>636</v>
      </c>
      <c r="Q10" s="111">
        <v>75.624256837098685</v>
      </c>
      <c r="R10" s="78">
        <v>860</v>
      </c>
      <c r="S10" s="108">
        <v>24</v>
      </c>
      <c r="T10" s="78">
        <v>522</v>
      </c>
      <c r="U10" s="108">
        <v>546</v>
      </c>
      <c r="V10" s="109">
        <v>60.697674418604649</v>
      </c>
      <c r="W10" s="108">
        <v>7</v>
      </c>
      <c r="X10" s="108">
        <v>81</v>
      </c>
      <c r="Y10" s="108">
        <v>88</v>
      </c>
      <c r="Z10" s="96">
        <v>9.4186046511627897</v>
      </c>
      <c r="AA10" s="109">
        <v>70.116279069767444</v>
      </c>
      <c r="AB10" s="87">
        <v>31</v>
      </c>
      <c r="AC10" s="87">
        <v>603</v>
      </c>
      <c r="AD10" s="110">
        <v>634</v>
      </c>
      <c r="AE10" s="111">
        <v>71.156004489337818</v>
      </c>
      <c r="AF10" s="78">
        <v>860</v>
      </c>
      <c r="AG10" s="108">
        <v>19</v>
      </c>
      <c r="AH10" s="108">
        <v>591</v>
      </c>
      <c r="AI10" s="108">
        <v>610</v>
      </c>
      <c r="AJ10" s="109">
        <v>68.720930232558146</v>
      </c>
      <c r="AK10" s="108">
        <v>7</v>
      </c>
      <c r="AL10" s="108">
        <v>81</v>
      </c>
      <c r="AM10" s="108">
        <v>88</v>
      </c>
      <c r="AN10" s="96">
        <v>9.4186046511627897</v>
      </c>
      <c r="AO10" s="109">
        <v>78.139534883720927</v>
      </c>
      <c r="AP10" s="87">
        <v>26</v>
      </c>
      <c r="AQ10" s="87">
        <v>672</v>
      </c>
      <c r="AR10" s="110">
        <v>698</v>
      </c>
      <c r="AS10" s="110">
        <v>860</v>
      </c>
      <c r="AT10" s="110">
        <v>19</v>
      </c>
      <c r="AU10" s="110">
        <v>588</v>
      </c>
      <c r="AV10" s="110">
        <v>607</v>
      </c>
      <c r="AW10" s="110">
        <v>68.372093023255815</v>
      </c>
      <c r="AX10" s="110">
        <v>1</v>
      </c>
      <c r="AY10" s="110">
        <v>100</v>
      </c>
      <c r="AZ10" s="110">
        <v>101</v>
      </c>
      <c r="BA10" s="110">
        <v>11.627906976744185</v>
      </c>
      <c r="BB10" s="110">
        <v>80</v>
      </c>
      <c r="BC10" s="110">
        <v>20</v>
      </c>
      <c r="BD10" s="110">
        <v>688</v>
      </c>
      <c r="BE10" s="110">
        <v>708</v>
      </c>
      <c r="BF10" s="110">
        <v>861</v>
      </c>
      <c r="BG10" s="110">
        <v>19</v>
      </c>
      <c r="BH10" s="110">
        <v>589</v>
      </c>
      <c r="BI10" s="110">
        <v>608</v>
      </c>
      <c r="BJ10" s="110">
        <v>68.408826945412315</v>
      </c>
      <c r="BK10" s="110">
        <v>1</v>
      </c>
      <c r="BL10" s="110">
        <v>105</v>
      </c>
      <c r="BM10" s="110">
        <v>106</v>
      </c>
      <c r="BN10" s="110">
        <v>12.195121951219512</v>
      </c>
      <c r="BO10" s="110">
        <v>80.603948896631834</v>
      </c>
      <c r="BP10" s="110">
        <v>20</v>
      </c>
      <c r="BQ10" s="110">
        <v>694</v>
      </c>
      <c r="BR10" s="110">
        <v>714</v>
      </c>
      <c r="BS10" s="110">
        <v>861</v>
      </c>
      <c r="BT10" s="110">
        <v>12</v>
      </c>
      <c r="BU10" s="110">
        <v>582</v>
      </c>
      <c r="BV10" s="110">
        <v>594</v>
      </c>
      <c r="BW10" s="282">
        <v>67.595818815331015</v>
      </c>
      <c r="BX10" s="110">
        <v>1</v>
      </c>
      <c r="BY10" s="110">
        <v>110</v>
      </c>
      <c r="BZ10" s="110">
        <v>111</v>
      </c>
      <c r="CA10" s="109">
        <v>12.775842044134727</v>
      </c>
      <c r="CB10" s="109">
        <v>80.371660859465734</v>
      </c>
      <c r="CC10" s="110">
        <v>13</v>
      </c>
      <c r="CD10" s="110">
        <v>692</v>
      </c>
      <c r="CE10" s="110">
        <v>705</v>
      </c>
      <c r="CF10" s="110">
        <v>861</v>
      </c>
      <c r="CG10" s="110">
        <v>4</v>
      </c>
      <c r="CH10" s="110">
        <v>587</v>
      </c>
      <c r="CI10" s="110">
        <v>591</v>
      </c>
      <c r="CJ10" s="110">
        <v>68.176538908246215</v>
      </c>
      <c r="CK10" s="110">
        <v>1</v>
      </c>
      <c r="CL10" s="110">
        <v>117</v>
      </c>
      <c r="CM10" s="110">
        <v>118</v>
      </c>
      <c r="CN10" s="110">
        <v>13.588850174216027</v>
      </c>
      <c r="CO10" s="110">
        <v>81.765389082462264</v>
      </c>
      <c r="CP10" s="110">
        <v>5</v>
      </c>
      <c r="CQ10" s="110">
        <v>704</v>
      </c>
      <c r="CR10" s="110">
        <v>709</v>
      </c>
      <c r="CS10" s="78">
        <v>861</v>
      </c>
      <c r="CT10" s="108">
        <v>0</v>
      </c>
      <c r="CU10" s="108">
        <v>627</v>
      </c>
      <c r="CV10" s="108">
        <v>627</v>
      </c>
      <c r="CW10" s="109">
        <v>72.822299651567945</v>
      </c>
      <c r="CX10" s="108">
        <v>0</v>
      </c>
      <c r="CY10" s="108">
        <v>113</v>
      </c>
      <c r="CZ10" s="108">
        <v>113</v>
      </c>
      <c r="DA10" s="96">
        <v>13.124274099883856</v>
      </c>
      <c r="DB10" s="109">
        <v>85.946573751451808</v>
      </c>
      <c r="DC10" s="87">
        <v>0</v>
      </c>
      <c r="DD10" s="87">
        <v>740</v>
      </c>
      <c r="DE10" s="110">
        <v>740</v>
      </c>
      <c r="DF10" s="78">
        <v>861</v>
      </c>
      <c r="DG10" s="108">
        <v>0</v>
      </c>
      <c r="DH10" s="108">
        <v>633</v>
      </c>
      <c r="DI10" s="108">
        <v>633</v>
      </c>
      <c r="DJ10" s="109">
        <v>73.519163763066203</v>
      </c>
      <c r="DK10" s="108">
        <v>0</v>
      </c>
      <c r="DL10" s="108">
        <v>122</v>
      </c>
      <c r="DM10" s="108">
        <v>122</v>
      </c>
      <c r="DN10" s="96">
        <v>14.169570267131244</v>
      </c>
      <c r="DO10" s="109">
        <v>87.688734030197452</v>
      </c>
      <c r="DP10" s="87">
        <v>0</v>
      </c>
      <c r="DQ10" s="87">
        <v>755</v>
      </c>
      <c r="DR10" s="110">
        <v>755</v>
      </c>
      <c r="DS10" s="110">
        <v>861</v>
      </c>
      <c r="DT10" s="110">
        <v>0</v>
      </c>
      <c r="DU10" s="110">
        <v>637</v>
      </c>
      <c r="DV10" s="110">
        <v>637</v>
      </c>
      <c r="DW10" s="110">
        <v>73.983739837398375</v>
      </c>
      <c r="DX10" s="110">
        <v>0</v>
      </c>
      <c r="DY10" s="110">
        <v>124</v>
      </c>
      <c r="DZ10" s="110">
        <v>124</v>
      </c>
      <c r="EA10" s="110">
        <v>14.401858304297329</v>
      </c>
      <c r="EB10" s="110">
        <v>88.385598141695695</v>
      </c>
      <c r="EC10" s="110">
        <v>0</v>
      </c>
      <c r="ED10" s="110">
        <v>761</v>
      </c>
      <c r="EE10" s="110">
        <v>761</v>
      </c>
      <c r="EF10" s="78">
        <v>861</v>
      </c>
      <c r="EG10" s="108">
        <v>0</v>
      </c>
      <c r="EH10" s="108">
        <v>637</v>
      </c>
      <c r="EI10" s="108">
        <v>637</v>
      </c>
      <c r="EJ10" s="109">
        <v>73.983739837398375</v>
      </c>
      <c r="EK10" s="108">
        <v>0</v>
      </c>
      <c r="EL10" s="108">
        <v>124</v>
      </c>
      <c r="EM10" s="108">
        <v>124</v>
      </c>
      <c r="EN10" s="96">
        <v>14.401858304297329</v>
      </c>
      <c r="EO10" s="109">
        <v>88.385598141695695</v>
      </c>
      <c r="EP10" s="87">
        <v>0</v>
      </c>
      <c r="EQ10" s="87">
        <v>761</v>
      </c>
      <c r="ER10" s="110">
        <v>761</v>
      </c>
      <c r="ES10" s="78">
        <v>861</v>
      </c>
      <c r="ET10" s="108">
        <v>0</v>
      </c>
      <c r="EU10" s="108">
        <v>645</v>
      </c>
      <c r="EV10" s="108">
        <v>645</v>
      </c>
      <c r="EW10" s="109">
        <v>74.912891986062718</v>
      </c>
      <c r="EX10" s="108">
        <v>0</v>
      </c>
      <c r="EY10" s="108">
        <v>120</v>
      </c>
      <c r="EZ10" s="108">
        <v>120</v>
      </c>
      <c r="FA10" s="96">
        <v>13.937282229965156</v>
      </c>
      <c r="FB10" s="109">
        <v>88.850174216027881</v>
      </c>
      <c r="FC10" s="87">
        <v>0</v>
      </c>
      <c r="FD10" s="87">
        <v>765</v>
      </c>
      <c r="FE10" s="110">
        <v>765</v>
      </c>
    </row>
    <row r="11" spans="1:161" x14ac:dyDescent="0.25">
      <c r="A11" s="4">
        <v>893</v>
      </c>
      <c r="B11" s="7" t="s">
        <v>79</v>
      </c>
      <c r="C11" s="4">
        <v>893</v>
      </c>
      <c r="D11" s="78">
        <v>284</v>
      </c>
      <c r="E11" s="108">
        <v>3</v>
      </c>
      <c r="F11" s="78">
        <v>180</v>
      </c>
      <c r="G11" s="108">
        <v>183</v>
      </c>
      <c r="H11" s="109">
        <v>63.380281690140848</v>
      </c>
      <c r="I11" s="108">
        <v>0</v>
      </c>
      <c r="J11" s="108">
        <v>4</v>
      </c>
      <c r="K11" s="108">
        <v>4</v>
      </c>
      <c r="L11" s="96">
        <v>1.4084507042253522</v>
      </c>
      <c r="M11" s="109">
        <v>64.788732394366207</v>
      </c>
      <c r="N11" s="87">
        <v>3</v>
      </c>
      <c r="O11" s="87">
        <v>184</v>
      </c>
      <c r="P11" s="110">
        <v>187</v>
      </c>
      <c r="Q11" s="111">
        <v>65.156794425087099</v>
      </c>
      <c r="R11" s="78">
        <v>300</v>
      </c>
      <c r="S11" s="108">
        <v>3</v>
      </c>
      <c r="T11" s="78">
        <v>186</v>
      </c>
      <c r="U11" s="108">
        <v>189</v>
      </c>
      <c r="V11" s="109">
        <v>62</v>
      </c>
      <c r="W11" s="108">
        <v>0</v>
      </c>
      <c r="X11" s="108">
        <v>4</v>
      </c>
      <c r="Y11" s="108">
        <v>4</v>
      </c>
      <c r="Z11" s="96">
        <v>1.3333333333333335</v>
      </c>
      <c r="AA11" s="109">
        <v>63.333333333333329</v>
      </c>
      <c r="AB11" s="87">
        <v>3</v>
      </c>
      <c r="AC11" s="87">
        <v>190</v>
      </c>
      <c r="AD11" s="110">
        <v>193</v>
      </c>
      <c r="AE11" s="111">
        <v>63.696369636963702</v>
      </c>
      <c r="AF11" s="78">
        <v>300</v>
      </c>
      <c r="AG11" s="108">
        <v>3</v>
      </c>
      <c r="AH11" s="108">
        <v>189</v>
      </c>
      <c r="AI11" s="108">
        <v>192</v>
      </c>
      <c r="AJ11" s="109">
        <v>63</v>
      </c>
      <c r="AK11" s="108">
        <v>0</v>
      </c>
      <c r="AL11" s="108">
        <v>5</v>
      </c>
      <c r="AM11" s="108">
        <v>5</v>
      </c>
      <c r="AN11" s="96">
        <v>1.6666666666666667</v>
      </c>
      <c r="AO11" s="109">
        <v>64.666666666666657</v>
      </c>
      <c r="AP11" s="87">
        <v>3</v>
      </c>
      <c r="AQ11" s="87">
        <v>194</v>
      </c>
      <c r="AR11" s="110">
        <v>197</v>
      </c>
      <c r="AS11" s="110">
        <v>300</v>
      </c>
      <c r="AT11" s="110">
        <v>3</v>
      </c>
      <c r="AU11" s="110">
        <v>185</v>
      </c>
      <c r="AV11" s="110">
        <v>188</v>
      </c>
      <c r="AW11" s="110">
        <v>61.666666666666671</v>
      </c>
      <c r="AX11" s="110">
        <v>0</v>
      </c>
      <c r="AY11" s="110">
        <v>6</v>
      </c>
      <c r="AZ11" s="110">
        <v>6</v>
      </c>
      <c r="BA11" s="110">
        <v>2</v>
      </c>
      <c r="BB11" s="110">
        <v>63.666666666666671</v>
      </c>
      <c r="BC11" s="110">
        <v>3</v>
      </c>
      <c r="BD11" s="110">
        <v>191</v>
      </c>
      <c r="BE11" s="110">
        <v>194</v>
      </c>
      <c r="BF11" s="110">
        <v>301</v>
      </c>
      <c r="BG11" s="110">
        <v>3</v>
      </c>
      <c r="BH11" s="110">
        <v>185</v>
      </c>
      <c r="BI11" s="110">
        <v>188</v>
      </c>
      <c r="BJ11" s="110">
        <v>61.461794019933556</v>
      </c>
      <c r="BK11" s="110">
        <v>0</v>
      </c>
      <c r="BL11" s="110">
        <v>9</v>
      </c>
      <c r="BM11" s="110">
        <v>9</v>
      </c>
      <c r="BN11" s="110">
        <v>2.9900332225913622</v>
      </c>
      <c r="BO11" s="110">
        <v>64.451827242524914</v>
      </c>
      <c r="BP11" s="110">
        <v>3</v>
      </c>
      <c r="BQ11" s="110">
        <v>194</v>
      </c>
      <c r="BR11" s="110">
        <v>197</v>
      </c>
      <c r="BS11" s="110">
        <v>301</v>
      </c>
      <c r="BT11" s="110">
        <v>2</v>
      </c>
      <c r="BU11" s="110">
        <v>190</v>
      </c>
      <c r="BV11" s="110">
        <v>192</v>
      </c>
      <c r="BW11" s="282">
        <v>63.122923588039868</v>
      </c>
      <c r="BX11" s="110">
        <v>0</v>
      </c>
      <c r="BY11" s="110">
        <v>7</v>
      </c>
      <c r="BZ11" s="110">
        <v>7</v>
      </c>
      <c r="CA11" s="109">
        <v>2.3255813953488373</v>
      </c>
      <c r="CB11" s="109">
        <v>65.448504983388702</v>
      </c>
      <c r="CC11" s="110">
        <v>2</v>
      </c>
      <c r="CD11" s="110">
        <v>197</v>
      </c>
      <c r="CE11" s="110">
        <v>199</v>
      </c>
      <c r="CF11" s="110">
        <v>301</v>
      </c>
      <c r="CG11" s="110">
        <v>0</v>
      </c>
      <c r="CH11" s="110">
        <v>192</v>
      </c>
      <c r="CI11" s="110">
        <v>192</v>
      </c>
      <c r="CJ11" s="110">
        <v>63.787375415282391</v>
      </c>
      <c r="CK11" s="110">
        <v>0</v>
      </c>
      <c r="CL11" s="110">
        <v>7</v>
      </c>
      <c r="CM11" s="110">
        <v>7</v>
      </c>
      <c r="CN11" s="110">
        <v>2.3255813953488373</v>
      </c>
      <c r="CO11" s="110">
        <v>66.112956810631232</v>
      </c>
      <c r="CP11" s="110">
        <v>0</v>
      </c>
      <c r="CQ11" s="110">
        <v>199</v>
      </c>
      <c r="CR11" s="110">
        <v>199</v>
      </c>
      <c r="CS11" s="78">
        <v>301</v>
      </c>
      <c r="CT11" s="108">
        <v>0</v>
      </c>
      <c r="CU11" s="108">
        <v>200</v>
      </c>
      <c r="CV11" s="108">
        <v>200</v>
      </c>
      <c r="CW11" s="109">
        <v>66.44518272425249</v>
      </c>
      <c r="CX11" s="108">
        <v>0</v>
      </c>
      <c r="CY11" s="108">
        <v>7</v>
      </c>
      <c r="CZ11" s="108">
        <v>7</v>
      </c>
      <c r="DA11" s="96">
        <v>2.3255813953488373</v>
      </c>
      <c r="DB11" s="109">
        <v>68.770764119601324</v>
      </c>
      <c r="DC11" s="87">
        <v>0</v>
      </c>
      <c r="DD11" s="87">
        <v>207</v>
      </c>
      <c r="DE11" s="110">
        <v>207</v>
      </c>
      <c r="DF11" s="78">
        <v>301</v>
      </c>
      <c r="DG11" s="108">
        <v>0</v>
      </c>
      <c r="DH11" s="108">
        <v>201</v>
      </c>
      <c r="DI11" s="108">
        <v>201</v>
      </c>
      <c r="DJ11" s="109">
        <v>66.777408637873762</v>
      </c>
      <c r="DK11" s="108">
        <v>0</v>
      </c>
      <c r="DL11" s="108">
        <v>5</v>
      </c>
      <c r="DM11" s="108">
        <v>5</v>
      </c>
      <c r="DN11" s="96">
        <v>1.6611295681063125</v>
      </c>
      <c r="DO11" s="109">
        <v>68.438538205980066</v>
      </c>
      <c r="DP11" s="87">
        <v>0</v>
      </c>
      <c r="DQ11" s="87">
        <v>206</v>
      </c>
      <c r="DR11" s="110">
        <v>206</v>
      </c>
      <c r="DS11" s="110">
        <v>301</v>
      </c>
      <c r="DT11" s="110">
        <v>0</v>
      </c>
      <c r="DU11" s="110">
        <v>201</v>
      </c>
      <c r="DV11" s="110">
        <v>201</v>
      </c>
      <c r="DW11" s="110">
        <v>66.777408637873762</v>
      </c>
      <c r="DX11" s="110">
        <v>0</v>
      </c>
      <c r="DY11" s="110">
        <v>2</v>
      </c>
      <c r="DZ11" s="110">
        <v>2</v>
      </c>
      <c r="EA11" s="110">
        <v>0.66445182724252494</v>
      </c>
      <c r="EB11" s="110">
        <v>67.441860465116278</v>
      </c>
      <c r="EC11" s="110">
        <v>0</v>
      </c>
      <c r="ED11" s="110">
        <v>203</v>
      </c>
      <c r="EE11" s="110">
        <v>203</v>
      </c>
      <c r="EF11" s="78">
        <v>301</v>
      </c>
      <c r="EG11" s="108">
        <v>0</v>
      </c>
      <c r="EH11" s="108">
        <v>201</v>
      </c>
      <c r="EI11" s="108">
        <v>201</v>
      </c>
      <c r="EJ11" s="109">
        <v>66.777408637873762</v>
      </c>
      <c r="EK11" s="108">
        <v>0</v>
      </c>
      <c r="EL11" s="108">
        <v>2</v>
      </c>
      <c r="EM11" s="108">
        <v>2</v>
      </c>
      <c r="EN11" s="96">
        <v>0.66445182724252494</v>
      </c>
      <c r="EO11" s="109">
        <v>67.441860465116278</v>
      </c>
      <c r="EP11" s="87">
        <v>0</v>
      </c>
      <c r="EQ11" s="87">
        <v>203</v>
      </c>
      <c r="ER11" s="110">
        <v>203</v>
      </c>
      <c r="ES11" s="78">
        <v>301</v>
      </c>
      <c r="ET11" s="108">
        <v>0</v>
      </c>
      <c r="EU11" s="108">
        <v>198</v>
      </c>
      <c r="EV11" s="108">
        <v>198</v>
      </c>
      <c r="EW11" s="109">
        <v>65.78073089700996</v>
      </c>
      <c r="EX11" s="108">
        <v>0</v>
      </c>
      <c r="EY11" s="108">
        <v>3</v>
      </c>
      <c r="EZ11" s="108">
        <v>3</v>
      </c>
      <c r="FA11" s="96">
        <v>0.99667774086378735</v>
      </c>
      <c r="FB11" s="109">
        <v>66.777408637873762</v>
      </c>
      <c r="FC11" s="87">
        <v>0</v>
      </c>
      <c r="FD11" s="87">
        <v>201</v>
      </c>
      <c r="FE11" s="110">
        <v>201</v>
      </c>
    </row>
    <row r="12" spans="1:161" ht="25.5" x14ac:dyDescent="0.25">
      <c r="A12" s="8"/>
      <c r="B12" s="197" t="s">
        <v>259</v>
      </c>
      <c r="C12" s="8"/>
      <c r="D12" s="89">
        <v>2103</v>
      </c>
      <c r="E12" s="89">
        <v>198</v>
      </c>
      <c r="F12" s="89">
        <v>1518</v>
      </c>
      <c r="G12" s="89">
        <v>1716</v>
      </c>
      <c r="H12" s="92">
        <v>72.182596291012828</v>
      </c>
      <c r="I12" s="89">
        <v>9</v>
      </c>
      <c r="J12" s="89">
        <v>73</v>
      </c>
      <c r="K12" s="89">
        <v>82</v>
      </c>
      <c r="L12" s="97">
        <v>3.4712315739419872</v>
      </c>
      <c r="M12" s="89">
        <v>496.58394462695736</v>
      </c>
      <c r="N12" s="89">
        <v>207</v>
      </c>
      <c r="O12" s="89">
        <v>1591</v>
      </c>
      <c r="P12" s="37">
        <v>1798</v>
      </c>
      <c r="Q12" s="107">
        <v>77.835497835497833</v>
      </c>
      <c r="R12" s="89">
        <v>2195</v>
      </c>
      <c r="S12" s="89">
        <v>197</v>
      </c>
      <c r="T12" s="89">
        <v>1542</v>
      </c>
      <c r="U12" s="89">
        <v>1739</v>
      </c>
      <c r="V12" s="92">
        <v>70.250569476082006</v>
      </c>
      <c r="W12" s="89">
        <v>6</v>
      </c>
      <c r="X12" s="89">
        <v>71</v>
      </c>
      <c r="Y12" s="89">
        <v>77</v>
      </c>
      <c r="Z12" s="97">
        <v>3.2346241457858769</v>
      </c>
      <c r="AA12" s="89">
        <v>478.894808900822</v>
      </c>
      <c r="AB12" s="89">
        <v>203</v>
      </c>
      <c r="AC12" s="89">
        <v>1613</v>
      </c>
      <c r="AD12" s="37">
        <v>1816</v>
      </c>
      <c r="AE12" s="107">
        <v>75.729774812343621</v>
      </c>
      <c r="AF12" s="89">
        <v>2195</v>
      </c>
      <c r="AG12" s="89">
        <v>184</v>
      </c>
      <c r="AH12" s="89">
        <v>1551</v>
      </c>
      <c r="AI12" s="89">
        <v>1735</v>
      </c>
      <c r="AJ12" s="92">
        <v>70.660592255125295</v>
      </c>
      <c r="AK12" s="89">
        <v>6</v>
      </c>
      <c r="AL12" s="89">
        <v>68</v>
      </c>
      <c r="AM12" s="89">
        <v>74</v>
      </c>
      <c r="AN12" s="97">
        <v>3.0979498861047836</v>
      </c>
      <c r="AO12" s="89">
        <v>490.33409305842167</v>
      </c>
      <c r="AP12" s="89">
        <v>190</v>
      </c>
      <c r="AQ12" s="89">
        <v>1619</v>
      </c>
      <c r="AR12" s="37">
        <v>1809</v>
      </c>
      <c r="AS12" s="89">
        <v>2195</v>
      </c>
      <c r="AT12" s="89">
        <v>180</v>
      </c>
      <c r="AU12" s="89">
        <v>1579</v>
      </c>
      <c r="AV12" s="89">
        <v>1759</v>
      </c>
      <c r="AW12" s="89">
        <v>71.936218678815493</v>
      </c>
      <c r="AX12" s="89">
        <v>4</v>
      </c>
      <c r="AY12" s="89">
        <v>83</v>
      </c>
      <c r="AZ12" s="89">
        <v>87</v>
      </c>
      <c r="BA12" s="89">
        <v>3.7813211845102508</v>
      </c>
      <c r="BB12" s="89">
        <v>513.57730661170308</v>
      </c>
      <c r="BC12" s="89">
        <v>184</v>
      </c>
      <c r="BD12" s="89">
        <v>1662</v>
      </c>
      <c r="BE12" s="89">
        <v>1846</v>
      </c>
      <c r="BF12" s="89">
        <v>2199</v>
      </c>
      <c r="BG12" s="89">
        <v>179</v>
      </c>
      <c r="BH12" s="89">
        <v>1612</v>
      </c>
      <c r="BI12" s="89">
        <v>1791</v>
      </c>
      <c r="BJ12" s="89">
        <v>73.306048203728963</v>
      </c>
      <c r="BK12" s="89">
        <v>4</v>
      </c>
      <c r="BL12" s="89">
        <v>76</v>
      </c>
      <c r="BM12" s="89">
        <v>80</v>
      </c>
      <c r="BN12" s="89">
        <v>3.456116416552979</v>
      </c>
      <c r="BO12" s="89">
        <v>516.42626514123026</v>
      </c>
      <c r="BP12" s="89">
        <v>183</v>
      </c>
      <c r="BQ12" s="89">
        <v>1688</v>
      </c>
      <c r="BR12" s="89">
        <v>1871</v>
      </c>
      <c r="BS12" s="89">
        <v>2199</v>
      </c>
      <c r="BT12" s="89">
        <v>25</v>
      </c>
      <c r="BU12" s="89">
        <v>1746</v>
      </c>
      <c r="BV12" s="89">
        <v>1771</v>
      </c>
      <c r="BW12" s="283">
        <v>79.39972714870396</v>
      </c>
      <c r="BX12" s="89">
        <v>3</v>
      </c>
      <c r="BY12" s="89">
        <v>82</v>
      </c>
      <c r="BZ12" s="89">
        <v>85</v>
      </c>
      <c r="CA12" s="284">
        <v>3.728967712596635</v>
      </c>
      <c r="CB12" s="284">
        <v>564.2641469189673</v>
      </c>
      <c r="CC12" s="89">
        <v>28</v>
      </c>
      <c r="CD12" s="89">
        <v>1828</v>
      </c>
      <c r="CE12" s="89">
        <v>1856</v>
      </c>
      <c r="CF12" s="89">
        <v>2199</v>
      </c>
      <c r="CG12" s="89">
        <v>5</v>
      </c>
      <c r="CH12" s="89">
        <v>1775</v>
      </c>
      <c r="CI12" s="89">
        <v>1780</v>
      </c>
      <c r="CJ12" s="89">
        <v>80.718508412914957</v>
      </c>
      <c r="CK12" s="89">
        <v>3</v>
      </c>
      <c r="CL12" s="89">
        <v>84</v>
      </c>
      <c r="CM12" s="89">
        <v>87</v>
      </c>
      <c r="CN12" s="89">
        <v>3.8199181446111869</v>
      </c>
      <c r="CO12" s="89">
        <v>574.22122205492985</v>
      </c>
      <c r="CP12" s="89">
        <v>8</v>
      </c>
      <c r="CQ12" s="89">
        <v>1859</v>
      </c>
      <c r="CR12" s="89">
        <v>1867</v>
      </c>
      <c r="CS12" s="89">
        <v>2199</v>
      </c>
      <c r="CT12" s="89">
        <v>3</v>
      </c>
      <c r="CU12" s="89">
        <v>1864</v>
      </c>
      <c r="CV12" s="89">
        <v>1867</v>
      </c>
      <c r="CW12" s="92">
        <v>84.76580263756253</v>
      </c>
      <c r="CX12" s="89">
        <v>2</v>
      </c>
      <c r="CY12" s="89">
        <v>82</v>
      </c>
      <c r="CZ12" s="89">
        <v>84</v>
      </c>
      <c r="DA12" s="97">
        <v>3.728967712596635</v>
      </c>
      <c r="DB12" s="89">
        <v>601.20562084449932</v>
      </c>
      <c r="DC12" s="89">
        <v>5</v>
      </c>
      <c r="DD12" s="89">
        <v>1946</v>
      </c>
      <c r="DE12" s="37">
        <v>1951</v>
      </c>
      <c r="DF12" s="89">
        <v>2199</v>
      </c>
      <c r="DG12" s="89">
        <v>3</v>
      </c>
      <c r="DH12" s="89">
        <v>1879</v>
      </c>
      <c r="DI12" s="89">
        <v>1882</v>
      </c>
      <c r="DJ12" s="92">
        <v>85.447930877671681</v>
      </c>
      <c r="DK12" s="89">
        <v>2</v>
      </c>
      <c r="DL12" s="89">
        <v>84</v>
      </c>
      <c r="DM12" s="89">
        <v>86</v>
      </c>
      <c r="DN12" s="97">
        <v>3.8199181446111869</v>
      </c>
      <c r="DO12" s="89">
        <v>616.81491418048324</v>
      </c>
      <c r="DP12" s="89">
        <v>5</v>
      </c>
      <c r="DQ12" s="89">
        <v>1963</v>
      </c>
      <c r="DR12" s="37">
        <v>1968</v>
      </c>
      <c r="DS12" s="89">
        <v>2199</v>
      </c>
      <c r="DT12" s="89">
        <v>3</v>
      </c>
      <c r="DU12" s="89">
        <v>1905</v>
      </c>
      <c r="DV12" s="89">
        <v>1908</v>
      </c>
      <c r="DW12" s="89">
        <v>86.630286493860837</v>
      </c>
      <c r="DX12" s="89">
        <v>1</v>
      </c>
      <c r="DY12" s="89">
        <v>101</v>
      </c>
      <c r="DZ12" s="89">
        <v>102</v>
      </c>
      <c r="EA12" s="89">
        <v>4.59299681673488</v>
      </c>
      <c r="EB12" s="89">
        <v>630.24809029253765</v>
      </c>
      <c r="EC12" s="89">
        <v>4</v>
      </c>
      <c r="ED12" s="89">
        <v>2006</v>
      </c>
      <c r="EE12" s="89">
        <v>2010</v>
      </c>
      <c r="EF12" s="89">
        <v>2199</v>
      </c>
      <c r="EG12" s="89">
        <v>3</v>
      </c>
      <c r="EH12" s="89">
        <v>1905</v>
      </c>
      <c r="EI12" s="89">
        <v>1908</v>
      </c>
      <c r="EJ12" s="92">
        <v>86.630286493860837</v>
      </c>
      <c r="EK12" s="89">
        <v>1</v>
      </c>
      <c r="EL12" s="89">
        <v>101</v>
      </c>
      <c r="EM12" s="89">
        <v>102</v>
      </c>
      <c r="EN12" s="97">
        <v>4.59299681673488</v>
      </c>
      <c r="EO12" s="89">
        <v>630.24809029253765</v>
      </c>
      <c r="EP12" s="89">
        <v>4</v>
      </c>
      <c r="EQ12" s="89">
        <v>2006</v>
      </c>
      <c r="ER12" s="37">
        <v>2010</v>
      </c>
      <c r="ES12" s="89">
        <v>2199</v>
      </c>
      <c r="ET12" s="89">
        <v>2</v>
      </c>
      <c r="EU12" s="89">
        <v>1941</v>
      </c>
      <c r="EV12" s="89">
        <v>1943</v>
      </c>
      <c r="EW12" s="92">
        <v>88.267394270122779</v>
      </c>
      <c r="EX12" s="89">
        <v>1</v>
      </c>
      <c r="EY12" s="89">
        <v>111</v>
      </c>
      <c r="EZ12" s="89">
        <v>112</v>
      </c>
      <c r="FA12" s="97">
        <v>5.0477489768076405</v>
      </c>
      <c r="FB12" s="90">
        <v>93.315143246930418</v>
      </c>
      <c r="FC12" s="89">
        <v>3</v>
      </c>
      <c r="FD12" s="89">
        <v>2052</v>
      </c>
      <c r="FE12" s="37">
        <v>2055</v>
      </c>
    </row>
    <row r="13" spans="1:161" x14ac:dyDescent="0.25">
      <c r="A13" s="4">
        <v>120</v>
      </c>
      <c r="B13" s="7" t="s">
        <v>81</v>
      </c>
      <c r="C13" s="4">
        <v>120</v>
      </c>
      <c r="D13" s="78">
        <v>49</v>
      </c>
      <c r="E13" s="108">
        <v>3</v>
      </c>
      <c r="F13" s="78">
        <v>38</v>
      </c>
      <c r="G13" s="108">
        <v>41</v>
      </c>
      <c r="H13" s="109">
        <v>77.551020408163268</v>
      </c>
      <c r="I13" s="108">
        <v>1</v>
      </c>
      <c r="J13" s="108">
        <v>1</v>
      </c>
      <c r="K13" s="108">
        <v>2</v>
      </c>
      <c r="L13" s="96">
        <v>2.0408163265306123</v>
      </c>
      <c r="M13" s="109">
        <v>79.591836734693871</v>
      </c>
      <c r="N13" s="87">
        <v>4</v>
      </c>
      <c r="O13" s="87">
        <v>39</v>
      </c>
      <c r="P13" s="110">
        <v>43</v>
      </c>
      <c r="Q13" s="111">
        <v>81.132075471698116</v>
      </c>
      <c r="R13" s="78">
        <v>53</v>
      </c>
      <c r="S13" s="108">
        <v>3</v>
      </c>
      <c r="T13" s="78">
        <v>40</v>
      </c>
      <c r="U13" s="108">
        <v>43</v>
      </c>
      <c r="V13" s="109">
        <v>75.471698113207552</v>
      </c>
      <c r="W13" s="108">
        <v>0</v>
      </c>
      <c r="X13" s="108">
        <v>0</v>
      </c>
      <c r="Y13" s="108">
        <v>0</v>
      </c>
      <c r="Z13" s="96">
        <v>0</v>
      </c>
      <c r="AA13" s="109">
        <v>75.471698113207552</v>
      </c>
      <c r="AB13" s="87">
        <v>3</v>
      </c>
      <c r="AC13" s="87">
        <v>40</v>
      </c>
      <c r="AD13" s="110">
        <v>43</v>
      </c>
      <c r="AE13" s="111">
        <v>76.785714285714292</v>
      </c>
      <c r="AF13" s="78">
        <v>53</v>
      </c>
      <c r="AG13" s="108">
        <v>2</v>
      </c>
      <c r="AH13" s="108">
        <v>40</v>
      </c>
      <c r="AI13" s="108">
        <v>42</v>
      </c>
      <c r="AJ13" s="109">
        <v>75.471698113207552</v>
      </c>
      <c r="AK13" s="108">
        <v>0</v>
      </c>
      <c r="AL13" s="108">
        <v>0</v>
      </c>
      <c r="AM13" s="108">
        <v>0</v>
      </c>
      <c r="AN13" s="96">
        <v>0</v>
      </c>
      <c r="AO13" s="109">
        <v>75.471698113207552</v>
      </c>
      <c r="AP13" s="87">
        <v>2</v>
      </c>
      <c r="AQ13" s="87">
        <v>40</v>
      </c>
      <c r="AR13" s="110">
        <v>42</v>
      </c>
      <c r="AS13" s="110">
        <v>53</v>
      </c>
      <c r="AT13" s="110">
        <v>2</v>
      </c>
      <c r="AU13" s="110">
        <v>40</v>
      </c>
      <c r="AV13" s="110">
        <v>42</v>
      </c>
      <c r="AW13" s="110">
        <v>75.471698113207552</v>
      </c>
      <c r="AX13" s="110">
        <v>0</v>
      </c>
      <c r="AY13" s="110">
        <v>0</v>
      </c>
      <c r="AZ13" s="110">
        <v>0</v>
      </c>
      <c r="BA13" s="110">
        <v>0</v>
      </c>
      <c r="BB13" s="110">
        <v>75.471698113207552</v>
      </c>
      <c r="BC13" s="110">
        <v>2</v>
      </c>
      <c r="BD13" s="110">
        <v>40</v>
      </c>
      <c r="BE13" s="110">
        <v>42</v>
      </c>
      <c r="BF13" s="110">
        <v>53</v>
      </c>
      <c r="BG13" s="110">
        <v>2</v>
      </c>
      <c r="BH13" s="110">
        <v>39</v>
      </c>
      <c r="BI13" s="110">
        <v>41</v>
      </c>
      <c r="BJ13" s="110">
        <v>73.584905660377359</v>
      </c>
      <c r="BK13" s="110">
        <v>0</v>
      </c>
      <c r="BL13" s="110">
        <v>0</v>
      </c>
      <c r="BM13" s="110">
        <v>0</v>
      </c>
      <c r="BN13" s="110">
        <v>0</v>
      </c>
      <c r="BO13" s="110">
        <v>73.584905660377359</v>
      </c>
      <c r="BP13" s="110">
        <v>2</v>
      </c>
      <c r="BQ13" s="110">
        <v>39</v>
      </c>
      <c r="BR13" s="110">
        <v>41</v>
      </c>
      <c r="BS13" s="110">
        <v>53</v>
      </c>
      <c r="BT13" s="110">
        <v>1</v>
      </c>
      <c r="BU13" s="110">
        <v>42</v>
      </c>
      <c r="BV13" s="110">
        <v>43</v>
      </c>
      <c r="BW13" s="282">
        <v>79.245283018867923</v>
      </c>
      <c r="BX13" s="110">
        <v>0</v>
      </c>
      <c r="BY13" s="110">
        <v>0</v>
      </c>
      <c r="BZ13" s="110">
        <v>0</v>
      </c>
      <c r="CA13" s="109">
        <v>0</v>
      </c>
      <c r="CB13" s="109">
        <v>79.245283018867923</v>
      </c>
      <c r="CC13" s="110">
        <v>1</v>
      </c>
      <c r="CD13" s="110">
        <v>42</v>
      </c>
      <c r="CE13" s="110">
        <v>43</v>
      </c>
      <c r="CF13" s="110">
        <v>53</v>
      </c>
      <c r="CG13" s="110">
        <v>0</v>
      </c>
      <c r="CH13" s="110">
        <v>42</v>
      </c>
      <c r="CI13" s="110">
        <v>42</v>
      </c>
      <c r="CJ13" s="110">
        <v>79.245283018867923</v>
      </c>
      <c r="CK13" s="110">
        <v>0</v>
      </c>
      <c r="CL13" s="110">
        <v>1</v>
      </c>
      <c r="CM13" s="110">
        <v>1</v>
      </c>
      <c r="CN13" s="110">
        <v>1.8867924528301887</v>
      </c>
      <c r="CO13" s="110">
        <v>81.132075471698116</v>
      </c>
      <c r="CP13" s="110">
        <v>0</v>
      </c>
      <c r="CQ13" s="110">
        <v>43</v>
      </c>
      <c r="CR13" s="110">
        <v>43</v>
      </c>
      <c r="CS13" s="78">
        <v>53</v>
      </c>
      <c r="CT13" s="108">
        <v>0</v>
      </c>
      <c r="CU13" s="108">
        <v>43</v>
      </c>
      <c r="CV13" s="108">
        <v>43</v>
      </c>
      <c r="CW13" s="109">
        <v>81.132075471698116</v>
      </c>
      <c r="CX13" s="108">
        <v>0</v>
      </c>
      <c r="CY13" s="108">
        <v>0</v>
      </c>
      <c r="CZ13" s="108">
        <v>0</v>
      </c>
      <c r="DA13" s="96">
        <v>0</v>
      </c>
      <c r="DB13" s="109">
        <v>81.132075471698116</v>
      </c>
      <c r="DC13" s="87">
        <v>0</v>
      </c>
      <c r="DD13" s="87">
        <v>43</v>
      </c>
      <c r="DE13" s="110">
        <v>43</v>
      </c>
      <c r="DF13" s="78">
        <v>53</v>
      </c>
      <c r="DG13" s="108">
        <v>0</v>
      </c>
      <c r="DH13" s="108">
        <v>42</v>
      </c>
      <c r="DI13" s="108">
        <v>42</v>
      </c>
      <c r="DJ13" s="109">
        <v>79.245283018867923</v>
      </c>
      <c r="DK13" s="108">
        <v>0</v>
      </c>
      <c r="DL13" s="108">
        <v>1</v>
      </c>
      <c r="DM13" s="108">
        <v>1</v>
      </c>
      <c r="DN13" s="96">
        <v>1.8867924528301887</v>
      </c>
      <c r="DO13" s="109">
        <v>81.132075471698116</v>
      </c>
      <c r="DP13" s="87">
        <v>0</v>
      </c>
      <c r="DQ13" s="87">
        <v>43</v>
      </c>
      <c r="DR13" s="110">
        <v>43</v>
      </c>
      <c r="DS13" s="110">
        <v>53</v>
      </c>
      <c r="DT13" s="110">
        <v>0</v>
      </c>
      <c r="DU13" s="110">
        <v>45</v>
      </c>
      <c r="DV13" s="110">
        <v>45</v>
      </c>
      <c r="DW13" s="110">
        <v>84.905660377358487</v>
      </c>
      <c r="DX13" s="110">
        <v>0</v>
      </c>
      <c r="DY13" s="110">
        <v>1</v>
      </c>
      <c r="DZ13" s="110">
        <v>1</v>
      </c>
      <c r="EA13" s="110">
        <v>1.8867924528301887</v>
      </c>
      <c r="EB13" s="110">
        <v>86.79245283018868</v>
      </c>
      <c r="EC13" s="110">
        <v>0</v>
      </c>
      <c r="ED13" s="110">
        <v>46</v>
      </c>
      <c r="EE13" s="110">
        <v>46</v>
      </c>
      <c r="EF13" s="78">
        <v>53</v>
      </c>
      <c r="EG13" s="108">
        <v>0</v>
      </c>
      <c r="EH13" s="108">
        <v>45</v>
      </c>
      <c r="EI13" s="108">
        <v>45</v>
      </c>
      <c r="EJ13" s="109">
        <v>84.905660377358487</v>
      </c>
      <c r="EK13" s="108">
        <v>0</v>
      </c>
      <c r="EL13" s="108">
        <v>1</v>
      </c>
      <c r="EM13" s="108">
        <v>1</v>
      </c>
      <c r="EN13" s="96">
        <v>1.8867924528301887</v>
      </c>
      <c r="EO13" s="109">
        <v>86.79245283018868</v>
      </c>
      <c r="EP13" s="87">
        <v>0</v>
      </c>
      <c r="EQ13" s="87">
        <v>46</v>
      </c>
      <c r="ER13" s="110">
        <v>46</v>
      </c>
      <c r="ES13" s="78">
        <v>53</v>
      </c>
      <c r="ET13" s="108">
        <v>0</v>
      </c>
      <c r="EU13" s="108">
        <v>44</v>
      </c>
      <c r="EV13" s="108">
        <v>44</v>
      </c>
      <c r="EW13" s="109">
        <v>83.018867924528308</v>
      </c>
      <c r="EX13" s="108">
        <v>0</v>
      </c>
      <c r="EY13" s="108">
        <v>2</v>
      </c>
      <c r="EZ13" s="108">
        <v>2</v>
      </c>
      <c r="FA13" s="96">
        <v>3.7735849056603774</v>
      </c>
      <c r="FB13" s="109">
        <v>86.79245283018868</v>
      </c>
      <c r="FC13" s="87">
        <v>0</v>
      </c>
      <c r="FD13" s="87">
        <v>46</v>
      </c>
      <c r="FE13" s="108">
        <v>46</v>
      </c>
    </row>
    <row r="14" spans="1:161" x14ac:dyDescent="0.25">
      <c r="A14" s="4">
        <v>154</v>
      </c>
      <c r="B14" s="7" t="s">
        <v>82</v>
      </c>
      <c r="C14" s="4">
        <v>154</v>
      </c>
      <c r="D14" s="78">
        <v>1631</v>
      </c>
      <c r="E14" s="108">
        <v>167</v>
      </c>
      <c r="F14" s="78">
        <v>1142</v>
      </c>
      <c r="G14" s="108">
        <v>1309</v>
      </c>
      <c r="H14" s="109">
        <v>70.018393623543844</v>
      </c>
      <c r="I14" s="108">
        <v>5</v>
      </c>
      <c r="J14" s="108">
        <v>54</v>
      </c>
      <c r="K14" s="108">
        <v>59</v>
      </c>
      <c r="L14" s="96">
        <v>3.310852237890864</v>
      </c>
      <c r="M14" s="109">
        <v>73.3292458614347</v>
      </c>
      <c r="N14" s="87">
        <v>172</v>
      </c>
      <c r="O14" s="87">
        <v>1196</v>
      </c>
      <c r="P14" s="110">
        <v>1368</v>
      </c>
      <c r="Q14" s="111">
        <v>75.87354409317804</v>
      </c>
      <c r="R14" s="78">
        <v>1698</v>
      </c>
      <c r="S14" s="108">
        <v>166</v>
      </c>
      <c r="T14" s="78">
        <v>1147</v>
      </c>
      <c r="U14" s="108">
        <v>1313</v>
      </c>
      <c r="V14" s="109">
        <v>67.550058892815073</v>
      </c>
      <c r="W14" s="108">
        <v>4</v>
      </c>
      <c r="X14" s="108">
        <v>53</v>
      </c>
      <c r="Y14" s="108">
        <v>57</v>
      </c>
      <c r="Z14" s="96">
        <v>3.1213191990577149</v>
      </c>
      <c r="AA14" s="109">
        <v>70.671378091872796</v>
      </c>
      <c r="AB14" s="87">
        <v>170</v>
      </c>
      <c r="AC14" s="87">
        <v>1200</v>
      </c>
      <c r="AD14" s="110">
        <v>1370</v>
      </c>
      <c r="AE14" s="111">
        <v>73.340471092077081</v>
      </c>
      <c r="AF14" s="78">
        <v>1698</v>
      </c>
      <c r="AG14" s="108">
        <v>158</v>
      </c>
      <c r="AH14" s="108">
        <v>1145</v>
      </c>
      <c r="AI14" s="108">
        <v>1303</v>
      </c>
      <c r="AJ14" s="109">
        <v>67.432273262661951</v>
      </c>
      <c r="AK14" s="108">
        <v>4</v>
      </c>
      <c r="AL14" s="108">
        <v>53</v>
      </c>
      <c r="AM14" s="108">
        <v>57</v>
      </c>
      <c r="AN14" s="96">
        <v>3.1213191990577149</v>
      </c>
      <c r="AO14" s="109">
        <v>70.553592461719674</v>
      </c>
      <c r="AP14" s="87">
        <v>162</v>
      </c>
      <c r="AQ14" s="87">
        <v>1198</v>
      </c>
      <c r="AR14" s="110">
        <v>1360</v>
      </c>
      <c r="AS14" s="110">
        <v>1698</v>
      </c>
      <c r="AT14" s="110">
        <v>156</v>
      </c>
      <c r="AU14" s="110">
        <v>1164</v>
      </c>
      <c r="AV14" s="110">
        <v>1320</v>
      </c>
      <c r="AW14" s="110">
        <v>68.551236749116612</v>
      </c>
      <c r="AX14" s="110">
        <v>4</v>
      </c>
      <c r="AY14" s="110">
        <v>63</v>
      </c>
      <c r="AZ14" s="110">
        <v>67</v>
      </c>
      <c r="BA14" s="110">
        <v>3.7102473498233217</v>
      </c>
      <c r="BB14" s="110">
        <v>72.261484098939931</v>
      </c>
      <c r="BC14" s="110">
        <v>160</v>
      </c>
      <c r="BD14" s="110">
        <v>1227</v>
      </c>
      <c r="BE14" s="110">
        <v>1387</v>
      </c>
      <c r="BF14" s="110">
        <v>1703</v>
      </c>
      <c r="BG14" s="110">
        <v>155</v>
      </c>
      <c r="BH14" s="110">
        <v>1190</v>
      </c>
      <c r="BI14" s="110">
        <v>1345</v>
      </c>
      <c r="BJ14" s="110">
        <v>69.87668819729889</v>
      </c>
      <c r="BK14" s="110">
        <v>4</v>
      </c>
      <c r="BL14" s="110">
        <v>56</v>
      </c>
      <c r="BM14" s="110">
        <v>60</v>
      </c>
      <c r="BN14" s="110">
        <v>3.2883147386964175</v>
      </c>
      <c r="BO14" s="110">
        <v>73.165002935995304</v>
      </c>
      <c r="BP14" s="110">
        <v>159</v>
      </c>
      <c r="BQ14" s="110">
        <v>1246</v>
      </c>
      <c r="BR14" s="110">
        <v>1405</v>
      </c>
      <c r="BS14" s="110">
        <v>1703</v>
      </c>
      <c r="BT14" s="110">
        <v>22</v>
      </c>
      <c r="BU14" s="110">
        <v>1288</v>
      </c>
      <c r="BV14" s="110">
        <v>1310</v>
      </c>
      <c r="BW14" s="282">
        <v>75.631238990017607</v>
      </c>
      <c r="BX14" s="110">
        <v>3</v>
      </c>
      <c r="BY14" s="110">
        <v>63</v>
      </c>
      <c r="BZ14" s="110">
        <v>66</v>
      </c>
      <c r="CA14" s="109">
        <v>3.6993540810334702</v>
      </c>
      <c r="CB14" s="109">
        <v>79.330593071051084</v>
      </c>
      <c r="CC14" s="110">
        <v>25</v>
      </c>
      <c r="CD14" s="110">
        <v>1351</v>
      </c>
      <c r="CE14" s="110">
        <v>1376</v>
      </c>
      <c r="CF14" s="110">
        <v>1703</v>
      </c>
      <c r="CG14" s="110">
        <v>4</v>
      </c>
      <c r="CH14" s="110">
        <v>1309</v>
      </c>
      <c r="CI14" s="110">
        <v>1313</v>
      </c>
      <c r="CJ14" s="110">
        <v>76.864357017028766</v>
      </c>
      <c r="CK14" s="110">
        <v>3</v>
      </c>
      <c r="CL14" s="110">
        <v>65</v>
      </c>
      <c r="CM14" s="110">
        <v>68</v>
      </c>
      <c r="CN14" s="110">
        <v>3.8167938931297711</v>
      </c>
      <c r="CO14" s="110">
        <v>80.681150910158536</v>
      </c>
      <c r="CP14" s="110">
        <v>7</v>
      </c>
      <c r="CQ14" s="110">
        <v>1374</v>
      </c>
      <c r="CR14" s="110">
        <v>1381</v>
      </c>
      <c r="CS14" s="78">
        <v>1703</v>
      </c>
      <c r="CT14" s="108">
        <v>2</v>
      </c>
      <c r="CU14" s="108">
        <v>1380</v>
      </c>
      <c r="CV14" s="108">
        <v>1382</v>
      </c>
      <c r="CW14" s="109">
        <v>81.033470346447444</v>
      </c>
      <c r="CX14" s="108">
        <v>2</v>
      </c>
      <c r="CY14" s="108">
        <v>62</v>
      </c>
      <c r="CZ14" s="108">
        <v>64</v>
      </c>
      <c r="DA14" s="96">
        <v>3.6406341749853204</v>
      </c>
      <c r="DB14" s="109">
        <v>84.674104521432767</v>
      </c>
      <c r="DC14" s="87">
        <v>4</v>
      </c>
      <c r="DD14" s="87">
        <v>1442</v>
      </c>
      <c r="DE14" s="110">
        <v>1446</v>
      </c>
      <c r="DF14" s="78">
        <v>1703</v>
      </c>
      <c r="DG14" s="108">
        <v>2</v>
      </c>
      <c r="DH14" s="108">
        <v>1387</v>
      </c>
      <c r="DI14" s="108">
        <v>1389</v>
      </c>
      <c r="DJ14" s="109">
        <v>81.444509688784493</v>
      </c>
      <c r="DK14" s="108">
        <v>2</v>
      </c>
      <c r="DL14" s="108">
        <v>62</v>
      </c>
      <c r="DM14" s="108">
        <v>64</v>
      </c>
      <c r="DN14" s="96">
        <v>3.6406341749853204</v>
      </c>
      <c r="DO14" s="109">
        <v>85.085143863769815</v>
      </c>
      <c r="DP14" s="87">
        <v>4</v>
      </c>
      <c r="DQ14" s="87">
        <v>1449</v>
      </c>
      <c r="DR14" s="110">
        <v>1453</v>
      </c>
      <c r="DS14" s="110">
        <v>1703</v>
      </c>
      <c r="DT14" s="110">
        <v>2</v>
      </c>
      <c r="DU14" s="110">
        <v>1408</v>
      </c>
      <c r="DV14" s="110">
        <v>1410</v>
      </c>
      <c r="DW14" s="110">
        <v>82.677627715795651</v>
      </c>
      <c r="DX14" s="110">
        <v>1</v>
      </c>
      <c r="DY14" s="110">
        <v>73</v>
      </c>
      <c r="DZ14" s="110">
        <v>74</v>
      </c>
      <c r="EA14" s="110">
        <v>4.2865531415149736</v>
      </c>
      <c r="EB14" s="110">
        <v>86.964180857310623</v>
      </c>
      <c r="EC14" s="110">
        <v>3</v>
      </c>
      <c r="ED14" s="110">
        <v>1481</v>
      </c>
      <c r="EE14" s="110">
        <v>1484</v>
      </c>
      <c r="EF14" s="78">
        <v>1703</v>
      </c>
      <c r="EG14" s="108">
        <v>2</v>
      </c>
      <c r="EH14" s="108">
        <v>1408</v>
      </c>
      <c r="EI14" s="108">
        <v>1410</v>
      </c>
      <c r="EJ14" s="109">
        <v>82.677627715795651</v>
      </c>
      <c r="EK14" s="108">
        <v>1</v>
      </c>
      <c r="EL14" s="108">
        <v>73</v>
      </c>
      <c r="EM14" s="108">
        <v>74</v>
      </c>
      <c r="EN14" s="96">
        <v>4.2865531415149736</v>
      </c>
      <c r="EO14" s="109">
        <v>86.964180857310623</v>
      </c>
      <c r="EP14" s="87">
        <v>3</v>
      </c>
      <c r="EQ14" s="87">
        <v>1481</v>
      </c>
      <c r="ER14" s="110">
        <v>1484</v>
      </c>
      <c r="ES14" s="78">
        <v>1703</v>
      </c>
      <c r="ET14" s="108">
        <v>1</v>
      </c>
      <c r="EU14" s="108">
        <v>1439</v>
      </c>
      <c r="EV14" s="108">
        <v>1440</v>
      </c>
      <c r="EW14" s="109">
        <v>84.49794480328832</v>
      </c>
      <c r="EX14" s="108">
        <v>1</v>
      </c>
      <c r="EY14" s="108">
        <v>81</v>
      </c>
      <c r="EZ14" s="108">
        <v>82</v>
      </c>
      <c r="FA14" s="96">
        <v>4.7563123899001765</v>
      </c>
      <c r="FB14" s="109">
        <v>89.254257193188494</v>
      </c>
      <c r="FC14" s="87">
        <v>2</v>
      </c>
      <c r="FD14" s="87">
        <v>1520</v>
      </c>
      <c r="FE14" s="110">
        <v>1522</v>
      </c>
    </row>
    <row r="15" spans="1:161" x14ac:dyDescent="0.25">
      <c r="A15" s="4">
        <v>250</v>
      </c>
      <c r="B15" s="7" t="s">
        <v>83</v>
      </c>
      <c r="C15" s="4">
        <v>250</v>
      </c>
      <c r="D15" s="78">
        <v>138</v>
      </c>
      <c r="E15" s="108">
        <v>22</v>
      </c>
      <c r="F15" s="78">
        <v>138</v>
      </c>
      <c r="G15" s="108">
        <v>160</v>
      </c>
      <c r="H15" s="109">
        <v>100</v>
      </c>
      <c r="I15" s="108">
        <v>2</v>
      </c>
      <c r="J15" s="108">
        <v>12</v>
      </c>
      <c r="K15" s="108">
        <v>14</v>
      </c>
      <c r="L15" s="96">
        <v>8.695652173913043</v>
      </c>
      <c r="M15" s="109">
        <v>108.69565217391303</v>
      </c>
      <c r="N15" s="87">
        <v>24</v>
      </c>
      <c r="O15" s="87">
        <v>150</v>
      </c>
      <c r="P15" s="110">
        <v>174</v>
      </c>
      <c r="Q15" s="111">
        <v>107.40740740740742</v>
      </c>
      <c r="R15" s="78">
        <v>148</v>
      </c>
      <c r="S15" s="108">
        <v>22</v>
      </c>
      <c r="T15" s="78">
        <v>150</v>
      </c>
      <c r="U15" s="108">
        <v>172</v>
      </c>
      <c r="V15" s="109">
        <v>101.35135135135135</v>
      </c>
      <c r="W15" s="108">
        <v>2</v>
      </c>
      <c r="X15" s="108">
        <v>12</v>
      </c>
      <c r="Y15" s="108">
        <v>14</v>
      </c>
      <c r="Z15" s="96">
        <v>8.1081081081081088</v>
      </c>
      <c r="AA15" s="109">
        <v>109.45945945945945</v>
      </c>
      <c r="AB15" s="87">
        <v>24</v>
      </c>
      <c r="AC15" s="87">
        <v>162</v>
      </c>
      <c r="AD15" s="110">
        <v>186</v>
      </c>
      <c r="AE15" s="111">
        <v>108.13953488372093</v>
      </c>
      <c r="AF15" s="78">
        <v>148</v>
      </c>
      <c r="AG15" s="108">
        <v>19</v>
      </c>
      <c r="AH15" s="108">
        <v>155</v>
      </c>
      <c r="AI15" s="108">
        <v>174</v>
      </c>
      <c r="AJ15" s="109">
        <v>104.72972972972974</v>
      </c>
      <c r="AK15" s="108">
        <v>2</v>
      </c>
      <c r="AL15" s="108">
        <v>12</v>
      </c>
      <c r="AM15" s="108">
        <v>14</v>
      </c>
      <c r="AN15" s="96">
        <v>8.1081081081081088</v>
      </c>
      <c r="AO15" s="109">
        <v>112.83783783783782</v>
      </c>
      <c r="AP15" s="87">
        <v>21</v>
      </c>
      <c r="AQ15" s="87">
        <v>167</v>
      </c>
      <c r="AR15" s="110">
        <v>188</v>
      </c>
      <c r="AS15" s="110">
        <v>148</v>
      </c>
      <c r="AT15" s="110">
        <v>17</v>
      </c>
      <c r="AU15" s="110">
        <v>157</v>
      </c>
      <c r="AV15" s="110">
        <v>174</v>
      </c>
      <c r="AW15" s="110">
        <v>106.08108108108108</v>
      </c>
      <c r="AX15" s="110">
        <v>0</v>
      </c>
      <c r="AY15" s="110">
        <v>12</v>
      </c>
      <c r="AZ15" s="110">
        <v>12</v>
      </c>
      <c r="BA15" s="110">
        <v>8.1081081081081088</v>
      </c>
      <c r="BB15" s="110">
        <v>114.18918918918919</v>
      </c>
      <c r="BC15" s="110">
        <v>17</v>
      </c>
      <c r="BD15" s="110">
        <v>169</v>
      </c>
      <c r="BE15" s="110">
        <v>186</v>
      </c>
      <c r="BF15" s="110">
        <v>147</v>
      </c>
      <c r="BG15" s="110">
        <v>17</v>
      </c>
      <c r="BH15" s="110">
        <v>160</v>
      </c>
      <c r="BI15" s="110">
        <v>177</v>
      </c>
      <c r="BJ15" s="110">
        <v>108.84353741496599</v>
      </c>
      <c r="BK15" s="110">
        <v>0</v>
      </c>
      <c r="BL15" s="110">
        <v>13</v>
      </c>
      <c r="BM15" s="110">
        <v>13</v>
      </c>
      <c r="BN15" s="110">
        <v>8.8435374149659864</v>
      </c>
      <c r="BO15" s="110">
        <v>117.68707482993197</v>
      </c>
      <c r="BP15" s="110">
        <v>17</v>
      </c>
      <c r="BQ15" s="110">
        <v>173</v>
      </c>
      <c r="BR15" s="110">
        <v>190</v>
      </c>
      <c r="BS15" s="110">
        <v>147</v>
      </c>
      <c r="BT15" s="110">
        <v>2</v>
      </c>
      <c r="BU15" s="110">
        <v>176</v>
      </c>
      <c r="BV15" s="110">
        <v>178</v>
      </c>
      <c r="BW15" s="282">
        <v>119.72789115646259</v>
      </c>
      <c r="BX15" s="110">
        <v>0</v>
      </c>
      <c r="BY15" s="110">
        <v>14</v>
      </c>
      <c r="BZ15" s="110">
        <v>14</v>
      </c>
      <c r="CA15" s="109">
        <v>9.5238095238095237</v>
      </c>
      <c r="CB15" s="109">
        <v>129.25170068027211</v>
      </c>
      <c r="CC15" s="110">
        <v>2</v>
      </c>
      <c r="CD15" s="110">
        <v>190</v>
      </c>
      <c r="CE15" s="110">
        <v>192</v>
      </c>
      <c r="CF15" s="110">
        <v>147</v>
      </c>
      <c r="CG15" s="110">
        <v>1</v>
      </c>
      <c r="CH15" s="110">
        <v>178</v>
      </c>
      <c r="CI15" s="110">
        <v>179</v>
      </c>
      <c r="CJ15" s="110">
        <v>121.08843537414967</v>
      </c>
      <c r="CK15" s="110">
        <v>0</v>
      </c>
      <c r="CL15" s="110">
        <v>12</v>
      </c>
      <c r="CM15" s="110">
        <v>12</v>
      </c>
      <c r="CN15" s="110">
        <v>8.1632653061224492</v>
      </c>
      <c r="CO15" s="110">
        <v>129.25170068027211</v>
      </c>
      <c r="CP15" s="110">
        <v>1</v>
      </c>
      <c r="CQ15" s="110">
        <v>190</v>
      </c>
      <c r="CR15" s="110">
        <v>191</v>
      </c>
      <c r="CS15" s="78">
        <v>147</v>
      </c>
      <c r="CT15" s="108">
        <v>1</v>
      </c>
      <c r="CU15" s="108">
        <v>181</v>
      </c>
      <c r="CV15" s="108">
        <v>182</v>
      </c>
      <c r="CW15" s="109">
        <v>123.12925170068027</v>
      </c>
      <c r="CX15" s="108">
        <v>0</v>
      </c>
      <c r="CY15" s="108">
        <v>13</v>
      </c>
      <c r="CZ15" s="108">
        <v>13</v>
      </c>
      <c r="DA15" s="96">
        <v>8.8435374149659864</v>
      </c>
      <c r="DB15" s="109">
        <v>131.97278911564624</v>
      </c>
      <c r="DC15" s="87">
        <v>1</v>
      </c>
      <c r="DD15" s="87">
        <v>194</v>
      </c>
      <c r="DE15" s="110">
        <v>195</v>
      </c>
      <c r="DF15" s="78">
        <v>147</v>
      </c>
      <c r="DG15" s="108">
        <v>1</v>
      </c>
      <c r="DH15" s="108">
        <v>185</v>
      </c>
      <c r="DI15" s="108">
        <v>186</v>
      </c>
      <c r="DJ15" s="109">
        <v>125.85034013605443</v>
      </c>
      <c r="DK15" s="108">
        <v>0</v>
      </c>
      <c r="DL15" s="108">
        <v>15</v>
      </c>
      <c r="DM15" s="108">
        <v>15</v>
      </c>
      <c r="DN15" s="96">
        <v>10.204081632653061</v>
      </c>
      <c r="DO15" s="109">
        <v>136.05442176870747</v>
      </c>
      <c r="DP15" s="87">
        <v>1</v>
      </c>
      <c r="DQ15" s="87">
        <v>200</v>
      </c>
      <c r="DR15" s="110">
        <v>201</v>
      </c>
      <c r="DS15" s="110">
        <v>147</v>
      </c>
      <c r="DT15" s="110">
        <v>1</v>
      </c>
      <c r="DU15" s="110">
        <v>185</v>
      </c>
      <c r="DV15" s="110">
        <v>186</v>
      </c>
      <c r="DW15" s="110">
        <v>125.85034013605443</v>
      </c>
      <c r="DX15" s="110">
        <v>0</v>
      </c>
      <c r="DY15" s="110">
        <v>20</v>
      </c>
      <c r="DZ15" s="110">
        <v>20</v>
      </c>
      <c r="EA15" s="110">
        <v>13.605442176870749</v>
      </c>
      <c r="EB15" s="110">
        <v>139.45578231292518</v>
      </c>
      <c r="EC15" s="110">
        <v>1</v>
      </c>
      <c r="ED15" s="110">
        <v>205</v>
      </c>
      <c r="EE15" s="110">
        <v>206</v>
      </c>
      <c r="EF15" s="78">
        <v>147</v>
      </c>
      <c r="EG15" s="108">
        <v>1</v>
      </c>
      <c r="EH15" s="108">
        <v>185</v>
      </c>
      <c r="EI15" s="108">
        <v>186</v>
      </c>
      <c r="EJ15" s="109">
        <v>125.85034013605443</v>
      </c>
      <c r="EK15" s="108">
        <v>0</v>
      </c>
      <c r="EL15" s="108">
        <v>20</v>
      </c>
      <c r="EM15" s="108">
        <v>20</v>
      </c>
      <c r="EN15" s="96">
        <v>13.605442176870749</v>
      </c>
      <c r="EO15" s="109">
        <v>139.45578231292518</v>
      </c>
      <c r="EP15" s="87">
        <v>1</v>
      </c>
      <c r="EQ15" s="87">
        <v>205</v>
      </c>
      <c r="ER15" s="110">
        <v>206</v>
      </c>
      <c r="ES15" s="78">
        <v>147</v>
      </c>
      <c r="ET15" s="108">
        <v>1</v>
      </c>
      <c r="EU15" s="108">
        <v>186</v>
      </c>
      <c r="EV15" s="108">
        <v>187</v>
      </c>
      <c r="EW15" s="109">
        <v>126.53061224489797</v>
      </c>
      <c r="EX15" s="108">
        <v>0</v>
      </c>
      <c r="EY15" s="108">
        <v>20</v>
      </c>
      <c r="EZ15" s="108">
        <v>20</v>
      </c>
      <c r="FA15" s="96">
        <v>13.605442176870749</v>
      </c>
      <c r="FB15" s="109">
        <v>140.1360544217687</v>
      </c>
      <c r="FC15" s="87">
        <v>1</v>
      </c>
      <c r="FD15" s="87">
        <v>206</v>
      </c>
      <c r="FE15" s="110">
        <v>207</v>
      </c>
    </row>
    <row r="16" spans="1:161" x14ac:dyDescent="0.25">
      <c r="A16" s="4">
        <v>495</v>
      </c>
      <c r="B16" s="7" t="s">
        <v>84</v>
      </c>
      <c r="C16" s="4">
        <v>495</v>
      </c>
      <c r="D16" s="78">
        <v>32</v>
      </c>
      <c r="E16" s="108">
        <v>1</v>
      </c>
      <c r="F16" s="78">
        <v>23</v>
      </c>
      <c r="G16" s="108">
        <v>24</v>
      </c>
      <c r="H16" s="109">
        <v>71.875</v>
      </c>
      <c r="I16" s="108">
        <v>0</v>
      </c>
      <c r="J16" s="108">
        <v>0</v>
      </c>
      <c r="K16" s="108">
        <v>0</v>
      </c>
      <c r="L16" s="96">
        <v>0</v>
      </c>
      <c r="M16" s="109">
        <v>71.875</v>
      </c>
      <c r="N16" s="87">
        <v>1</v>
      </c>
      <c r="O16" s="87">
        <v>23</v>
      </c>
      <c r="P16" s="110">
        <v>24</v>
      </c>
      <c r="Q16" s="111">
        <v>72.727272727272734</v>
      </c>
      <c r="R16" s="78">
        <v>38</v>
      </c>
      <c r="S16" s="108">
        <v>1</v>
      </c>
      <c r="T16" s="78">
        <v>23</v>
      </c>
      <c r="U16" s="108">
        <v>24</v>
      </c>
      <c r="V16" s="109">
        <v>60.526315789473685</v>
      </c>
      <c r="W16" s="108">
        <v>0</v>
      </c>
      <c r="X16" s="108">
        <v>0</v>
      </c>
      <c r="Y16" s="108">
        <v>0</v>
      </c>
      <c r="Z16" s="96">
        <v>0</v>
      </c>
      <c r="AA16" s="109">
        <v>60.526315789473685</v>
      </c>
      <c r="AB16" s="87">
        <v>1</v>
      </c>
      <c r="AC16" s="87">
        <v>23</v>
      </c>
      <c r="AD16" s="110">
        <v>24</v>
      </c>
      <c r="AE16" s="111">
        <v>61.53846153846154</v>
      </c>
      <c r="AF16" s="78">
        <v>38</v>
      </c>
      <c r="AG16" s="108">
        <v>1</v>
      </c>
      <c r="AH16" s="108">
        <v>24</v>
      </c>
      <c r="AI16" s="108">
        <v>25</v>
      </c>
      <c r="AJ16" s="109">
        <v>63.157894736842103</v>
      </c>
      <c r="AK16" s="108">
        <v>0</v>
      </c>
      <c r="AL16" s="108">
        <v>0</v>
      </c>
      <c r="AM16" s="108">
        <v>0</v>
      </c>
      <c r="AN16" s="96">
        <v>0</v>
      </c>
      <c r="AO16" s="109">
        <v>63.157894736842103</v>
      </c>
      <c r="AP16" s="87">
        <v>1</v>
      </c>
      <c r="AQ16" s="87">
        <v>24</v>
      </c>
      <c r="AR16" s="110">
        <v>25</v>
      </c>
      <c r="AS16" s="110">
        <v>38</v>
      </c>
      <c r="AT16" s="110">
        <v>1</v>
      </c>
      <c r="AU16" s="110">
        <v>30</v>
      </c>
      <c r="AV16" s="110">
        <v>31</v>
      </c>
      <c r="AW16" s="110">
        <v>78.94736842105263</v>
      </c>
      <c r="AX16" s="110">
        <v>0</v>
      </c>
      <c r="AY16" s="110">
        <v>1</v>
      </c>
      <c r="AZ16" s="110">
        <v>1</v>
      </c>
      <c r="BA16" s="110">
        <v>2.6315789473684208</v>
      </c>
      <c r="BB16" s="110">
        <v>81.578947368421055</v>
      </c>
      <c r="BC16" s="110">
        <v>1</v>
      </c>
      <c r="BD16" s="110">
        <v>31</v>
      </c>
      <c r="BE16" s="110">
        <v>32</v>
      </c>
      <c r="BF16" s="110">
        <v>38</v>
      </c>
      <c r="BG16" s="110">
        <v>1</v>
      </c>
      <c r="BH16" s="110">
        <v>30</v>
      </c>
      <c r="BI16" s="110">
        <v>31</v>
      </c>
      <c r="BJ16" s="110">
        <v>78.94736842105263</v>
      </c>
      <c r="BK16" s="110">
        <v>0</v>
      </c>
      <c r="BL16" s="110">
        <v>1</v>
      </c>
      <c r="BM16" s="110">
        <v>1</v>
      </c>
      <c r="BN16" s="110">
        <v>2.6315789473684208</v>
      </c>
      <c r="BO16" s="110">
        <v>81.578947368421055</v>
      </c>
      <c r="BP16" s="110">
        <v>1</v>
      </c>
      <c r="BQ16" s="110">
        <v>31</v>
      </c>
      <c r="BR16" s="110">
        <v>32</v>
      </c>
      <c r="BS16" s="110">
        <v>38</v>
      </c>
      <c r="BT16" s="110">
        <v>0</v>
      </c>
      <c r="BU16" s="110">
        <v>35</v>
      </c>
      <c r="BV16" s="110">
        <v>35</v>
      </c>
      <c r="BW16" s="282">
        <v>92.10526315789474</v>
      </c>
      <c r="BX16" s="110">
        <v>0</v>
      </c>
      <c r="BY16" s="110">
        <v>0</v>
      </c>
      <c r="BZ16" s="110">
        <v>0</v>
      </c>
      <c r="CA16" s="109">
        <v>0</v>
      </c>
      <c r="CB16" s="109">
        <v>92.10526315789474</v>
      </c>
      <c r="CC16" s="110">
        <v>0</v>
      </c>
      <c r="CD16" s="110">
        <v>35</v>
      </c>
      <c r="CE16" s="110">
        <v>35</v>
      </c>
      <c r="CF16" s="110">
        <v>38</v>
      </c>
      <c r="CG16" s="110">
        <v>0</v>
      </c>
      <c r="CH16" s="110">
        <v>36</v>
      </c>
      <c r="CI16" s="110">
        <v>36</v>
      </c>
      <c r="CJ16" s="110">
        <v>94.73684210526315</v>
      </c>
      <c r="CK16" s="110">
        <v>0</v>
      </c>
      <c r="CL16" s="110">
        <v>0</v>
      </c>
      <c r="CM16" s="110">
        <v>0</v>
      </c>
      <c r="CN16" s="110">
        <v>0</v>
      </c>
      <c r="CO16" s="110">
        <v>94.73684210526315</v>
      </c>
      <c r="CP16" s="110">
        <v>0</v>
      </c>
      <c r="CQ16" s="110">
        <v>36</v>
      </c>
      <c r="CR16" s="110">
        <v>36</v>
      </c>
      <c r="CS16" s="78">
        <v>38</v>
      </c>
      <c r="CT16" s="108">
        <v>0</v>
      </c>
      <c r="CU16" s="108">
        <v>41</v>
      </c>
      <c r="CV16" s="108">
        <v>41</v>
      </c>
      <c r="CW16" s="109">
        <v>107.89473684210526</v>
      </c>
      <c r="CX16" s="108">
        <v>0</v>
      </c>
      <c r="CY16" s="108">
        <v>0</v>
      </c>
      <c r="CZ16" s="108">
        <v>0</v>
      </c>
      <c r="DA16" s="96">
        <v>0</v>
      </c>
      <c r="DB16" s="109">
        <v>107.89473684210526</v>
      </c>
      <c r="DC16" s="87">
        <v>0</v>
      </c>
      <c r="DD16" s="87">
        <v>41</v>
      </c>
      <c r="DE16" s="110">
        <v>41</v>
      </c>
      <c r="DF16" s="78">
        <v>38</v>
      </c>
      <c r="DG16" s="108">
        <v>0</v>
      </c>
      <c r="DH16" s="108">
        <v>43</v>
      </c>
      <c r="DI16" s="108">
        <v>43</v>
      </c>
      <c r="DJ16" s="109">
        <v>113.1578947368421</v>
      </c>
      <c r="DK16" s="108">
        <v>0</v>
      </c>
      <c r="DL16" s="108">
        <v>1</v>
      </c>
      <c r="DM16" s="108">
        <v>1</v>
      </c>
      <c r="DN16" s="96">
        <v>2.6315789473684208</v>
      </c>
      <c r="DO16" s="109">
        <v>115.78947368421053</v>
      </c>
      <c r="DP16" s="87">
        <v>0</v>
      </c>
      <c r="DQ16" s="87">
        <v>44</v>
      </c>
      <c r="DR16" s="110">
        <v>44</v>
      </c>
      <c r="DS16" s="110">
        <v>38</v>
      </c>
      <c r="DT16" s="110">
        <v>0</v>
      </c>
      <c r="DU16" s="110">
        <v>43</v>
      </c>
      <c r="DV16" s="110">
        <v>43</v>
      </c>
      <c r="DW16" s="110">
        <v>113.1578947368421</v>
      </c>
      <c r="DX16" s="110">
        <v>0</v>
      </c>
      <c r="DY16" s="110">
        <v>1</v>
      </c>
      <c r="DZ16" s="110">
        <v>1</v>
      </c>
      <c r="EA16" s="110">
        <v>2.6315789473684208</v>
      </c>
      <c r="EB16" s="110">
        <v>115.78947368421053</v>
      </c>
      <c r="EC16" s="110">
        <v>0</v>
      </c>
      <c r="ED16" s="110">
        <v>44</v>
      </c>
      <c r="EE16" s="110">
        <v>44</v>
      </c>
      <c r="EF16" s="78">
        <v>38</v>
      </c>
      <c r="EG16" s="108">
        <v>0</v>
      </c>
      <c r="EH16" s="108">
        <v>43</v>
      </c>
      <c r="EI16" s="108">
        <v>43</v>
      </c>
      <c r="EJ16" s="109">
        <v>113.1578947368421</v>
      </c>
      <c r="EK16" s="108">
        <v>0</v>
      </c>
      <c r="EL16" s="108">
        <v>1</v>
      </c>
      <c r="EM16" s="108">
        <v>1</v>
      </c>
      <c r="EN16" s="96">
        <v>2.6315789473684208</v>
      </c>
      <c r="EO16" s="109">
        <v>115.78947368421053</v>
      </c>
      <c r="EP16" s="87">
        <v>0</v>
      </c>
      <c r="EQ16" s="87">
        <v>44</v>
      </c>
      <c r="ER16" s="110">
        <v>44</v>
      </c>
      <c r="ES16" s="78">
        <v>38</v>
      </c>
      <c r="ET16" s="108">
        <v>0</v>
      </c>
      <c r="EU16" s="108">
        <v>43</v>
      </c>
      <c r="EV16" s="108">
        <v>43</v>
      </c>
      <c r="EW16" s="109">
        <v>113.1578947368421</v>
      </c>
      <c r="EX16" s="108">
        <v>0</v>
      </c>
      <c r="EY16" s="108">
        <v>1</v>
      </c>
      <c r="EZ16" s="108">
        <v>1</v>
      </c>
      <c r="FA16" s="96">
        <v>2.6315789473684208</v>
      </c>
      <c r="FB16" s="109">
        <v>115.78947368421053</v>
      </c>
      <c r="FC16" s="87">
        <v>0</v>
      </c>
      <c r="FD16" s="87">
        <v>44</v>
      </c>
      <c r="FE16" s="110">
        <v>44</v>
      </c>
    </row>
    <row r="17" spans="1:163" x14ac:dyDescent="0.25">
      <c r="A17" s="4">
        <v>790</v>
      </c>
      <c r="B17" s="7" t="s">
        <v>85</v>
      </c>
      <c r="C17" s="4">
        <v>790</v>
      </c>
      <c r="D17" s="78">
        <v>68</v>
      </c>
      <c r="E17" s="108">
        <v>2</v>
      </c>
      <c r="F17" s="78">
        <v>68</v>
      </c>
      <c r="G17" s="108">
        <v>70</v>
      </c>
      <c r="H17" s="109">
        <v>100</v>
      </c>
      <c r="I17" s="108">
        <v>0</v>
      </c>
      <c r="J17" s="108">
        <v>1</v>
      </c>
      <c r="K17" s="108">
        <v>1</v>
      </c>
      <c r="L17" s="96">
        <v>1.4705882352941175</v>
      </c>
      <c r="M17" s="109">
        <v>101.47058823529412</v>
      </c>
      <c r="N17" s="87">
        <v>2</v>
      </c>
      <c r="O17" s="87">
        <v>69</v>
      </c>
      <c r="P17" s="110">
        <v>71</v>
      </c>
      <c r="Q17" s="111">
        <v>101.42857142857142</v>
      </c>
      <c r="R17" s="78">
        <v>70</v>
      </c>
      <c r="S17" s="108">
        <v>2</v>
      </c>
      <c r="T17" s="78">
        <v>69</v>
      </c>
      <c r="U17" s="108">
        <v>71</v>
      </c>
      <c r="V17" s="109">
        <v>98.571428571428584</v>
      </c>
      <c r="W17" s="108">
        <v>0</v>
      </c>
      <c r="X17" s="108">
        <v>1</v>
      </c>
      <c r="Y17" s="108">
        <v>1</v>
      </c>
      <c r="Z17" s="96">
        <v>1.4285714285714286</v>
      </c>
      <c r="AA17" s="109">
        <v>100</v>
      </c>
      <c r="AB17" s="87">
        <v>2</v>
      </c>
      <c r="AC17" s="87">
        <v>70</v>
      </c>
      <c r="AD17" s="110">
        <v>72</v>
      </c>
      <c r="AE17" s="111">
        <v>100</v>
      </c>
      <c r="AF17" s="78">
        <v>70</v>
      </c>
      <c r="AG17" s="108">
        <v>2</v>
      </c>
      <c r="AH17" s="108">
        <v>72</v>
      </c>
      <c r="AI17" s="108">
        <v>74</v>
      </c>
      <c r="AJ17" s="109">
        <v>102.85714285714285</v>
      </c>
      <c r="AK17" s="108">
        <v>0</v>
      </c>
      <c r="AL17" s="108">
        <v>3</v>
      </c>
      <c r="AM17" s="108">
        <v>3</v>
      </c>
      <c r="AN17" s="96">
        <v>4.2857142857142856</v>
      </c>
      <c r="AO17" s="109">
        <v>107.14285714285714</v>
      </c>
      <c r="AP17" s="87">
        <v>2</v>
      </c>
      <c r="AQ17" s="87">
        <v>75</v>
      </c>
      <c r="AR17" s="110">
        <v>77</v>
      </c>
      <c r="AS17" s="110">
        <v>70</v>
      </c>
      <c r="AT17" s="110">
        <v>2</v>
      </c>
      <c r="AU17" s="110">
        <v>72</v>
      </c>
      <c r="AV17" s="110">
        <v>74</v>
      </c>
      <c r="AW17" s="110">
        <v>102.85714285714285</v>
      </c>
      <c r="AX17" s="110">
        <v>0</v>
      </c>
      <c r="AY17" s="110">
        <v>2</v>
      </c>
      <c r="AZ17" s="110">
        <v>2</v>
      </c>
      <c r="BA17" s="110">
        <v>2.8571428571428572</v>
      </c>
      <c r="BB17" s="110">
        <v>105.71428571428572</v>
      </c>
      <c r="BC17" s="110">
        <v>2</v>
      </c>
      <c r="BD17" s="110">
        <v>74</v>
      </c>
      <c r="BE17" s="110">
        <v>76</v>
      </c>
      <c r="BF17" s="110">
        <v>70</v>
      </c>
      <c r="BG17" s="110">
        <v>2</v>
      </c>
      <c r="BH17" s="110">
        <v>69</v>
      </c>
      <c r="BI17" s="110">
        <v>71</v>
      </c>
      <c r="BJ17" s="110">
        <v>98.571428571428584</v>
      </c>
      <c r="BK17" s="110">
        <v>0</v>
      </c>
      <c r="BL17" s="110">
        <v>3</v>
      </c>
      <c r="BM17" s="110">
        <v>3</v>
      </c>
      <c r="BN17" s="110">
        <v>4.2857142857142856</v>
      </c>
      <c r="BO17" s="110">
        <v>102.85714285714285</v>
      </c>
      <c r="BP17" s="110">
        <v>2</v>
      </c>
      <c r="BQ17" s="110">
        <v>72</v>
      </c>
      <c r="BR17" s="110">
        <v>74</v>
      </c>
      <c r="BS17" s="110">
        <v>70</v>
      </c>
      <c r="BT17" s="110">
        <v>0</v>
      </c>
      <c r="BU17" s="110">
        <v>78</v>
      </c>
      <c r="BV17" s="110">
        <v>78</v>
      </c>
      <c r="BW17" s="282">
        <v>111.42857142857143</v>
      </c>
      <c r="BX17" s="110">
        <v>0</v>
      </c>
      <c r="BY17" s="110">
        <v>3</v>
      </c>
      <c r="BZ17" s="110">
        <v>3</v>
      </c>
      <c r="CA17" s="109">
        <v>4.2857142857142856</v>
      </c>
      <c r="CB17" s="109">
        <v>115.71428571428572</v>
      </c>
      <c r="CC17" s="110">
        <v>0</v>
      </c>
      <c r="CD17" s="110">
        <v>81</v>
      </c>
      <c r="CE17" s="110">
        <v>81</v>
      </c>
      <c r="CF17" s="110">
        <v>70</v>
      </c>
      <c r="CG17" s="110">
        <v>0</v>
      </c>
      <c r="CH17" s="110">
        <v>79</v>
      </c>
      <c r="CI17" s="110">
        <v>79</v>
      </c>
      <c r="CJ17" s="110">
        <v>112.85714285714286</v>
      </c>
      <c r="CK17" s="110">
        <v>0</v>
      </c>
      <c r="CL17" s="110">
        <v>3</v>
      </c>
      <c r="CM17" s="110">
        <v>3</v>
      </c>
      <c r="CN17" s="110">
        <v>4.2857142857142856</v>
      </c>
      <c r="CO17" s="110">
        <v>117.14285714285715</v>
      </c>
      <c r="CP17" s="110">
        <v>0</v>
      </c>
      <c r="CQ17" s="110">
        <v>82</v>
      </c>
      <c r="CR17" s="110">
        <v>82</v>
      </c>
      <c r="CS17" s="78">
        <v>70</v>
      </c>
      <c r="CT17" s="108">
        <v>0</v>
      </c>
      <c r="CU17" s="108">
        <v>81</v>
      </c>
      <c r="CV17" s="108">
        <v>81</v>
      </c>
      <c r="CW17" s="109">
        <v>115.71428571428572</v>
      </c>
      <c r="CX17" s="108">
        <v>0</v>
      </c>
      <c r="CY17" s="108">
        <v>3</v>
      </c>
      <c r="CZ17" s="108">
        <v>3</v>
      </c>
      <c r="DA17" s="96">
        <v>4.2857142857142856</v>
      </c>
      <c r="DB17" s="109">
        <v>120</v>
      </c>
      <c r="DC17" s="87">
        <v>0</v>
      </c>
      <c r="DD17" s="87">
        <v>84</v>
      </c>
      <c r="DE17" s="110">
        <v>84</v>
      </c>
      <c r="DF17" s="78">
        <v>70</v>
      </c>
      <c r="DG17" s="108">
        <v>0</v>
      </c>
      <c r="DH17" s="108">
        <v>84</v>
      </c>
      <c r="DI17" s="108">
        <v>84</v>
      </c>
      <c r="DJ17" s="109">
        <v>120</v>
      </c>
      <c r="DK17" s="108">
        <v>0</v>
      </c>
      <c r="DL17" s="108">
        <v>3</v>
      </c>
      <c r="DM17" s="108">
        <v>3</v>
      </c>
      <c r="DN17" s="96">
        <v>4.2857142857142856</v>
      </c>
      <c r="DO17" s="109">
        <v>124.28571428571429</v>
      </c>
      <c r="DP17" s="87">
        <v>0</v>
      </c>
      <c r="DQ17" s="87">
        <v>87</v>
      </c>
      <c r="DR17" s="110">
        <v>87</v>
      </c>
      <c r="DS17" s="110">
        <v>70</v>
      </c>
      <c r="DT17" s="110">
        <v>0</v>
      </c>
      <c r="DU17" s="110">
        <v>84</v>
      </c>
      <c r="DV17" s="110">
        <v>84</v>
      </c>
      <c r="DW17" s="110">
        <v>120</v>
      </c>
      <c r="DX17" s="110">
        <v>0</v>
      </c>
      <c r="DY17" s="110">
        <v>4</v>
      </c>
      <c r="DZ17" s="110">
        <v>4</v>
      </c>
      <c r="EA17" s="110">
        <v>5.7142857142857144</v>
      </c>
      <c r="EB17" s="110">
        <v>125.71428571428571</v>
      </c>
      <c r="EC17" s="110">
        <v>0</v>
      </c>
      <c r="ED17" s="110">
        <v>88</v>
      </c>
      <c r="EE17" s="110">
        <v>88</v>
      </c>
      <c r="EF17" s="78">
        <v>70</v>
      </c>
      <c r="EG17" s="108">
        <v>0</v>
      </c>
      <c r="EH17" s="108">
        <v>84</v>
      </c>
      <c r="EI17" s="108">
        <v>84</v>
      </c>
      <c r="EJ17" s="109">
        <v>120</v>
      </c>
      <c r="EK17" s="108">
        <v>0</v>
      </c>
      <c r="EL17" s="108">
        <v>4</v>
      </c>
      <c r="EM17" s="108">
        <v>4</v>
      </c>
      <c r="EN17" s="96">
        <v>5.7142857142857144</v>
      </c>
      <c r="EO17" s="109">
        <v>125.71428571428571</v>
      </c>
      <c r="EP17" s="87">
        <v>0</v>
      </c>
      <c r="EQ17" s="87">
        <v>88</v>
      </c>
      <c r="ER17" s="110">
        <v>88</v>
      </c>
      <c r="ES17" s="78">
        <v>70</v>
      </c>
      <c r="ET17" s="108">
        <v>0</v>
      </c>
      <c r="EU17" s="108">
        <v>86</v>
      </c>
      <c r="EV17" s="108">
        <v>86</v>
      </c>
      <c r="EW17" s="109">
        <v>122.85714285714286</v>
      </c>
      <c r="EX17" s="108">
        <v>0</v>
      </c>
      <c r="EY17" s="108">
        <v>4</v>
      </c>
      <c r="EZ17" s="108">
        <v>4</v>
      </c>
      <c r="FA17" s="96">
        <v>5.7142857142857144</v>
      </c>
      <c r="FB17" s="109">
        <v>128.57142857142858</v>
      </c>
      <c r="FC17" s="87">
        <v>0</v>
      </c>
      <c r="FD17" s="87">
        <v>90</v>
      </c>
      <c r="FE17" s="110">
        <v>90</v>
      </c>
    </row>
    <row r="18" spans="1:163" x14ac:dyDescent="0.25">
      <c r="A18" s="4">
        <v>895</v>
      </c>
      <c r="B18" s="7" t="s">
        <v>86</v>
      </c>
      <c r="C18" s="4">
        <v>895</v>
      </c>
      <c r="D18" s="78">
        <v>185</v>
      </c>
      <c r="E18" s="108">
        <v>3</v>
      </c>
      <c r="F18" s="78">
        <v>109</v>
      </c>
      <c r="G18" s="108">
        <v>112</v>
      </c>
      <c r="H18" s="109">
        <v>58.918918918918919</v>
      </c>
      <c r="I18" s="108">
        <v>1</v>
      </c>
      <c r="J18" s="108">
        <v>5</v>
      </c>
      <c r="K18" s="108">
        <v>6</v>
      </c>
      <c r="L18" s="96">
        <v>2.7027027027027026</v>
      </c>
      <c r="M18" s="109">
        <v>61.621621621621628</v>
      </c>
      <c r="N18" s="87">
        <v>4</v>
      </c>
      <c r="O18" s="87">
        <v>114</v>
      </c>
      <c r="P18" s="110">
        <v>118</v>
      </c>
      <c r="Q18" s="111">
        <v>62.43386243386243</v>
      </c>
      <c r="R18" s="78">
        <v>188</v>
      </c>
      <c r="S18" s="108">
        <v>3</v>
      </c>
      <c r="T18" s="78">
        <v>113</v>
      </c>
      <c r="U18" s="108">
        <v>116</v>
      </c>
      <c r="V18" s="109">
        <v>60.106382978723403</v>
      </c>
      <c r="W18" s="108">
        <v>0</v>
      </c>
      <c r="X18" s="108">
        <v>5</v>
      </c>
      <c r="Y18" s="108">
        <v>5</v>
      </c>
      <c r="Z18" s="96">
        <v>2.6595744680851063</v>
      </c>
      <c r="AA18" s="109">
        <v>62.765957446808507</v>
      </c>
      <c r="AB18" s="87">
        <v>3</v>
      </c>
      <c r="AC18" s="87">
        <v>118</v>
      </c>
      <c r="AD18" s="110">
        <v>121</v>
      </c>
      <c r="AE18" s="111">
        <v>63.350785340314133</v>
      </c>
      <c r="AF18" s="78">
        <v>188</v>
      </c>
      <c r="AG18" s="108">
        <v>2</v>
      </c>
      <c r="AH18" s="108">
        <v>115</v>
      </c>
      <c r="AI18" s="108">
        <v>117</v>
      </c>
      <c r="AJ18" s="109">
        <v>61.170212765957444</v>
      </c>
      <c r="AK18" s="108">
        <v>0</v>
      </c>
      <c r="AL18" s="108">
        <v>0</v>
      </c>
      <c r="AM18" s="108">
        <v>0</v>
      </c>
      <c r="AN18" s="96">
        <v>0</v>
      </c>
      <c r="AO18" s="109">
        <v>61.170212765957444</v>
      </c>
      <c r="AP18" s="87">
        <v>2</v>
      </c>
      <c r="AQ18" s="87">
        <v>115</v>
      </c>
      <c r="AR18" s="110">
        <v>117</v>
      </c>
      <c r="AS18" s="110">
        <v>188</v>
      </c>
      <c r="AT18" s="110">
        <v>2</v>
      </c>
      <c r="AU18" s="110">
        <v>116</v>
      </c>
      <c r="AV18" s="110">
        <v>118</v>
      </c>
      <c r="AW18" s="110">
        <v>61.702127659574465</v>
      </c>
      <c r="AX18" s="110">
        <v>0</v>
      </c>
      <c r="AY18" s="110">
        <v>5</v>
      </c>
      <c r="AZ18" s="110">
        <v>5</v>
      </c>
      <c r="BA18" s="110">
        <v>2.6595744680851063</v>
      </c>
      <c r="BB18" s="110">
        <v>64.361702127659569</v>
      </c>
      <c r="BC18" s="110">
        <v>2</v>
      </c>
      <c r="BD18" s="110">
        <v>121</v>
      </c>
      <c r="BE18" s="110">
        <v>123</v>
      </c>
      <c r="BF18" s="110">
        <v>188</v>
      </c>
      <c r="BG18" s="110">
        <v>2</v>
      </c>
      <c r="BH18" s="110">
        <v>124</v>
      </c>
      <c r="BI18" s="110">
        <v>126</v>
      </c>
      <c r="BJ18" s="110">
        <v>65.957446808510639</v>
      </c>
      <c r="BK18" s="110">
        <v>0</v>
      </c>
      <c r="BL18" s="110">
        <v>3</v>
      </c>
      <c r="BM18" s="110">
        <v>3</v>
      </c>
      <c r="BN18" s="110">
        <v>1.5957446808510638</v>
      </c>
      <c r="BO18" s="110">
        <v>67.553191489361694</v>
      </c>
      <c r="BP18" s="110">
        <v>2</v>
      </c>
      <c r="BQ18" s="110">
        <v>127</v>
      </c>
      <c r="BR18" s="110">
        <v>129</v>
      </c>
      <c r="BS18" s="110">
        <v>188</v>
      </c>
      <c r="BT18" s="110">
        <v>0</v>
      </c>
      <c r="BU18" s="110">
        <v>127</v>
      </c>
      <c r="BV18" s="110">
        <v>127</v>
      </c>
      <c r="BW18" s="282">
        <v>67.553191489361694</v>
      </c>
      <c r="BX18" s="110">
        <v>0</v>
      </c>
      <c r="BY18" s="110">
        <v>2</v>
      </c>
      <c r="BZ18" s="110">
        <v>2</v>
      </c>
      <c r="CA18" s="109">
        <v>1.0638297872340425</v>
      </c>
      <c r="CB18" s="109">
        <v>68.61702127659575</v>
      </c>
      <c r="CC18" s="110">
        <v>0</v>
      </c>
      <c r="CD18" s="110">
        <v>129</v>
      </c>
      <c r="CE18" s="110">
        <v>129</v>
      </c>
      <c r="CF18" s="110">
        <v>188</v>
      </c>
      <c r="CG18" s="110">
        <v>0</v>
      </c>
      <c r="CH18" s="110">
        <v>131</v>
      </c>
      <c r="CI18" s="110">
        <v>131</v>
      </c>
      <c r="CJ18" s="110">
        <v>69.680851063829792</v>
      </c>
      <c r="CK18" s="110">
        <v>0</v>
      </c>
      <c r="CL18" s="110">
        <v>3</v>
      </c>
      <c r="CM18" s="110">
        <v>3</v>
      </c>
      <c r="CN18" s="110">
        <v>1.5957446808510638</v>
      </c>
      <c r="CO18" s="110">
        <v>71.276595744680847</v>
      </c>
      <c r="CP18" s="110">
        <v>0</v>
      </c>
      <c r="CQ18" s="110">
        <v>134</v>
      </c>
      <c r="CR18" s="110">
        <v>134</v>
      </c>
      <c r="CS18" s="78">
        <v>188</v>
      </c>
      <c r="CT18" s="108">
        <v>0</v>
      </c>
      <c r="CU18" s="108">
        <v>138</v>
      </c>
      <c r="CV18" s="108">
        <v>138</v>
      </c>
      <c r="CW18" s="109">
        <v>73.40425531914893</v>
      </c>
      <c r="CX18" s="108">
        <v>0</v>
      </c>
      <c r="CY18" s="108">
        <v>4</v>
      </c>
      <c r="CZ18" s="108">
        <v>4</v>
      </c>
      <c r="DA18" s="96">
        <v>2.1276595744680851</v>
      </c>
      <c r="DB18" s="109">
        <v>75.531914893617028</v>
      </c>
      <c r="DC18" s="87">
        <v>0</v>
      </c>
      <c r="DD18" s="87">
        <v>142</v>
      </c>
      <c r="DE18" s="110">
        <v>142</v>
      </c>
      <c r="DF18" s="78">
        <v>188</v>
      </c>
      <c r="DG18" s="108">
        <v>0</v>
      </c>
      <c r="DH18" s="108">
        <v>138</v>
      </c>
      <c r="DI18" s="108">
        <v>138</v>
      </c>
      <c r="DJ18" s="109">
        <v>73.40425531914893</v>
      </c>
      <c r="DK18" s="108">
        <v>0</v>
      </c>
      <c r="DL18" s="108">
        <v>2</v>
      </c>
      <c r="DM18" s="108">
        <v>2</v>
      </c>
      <c r="DN18" s="96">
        <v>1.0638297872340425</v>
      </c>
      <c r="DO18" s="109">
        <v>74.468085106382972</v>
      </c>
      <c r="DP18" s="87">
        <v>0</v>
      </c>
      <c r="DQ18" s="87">
        <v>140</v>
      </c>
      <c r="DR18" s="110">
        <v>140</v>
      </c>
      <c r="DS18" s="110">
        <v>188</v>
      </c>
      <c r="DT18" s="110">
        <v>0</v>
      </c>
      <c r="DU18" s="110">
        <v>140</v>
      </c>
      <c r="DV18" s="110">
        <v>140</v>
      </c>
      <c r="DW18" s="110">
        <v>74.468085106382972</v>
      </c>
      <c r="DX18" s="110">
        <v>0</v>
      </c>
      <c r="DY18" s="110">
        <v>2</v>
      </c>
      <c r="DZ18" s="110">
        <v>2</v>
      </c>
      <c r="EA18" s="110">
        <v>1.0638297872340425</v>
      </c>
      <c r="EB18" s="110">
        <v>75.531914893617028</v>
      </c>
      <c r="EC18" s="110">
        <v>0</v>
      </c>
      <c r="ED18" s="110">
        <v>142</v>
      </c>
      <c r="EE18" s="110">
        <v>142</v>
      </c>
      <c r="EF18" s="78">
        <v>188</v>
      </c>
      <c r="EG18" s="108">
        <v>0</v>
      </c>
      <c r="EH18" s="108">
        <v>140</v>
      </c>
      <c r="EI18" s="108">
        <v>140</v>
      </c>
      <c r="EJ18" s="109">
        <v>74.468085106382972</v>
      </c>
      <c r="EK18" s="108">
        <v>0</v>
      </c>
      <c r="EL18" s="108">
        <v>2</v>
      </c>
      <c r="EM18" s="108">
        <v>2</v>
      </c>
      <c r="EN18" s="96">
        <v>1.0638297872340425</v>
      </c>
      <c r="EO18" s="109">
        <v>75.531914893617028</v>
      </c>
      <c r="EP18" s="87">
        <v>0</v>
      </c>
      <c r="EQ18" s="87">
        <v>142</v>
      </c>
      <c r="ER18" s="110">
        <v>142</v>
      </c>
      <c r="ES18" s="78">
        <v>188</v>
      </c>
      <c r="ET18" s="108">
        <v>0</v>
      </c>
      <c r="EU18" s="108">
        <v>143</v>
      </c>
      <c r="EV18" s="108">
        <v>143</v>
      </c>
      <c r="EW18" s="109">
        <v>76.063829787234042</v>
      </c>
      <c r="EX18" s="108">
        <v>0</v>
      </c>
      <c r="EY18" s="108">
        <v>3</v>
      </c>
      <c r="EZ18" s="108">
        <v>3</v>
      </c>
      <c r="FA18" s="96">
        <v>1.5957446808510638</v>
      </c>
      <c r="FB18" s="109">
        <v>77.659574468085097</v>
      </c>
      <c r="FC18" s="87">
        <v>0</v>
      </c>
      <c r="FD18" s="87">
        <v>146</v>
      </c>
      <c r="FE18" s="110">
        <v>146</v>
      </c>
    </row>
    <row r="19" spans="1:163" x14ac:dyDescent="0.25">
      <c r="A19" s="8"/>
      <c r="B19" s="8" t="s">
        <v>260</v>
      </c>
      <c r="C19" s="8"/>
      <c r="D19" s="37">
        <v>9602</v>
      </c>
      <c r="E19" s="37">
        <v>440</v>
      </c>
      <c r="F19" s="37">
        <v>7057</v>
      </c>
      <c r="G19" s="37">
        <v>7497</v>
      </c>
      <c r="H19" s="92">
        <v>73.495105186419494</v>
      </c>
      <c r="I19" s="37">
        <v>83</v>
      </c>
      <c r="J19" s="37">
        <v>680</v>
      </c>
      <c r="K19" s="37">
        <v>763</v>
      </c>
      <c r="L19" s="97">
        <v>7.0818579462611959</v>
      </c>
      <c r="M19" s="92">
        <v>958.27268054140507</v>
      </c>
      <c r="N19" s="195">
        <v>523</v>
      </c>
      <c r="O19" s="195">
        <v>7737</v>
      </c>
      <c r="P19" s="195">
        <v>8260</v>
      </c>
      <c r="Q19" s="107">
        <v>81.58024691358024</v>
      </c>
      <c r="R19" s="37">
        <v>10059</v>
      </c>
      <c r="S19" s="37">
        <v>434</v>
      </c>
      <c r="T19" s="37">
        <v>7144</v>
      </c>
      <c r="U19" s="37">
        <v>7578</v>
      </c>
      <c r="V19" s="92">
        <v>71.020976240182918</v>
      </c>
      <c r="W19" s="37">
        <v>72</v>
      </c>
      <c r="X19" s="37">
        <v>707</v>
      </c>
      <c r="Y19" s="37">
        <v>779</v>
      </c>
      <c r="Z19" s="97">
        <v>7.0285316631871959</v>
      </c>
      <c r="AA19" s="92">
        <v>944.64827552264592</v>
      </c>
      <c r="AB19" s="195">
        <v>506</v>
      </c>
      <c r="AC19" s="195">
        <v>7851</v>
      </c>
      <c r="AD19" s="195">
        <v>8357</v>
      </c>
      <c r="AE19" s="107">
        <v>79.100804543303354</v>
      </c>
      <c r="AF19" s="37">
        <v>10059</v>
      </c>
      <c r="AG19" s="37">
        <v>331</v>
      </c>
      <c r="AH19" s="37">
        <v>7244</v>
      </c>
      <c r="AI19" s="37">
        <v>7575</v>
      </c>
      <c r="AJ19" s="92">
        <v>72.01511084600854</v>
      </c>
      <c r="AK19" s="37">
        <v>72</v>
      </c>
      <c r="AL19" s="37">
        <v>575</v>
      </c>
      <c r="AM19" s="37">
        <v>647</v>
      </c>
      <c r="AN19" s="97">
        <v>5.7162739834973655</v>
      </c>
      <c r="AO19" s="92">
        <v>957.86289453523602</v>
      </c>
      <c r="AP19" s="195">
        <v>403</v>
      </c>
      <c r="AQ19" s="195">
        <v>7819</v>
      </c>
      <c r="AR19" s="195">
        <v>8222</v>
      </c>
      <c r="AS19" s="195">
        <v>10059</v>
      </c>
      <c r="AT19" s="195">
        <v>328</v>
      </c>
      <c r="AU19" s="195">
        <v>7290</v>
      </c>
      <c r="AV19" s="195">
        <v>7618</v>
      </c>
      <c r="AW19" s="195">
        <v>72.472412764688343</v>
      </c>
      <c r="AX19" s="195">
        <v>27</v>
      </c>
      <c r="AY19" s="195">
        <v>807</v>
      </c>
      <c r="AZ19" s="195">
        <v>834</v>
      </c>
      <c r="BA19" s="195">
        <v>8.0226662690128236</v>
      </c>
      <c r="BB19" s="195">
        <v>973.16106611952591</v>
      </c>
      <c r="BC19" s="195">
        <v>355</v>
      </c>
      <c r="BD19" s="195">
        <v>8097</v>
      </c>
      <c r="BE19" s="195">
        <v>8452</v>
      </c>
      <c r="BF19" s="195">
        <v>10058</v>
      </c>
      <c r="BG19" s="195">
        <v>326</v>
      </c>
      <c r="BH19" s="195">
        <v>7355</v>
      </c>
      <c r="BI19" s="195">
        <v>7681</v>
      </c>
      <c r="BJ19" s="195">
        <v>73.125869954265269</v>
      </c>
      <c r="BK19" s="195">
        <v>21</v>
      </c>
      <c r="BL19" s="195">
        <v>878</v>
      </c>
      <c r="BM19" s="195">
        <v>899</v>
      </c>
      <c r="BN19" s="195">
        <v>8.7293696559952281</v>
      </c>
      <c r="BO19" s="195">
        <v>992.22678868847095</v>
      </c>
      <c r="BP19" s="195">
        <v>347</v>
      </c>
      <c r="BQ19" s="195">
        <v>8233</v>
      </c>
      <c r="BR19" s="195">
        <v>8580</v>
      </c>
      <c r="BS19" s="195">
        <v>10058</v>
      </c>
      <c r="BT19" s="195">
        <v>205</v>
      </c>
      <c r="BU19" s="195">
        <v>7458</v>
      </c>
      <c r="BV19" s="195">
        <v>7663</v>
      </c>
      <c r="BW19" s="97">
        <v>74.149930403658786</v>
      </c>
      <c r="BX19" s="195">
        <v>13</v>
      </c>
      <c r="BY19" s="195">
        <v>910</v>
      </c>
      <c r="BZ19" s="195">
        <v>923</v>
      </c>
      <c r="CA19" s="92">
        <v>9.0475243587194285</v>
      </c>
      <c r="CB19" s="92">
        <v>1107.5748042415016</v>
      </c>
      <c r="CC19" s="195">
        <v>218</v>
      </c>
      <c r="CD19" s="195">
        <v>8368</v>
      </c>
      <c r="CE19" s="195">
        <v>8586</v>
      </c>
      <c r="CF19" s="195">
        <v>10058</v>
      </c>
      <c r="CG19" s="195">
        <v>40</v>
      </c>
      <c r="CH19" s="195">
        <v>7505</v>
      </c>
      <c r="CI19" s="195">
        <v>7545</v>
      </c>
      <c r="CJ19" s="195">
        <v>74.617220123284937</v>
      </c>
      <c r="CK19" s="195">
        <v>10</v>
      </c>
      <c r="CL19" s="195">
        <v>934</v>
      </c>
      <c r="CM19" s="195">
        <v>944</v>
      </c>
      <c r="CN19" s="195">
        <v>9.2861403857625771</v>
      </c>
      <c r="CO19" s="195">
        <v>1114.4218019585144</v>
      </c>
      <c r="CP19" s="195">
        <v>50</v>
      </c>
      <c r="CQ19" s="195">
        <v>8439</v>
      </c>
      <c r="CR19" s="195">
        <v>8489</v>
      </c>
      <c r="CS19" s="37">
        <v>10058</v>
      </c>
      <c r="CT19" s="37">
        <v>31</v>
      </c>
      <c r="CU19" s="37">
        <v>7802</v>
      </c>
      <c r="CV19" s="37">
        <v>7833</v>
      </c>
      <c r="CW19" s="92">
        <v>77.570093457943926</v>
      </c>
      <c r="CX19" s="37">
        <v>9</v>
      </c>
      <c r="CY19" s="37">
        <v>949</v>
      </c>
      <c r="CZ19" s="37">
        <v>958</v>
      </c>
      <c r="DA19" s="97">
        <v>9.435275402664546</v>
      </c>
      <c r="DB19" s="92">
        <v>1166.0991836886046</v>
      </c>
      <c r="DC19" s="195">
        <v>40</v>
      </c>
      <c r="DD19" s="195">
        <v>8751</v>
      </c>
      <c r="DE19" s="195">
        <v>8791</v>
      </c>
      <c r="DF19" s="37">
        <v>10058</v>
      </c>
      <c r="DG19" s="37">
        <v>26</v>
      </c>
      <c r="DH19" s="37">
        <v>7859</v>
      </c>
      <c r="DI19" s="37">
        <v>7885</v>
      </c>
      <c r="DJ19" s="92">
        <v>78.136806522171412</v>
      </c>
      <c r="DK19" s="37">
        <v>5</v>
      </c>
      <c r="DL19" s="37">
        <v>970</v>
      </c>
      <c r="DM19" s="37">
        <v>975</v>
      </c>
      <c r="DN19" s="97">
        <v>9.6440644263273025</v>
      </c>
      <c r="DO19" s="92">
        <v>1178.3757964077988</v>
      </c>
      <c r="DP19" s="195">
        <v>31</v>
      </c>
      <c r="DQ19" s="195">
        <v>8829</v>
      </c>
      <c r="DR19" s="195">
        <v>8860</v>
      </c>
      <c r="DS19" s="195">
        <v>10058</v>
      </c>
      <c r="DT19" s="195">
        <v>25</v>
      </c>
      <c r="DU19" s="195">
        <v>7936</v>
      </c>
      <c r="DV19" s="195">
        <v>7961</v>
      </c>
      <c r="DW19" s="195">
        <v>78.902366275601509</v>
      </c>
      <c r="DX19" s="195">
        <v>5</v>
      </c>
      <c r="DY19" s="195">
        <v>954</v>
      </c>
      <c r="DZ19" s="195">
        <v>959</v>
      </c>
      <c r="EA19" s="195">
        <v>9.4849870749652023</v>
      </c>
      <c r="EB19" s="195">
        <v>1189.5484480700782</v>
      </c>
      <c r="EC19" s="195">
        <v>30</v>
      </c>
      <c r="ED19" s="195">
        <v>8890</v>
      </c>
      <c r="EE19" s="195">
        <v>8920</v>
      </c>
      <c r="EF19" s="37">
        <v>10058</v>
      </c>
      <c r="EG19" s="37">
        <v>25</v>
      </c>
      <c r="EH19" s="37">
        <v>7936</v>
      </c>
      <c r="EI19" s="37">
        <v>7961</v>
      </c>
      <c r="EJ19" s="92">
        <v>78.902366275601509</v>
      </c>
      <c r="EK19" s="37">
        <v>5</v>
      </c>
      <c r="EL19" s="37">
        <v>954</v>
      </c>
      <c r="EM19" s="37">
        <v>959</v>
      </c>
      <c r="EN19" s="97">
        <v>9.4849870749652023</v>
      </c>
      <c r="EO19" s="92">
        <v>1189.5484480700782</v>
      </c>
      <c r="EP19" s="195">
        <v>30</v>
      </c>
      <c r="EQ19" s="195">
        <v>8890</v>
      </c>
      <c r="ER19" s="195">
        <v>8920</v>
      </c>
      <c r="ES19" s="37">
        <v>10058</v>
      </c>
      <c r="ET19" s="37">
        <v>25</v>
      </c>
      <c r="EU19" s="37">
        <v>8011</v>
      </c>
      <c r="EV19" s="37">
        <v>8036</v>
      </c>
      <c r="EW19" s="92">
        <v>79.64804136011135</v>
      </c>
      <c r="EX19" s="37">
        <v>5</v>
      </c>
      <c r="EY19" s="37">
        <v>953</v>
      </c>
      <c r="EZ19" s="37">
        <v>958</v>
      </c>
      <c r="FA19" s="97">
        <v>9.4750447405050711</v>
      </c>
      <c r="FB19" s="90">
        <v>89.123086100616419</v>
      </c>
      <c r="FC19" s="195">
        <v>30</v>
      </c>
      <c r="FD19" s="37">
        <v>8964</v>
      </c>
      <c r="FE19" s="37">
        <v>8994</v>
      </c>
    </row>
    <row r="20" spans="1:163" x14ac:dyDescent="0.25">
      <c r="A20" s="4">
        <v>45</v>
      </c>
      <c r="B20" s="7" t="s">
        <v>88</v>
      </c>
      <c r="C20" s="4">
        <v>45</v>
      </c>
      <c r="D20" s="78">
        <v>3872</v>
      </c>
      <c r="E20" s="108">
        <v>190</v>
      </c>
      <c r="F20" s="78">
        <v>2858</v>
      </c>
      <c r="G20" s="108">
        <v>3048</v>
      </c>
      <c r="H20" s="109">
        <v>73.811983471074385</v>
      </c>
      <c r="I20" s="108">
        <v>61</v>
      </c>
      <c r="J20" s="108">
        <v>358</v>
      </c>
      <c r="K20" s="108">
        <v>419</v>
      </c>
      <c r="L20" s="96">
        <v>9.2458677685950406</v>
      </c>
      <c r="M20" s="109">
        <v>83.057851239669418</v>
      </c>
      <c r="N20" s="87">
        <v>251</v>
      </c>
      <c r="O20" s="87">
        <v>3216</v>
      </c>
      <c r="P20" s="110">
        <v>3467</v>
      </c>
      <c r="Q20" s="111">
        <v>84.089255396555913</v>
      </c>
      <c r="R20" s="78">
        <v>4059</v>
      </c>
      <c r="S20" s="108">
        <v>188</v>
      </c>
      <c r="T20" s="78">
        <v>2895</v>
      </c>
      <c r="U20" s="108">
        <v>3083</v>
      </c>
      <c r="V20" s="109">
        <v>71.322985957132303</v>
      </c>
      <c r="W20" s="108">
        <v>52</v>
      </c>
      <c r="X20" s="108">
        <v>363</v>
      </c>
      <c r="Y20" s="108">
        <v>415</v>
      </c>
      <c r="Z20" s="96">
        <v>8.9430894308943092</v>
      </c>
      <c r="AA20" s="109">
        <v>80.266075388026607</v>
      </c>
      <c r="AB20" s="87">
        <v>240</v>
      </c>
      <c r="AC20" s="87">
        <v>3258</v>
      </c>
      <c r="AD20" s="110">
        <v>3498</v>
      </c>
      <c r="AE20" s="111">
        <v>81.367759944173073</v>
      </c>
      <c r="AF20" s="78">
        <v>4059</v>
      </c>
      <c r="AG20" s="108">
        <v>148</v>
      </c>
      <c r="AH20" s="108">
        <v>2948</v>
      </c>
      <c r="AI20" s="108">
        <v>3096</v>
      </c>
      <c r="AJ20" s="109">
        <v>72.628726287262865</v>
      </c>
      <c r="AK20" s="108">
        <v>52</v>
      </c>
      <c r="AL20" s="108">
        <v>363</v>
      </c>
      <c r="AM20" s="108">
        <v>415</v>
      </c>
      <c r="AN20" s="96">
        <v>8.9430894308943092</v>
      </c>
      <c r="AO20" s="109">
        <v>81.571815718157183</v>
      </c>
      <c r="AP20" s="87">
        <v>200</v>
      </c>
      <c r="AQ20" s="87">
        <v>3311</v>
      </c>
      <c r="AR20" s="110">
        <v>3511</v>
      </c>
      <c r="AS20" s="110">
        <v>4059</v>
      </c>
      <c r="AT20" s="110">
        <v>145</v>
      </c>
      <c r="AU20" s="110">
        <v>2963</v>
      </c>
      <c r="AV20" s="110">
        <v>3108</v>
      </c>
      <c r="AW20" s="110">
        <v>72.998275437299824</v>
      </c>
      <c r="AX20" s="110">
        <v>22</v>
      </c>
      <c r="AY20" s="110">
        <v>416</v>
      </c>
      <c r="AZ20" s="110">
        <v>438</v>
      </c>
      <c r="BA20" s="110">
        <v>10.248829761024883</v>
      </c>
      <c r="BB20" s="110">
        <v>83.247105198324718</v>
      </c>
      <c r="BC20" s="110">
        <v>167</v>
      </c>
      <c r="BD20" s="110">
        <v>3379</v>
      </c>
      <c r="BE20" s="110">
        <v>3546</v>
      </c>
      <c r="BF20" s="110">
        <v>4062</v>
      </c>
      <c r="BG20" s="110">
        <v>143</v>
      </c>
      <c r="BH20" s="110">
        <v>2984</v>
      </c>
      <c r="BI20" s="110">
        <v>3127</v>
      </c>
      <c r="BJ20" s="110">
        <v>73.46134908911867</v>
      </c>
      <c r="BK20" s="110">
        <v>16</v>
      </c>
      <c r="BL20" s="110">
        <v>454</v>
      </c>
      <c r="BM20" s="110">
        <v>470</v>
      </c>
      <c r="BN20" s="110">
        <v>11.176760216642048</v>
      </c>
      <c r="BO20" s="110">
        <v>84.638109305760707</v>
      </c>
      <c r="BP20" s="110">
        <v>159</v>
      </c>
      <c r="BQ20" s="110">
        <v>3438</v>
      </c>
      <c r="BR20" s="110">
        <v>3597</v>
      </c>
      <c r="BS20" s="110">
        <v>4062</v>
      </c>
      <c r="BT20" s="110">
        <v>101</v>
      </c>
      <c r="BU20" s="110">
        <v>3018</v>
      </c>
      <c r="BV20" s="110">
        <v>3119</v>
      </c>
      <c r="BW20" s="282">
        <v>74.298375184638104</v>
      </c>
      <c r="BX20" s="110">
        <v>9</v>
      </c>
      <c r="BY20" s="110">
        <v>473</v>
      </c>
      <c r="BZ20" s="110">
        <v>482</v>
      </c>
      <c r="CA20" s="109">
        <v>11.644510093549975</v>
      </c>
      <c r="CB20" s="109">
        <v>85.942885278188086</v>
      </c>
      <c r="CC20" s="110">
        <v>110</v>
      </c>
      <c r="CD20" s="110">
        <v>3491</v>
      </c>
      <c r="CE20" s="110">
        <v>3601</v>
      </c>
      <c r="CF20" s="110">
        <v>4062</v>
      </c>
      <c r="CG20" s="110">
        <v>27</v>
      </c>
      <c r="CH20" s="110">
        <v>3028</v>
      </c>
      <c r="CI20" s="110">
        <v>3055</v>
      </c>
      <c r="CJ20" s="110">
        <v>74.54455933037913</v>
      </c>
      <c r="CK20" s="110">
        <v>6</v>
      </c>
      <c r="CL20" s="110">
        <v>490</v>
      </c>
      <c r="CM20" s="110">
        <v>496</v>
      </c>
      <c r="CN20" s="110">
        <v>12.063023141309699</v>
      </c>
      <c r="CO20" s="110">
        <v>86.607582471688829</v>
      </c>
      <c r="CP20" s="110">
        <v>33</v>
      </c>
      <c r="CQ20" s="110">
        <v>3518</v>
      </c>
      <c r="CR20" s="110">
        <v>3551</v>
      </c>
      <c r="CS20" s="78">
        <v>4062</v>
      </c>
      <c r="CT20" s="108">
        <v>20</v>
      </c>
      <c r="CU20" s="108">
        <v>3140</v>
      </c>
      <c r="CV20" s="108">
        <v>3160</v>
      </c>
      <c r="CW20" s="109">
        <v>77.301821762678486</v>
      </c>
      <c r="CX20" s="108">
        <v>5</v>
      </c>
      <c r="CY20" s="108">
        <v>503</v>
      </c>
      <c r="CZ20" s="108">
        <v>508</v>
      </c>
      <c r="DA20" s="96">
        <v>12.383062530773019</v>
      </c>
      <c r="DB20" s="109">
        <v>89.684884293451503</v>
      </c>
      <c r="DC20" s="87">
        <v>25</v>
      </c>
      <c r="DD20" s="87">
        <v>3643</v>
      </c>
      <c r="DE20" s="110">
        <v>3668</v>
      </c>
      <c r="DF20" s="78">
        <v>4062</v>
      </c>
      <c r="DG20" s="108">
        <v>19</v>
      </c>
      <c r="DH20" s="108">
        <v>3163</v>
      </c>
      <c r="DI20" s="108">
        <v>3182</v>
      </c>
      <c r="DJ20" s="109">
        <v>77.868045297882816</v>
      </c>
      <c r="DK20" s="108">
        <v>3</v>
      </c>
      <c r="DL20" s="108">
        <v>515</v>
      </c>
      <c r="DM20" s="108">
        <v>518</v>
      </c>
      <c r="DN20" s="96">
        <v>12.678483505662236</v>
      </c>
      <c r="DO20" s="109">
        <v>90.546528803545058</v>
      </c>
      <c r="DP20" s="87">
        <v>22</v>
      </c>
      <c r="DQ20" s="87">
        <v>3678</v>
      </c>
      <c r="DR20" s="110">
        <v>3700</v>
      </c>
      <c r="DS20" s="110">
        <v>4062</v>
      </c>
      <c r="DT20" s="110">
        <v>18</v>
      </c>
      <c r="DU20" s="110">
        <v>3203</v>
      </c>
      <c r="DV20" s="110">
        <v>3221</v>
      </c>
      <c r="DW20" s="110">
        <v>78.852781880846877</v>
      </c>
      <c r="DX20" s="110">
        <v>3</v>
      </c>
      <c r="DY20" s="110">
        <v>506</v>
      </c>
      <c r="DZ20" s="110">
        <v>509</v>
      </c>
      <c r="EA20" s="110">
        <v>12.456917774495322</v>
      </c>
      <c r="EB20" s="110">
        <v>91.309699655342186</v>
      </c>
      <c r="EC20" s="110">
        <v>21</v>
      </c>
      <c r="ED20" s="110">
        <v>3709</v>
      </c>
      <c r="EE20" s="110">
        <v>3730</v>
      </c>
      <c r="EF20" s="78">
        <v>4062</v>
      </c>
      <c r="EG20" s="108">
        <v>18</v>
      </c>
      <c r="EH20" s="108">
        <v>3203</v>
      </c>
      <c r="EI20" s="108">
        <v>3221</v>
      </c>
      <c r="EJ20" s="109">
        <v>78.852781880846877</v>
      </c>
      <c r="EK20" s="108">
        <v>3</v>
      </c>
      <c r="EL20" s="108">
        <v>506</v>
      </c>
      <c r="EM20" s="108">
        <v>509</v>
      </c>
      <c r="EN20" s="96">
        <v>12.456917774495322</v>
      </c>
      <c r="EO20" s="109">
        <v>91.309699655342186</v>
      </c>
      <c r="EP20" s="87">
        <v>21</v>
      </c>
      <c r="EQ20" s="87">
        <v>3709</v>
      </c>
      <c r="ER20" s="110">
        <v>3730</v>
      </c>
      <c r="ES20" s="78">
        <v>4062</v>
      </c>
      <c r="ET20" s="108">
        <v>18</v>
      </c>
      <c r="EU20" s="108">
        <v>3239</v>
      </c>
      <c r="EV20" s="108">
        <v>3257</v>
      </c>
      <c r="EW20" s="109">
        <v>79.739044805514524</v>
      </c>
      <c r="EX20" s="108">
        <v>3</v>
      </c>
      <c r="EY20" s="108">
        <v>506</v>
      </c>
      <c r="EZ20" s="108">
        <v>509</v>
      </c>
      <c r="FA20" s="96">
        <v>12.456917774495322</v>
      </c>
      <c r="FB20" s="109">
        <v>92.195962580009848</v>
      </c>
      <c r="FC20" s="87">
        <v>21</v>
      </c>
      <c r="FD20" s="87">
        <v>3745</v>
      </c>
      <c r="FE20" s="110">
        <v>3766</v>
      </c>
    </row>
    <row r="21" spans="1:163" x14ac:dyDescent="0.25">
      <c r="A21" s="4">
        <v>51</v>
      </c>
      <c r="B21" s="7" t="s">
        <v>89</v>
      </c>
      <c r="C21" s="4">
        <v>51</v>
      </c>
      <c r="D21" s="78">
        <v>213</v>
      </c>
      <c r="E21" s="108">
        <v>36</v>
      </c>
      <c r="F21" s="78">
        <v>146</v>
      </c>
      <c r="G21" s="108">
        <v>182</v>
      </c>
      <c r="H21" s="109">
        <v>68.544600938967136</v>
      </c>
      <c r="I21" s="108">
        <v>1</v>
      </c>
      <c r="J21" s="108">
        <v>12</v>
      </c>
      <c r="K21" s="108">
        <v>13</v>
      </c>
      <c r="L21" s="96">
        <v>5.6338028169014089</v>
      </c>
      <c r="M21" s="109">
        <v>74.178403755868544</v>
      </c>
      <c r="N21" s="87">
        <v>37</v>
      </c>
      <c r="O21" s="87">
        <v>158</v>
      </c>
      <c r="P21" s="110">
        <v>195</v>
      </c>
      <c r="Q21" s="111">
        <v>78</v>
      </c>
      <c r="R21" s="78">
        <v>229</v>
      </c>
      <c r="S21" s="108">
        <v>35</v>
      </c>
      <c r="T21" s="78">
        <v>152</v>
      </c>
      <c r="U21" s="108">
        <v>187</v>
      </c>
      <c r="V21" s="109">
        <v>66.375545851528386</v>
      </c>
      <c r="W21" s="108">
        <v>1</v>
      </c>
      <c r="X21" s="108">
        <v>13</v>
      </c>
      <c r="Y21" s="108">
        <v>14</v>
      </c>
      <c r="Z21" s="96">
        <v>5.6768558951965069</v>
      </c>
      <c r="AA21" s="109">
        <v>72.052401746724897</v>
      </c>
      <c r="AB21" s="87">
        <v>36</v>
      </c>
      <c r="AC21" s="87">
        <v>165</v>
      </c>
      <c r="AD21" s="110">
        <v>201</v>
      </c>
      <c r="AE21" s="111">
        <v>75.84905660377359</v>
      </c>
      <c r="AF21" s="78">
        <v>229</v>
      </c>
      <c r="AG21" s="108">
        <v>28</v>
      </c>
      <c r="AH21" s="108">
        <v>156</v>
      </c>
      <c r="AI21" s="108">
        <v>184</v>
      </c>
      <c r="AJ21" s="109">
        <v>68.122270742358083</v>
      </c>
      <c r="AK21" s="108">
        <v>1</v>
      </c>
      <c r="AL21" s="108">
        <v>13</v>
      </c>
      <c r="AM21" s="108">
        <v>14</v>
      </c>
      <c r="AN21" s="96">
        <v>5.6768558951965069</v>
      </c>
      <c r="AO21" s="109">
        <v>73.799126637554593</v>
      </c>
      <c r="AP21" s="87">
        <v>29</v>
      </c>
      <c r="AQ21" s="87">
        <v>169</v>
      </c>
      <c r="AR21" s="110">
        <v>198</v>
      </c>
      <c r="AS21" s="110">
        <v>229</v>
      </c>
      <c r="AT21" s="110">
        <v>28</v>
      </c>
      <c r="AU21" s="110">
        <v>161</v>
      </c>
      <c r="AV21" s="110">
        <v>189</v>
      </c>
      <c r="AW21" s="110">
        <v>70.3056768558952</v>
      </c>
      <c r="AX21" s="110">
        <v>0</v>
      </c>
      <c r="AY21" s="110">
        <v>18</v>
      </c>
      <c r="AZ21" s="110">
        <v>18</v>
      </c>
      <c r="BA21" s="110">
        <v>7.860262008733625</v>
      </c>
      <c r="BB21" s="110">
        <v>78.165938864628828</v>
      </c>
      <c r="BC21" s="110">
        <v>28</v>
      </c>
      <c r="BD21" s="110">
        <v>179</v>
      </c>
      <c r="BE21" s="110">
        <v>207</v>
      </c>
      <c r="BF21" s="110">
        <v>227</v>
      </c>
      <c r="BG21" s="110">
        <v>28</v>
      </c>
      <c r="BH21" s="110">
        <v>162</v>
      </c>
      <c r="BI21" s="110">
        <v>190</v>
      </c>
      <c r="BJ21" s="110">
        <v>71.365638766519822</v>
      </c>
      <c r="BK21" s="110">
        <v>0</v>
      </c>
      <c r="BL21" s="110">
        <v>19</v>
      </c>
      <c r="BM21" s="110">
        <v>19</v>
      </c>
      <c r="BN21" s="110">
        <v>8.3700440528634363</v>
      </c>
      <c r="BO21" s="110">
        <v>79.735682819383257</v>
      </c>
      <c r="BP21" s="110">
        <v>28</v>
      </c>
      <c r="BQ21" s="110">
        <v>181</v>
      </c>
      <c r="BR21" s="110">
        <v>209</v>
      </c>
      <c r="BS21" s="110">
        <v>227</v>
      </c>
      <c r="BT21" s="110">
        <v>18</v>
      </c>
      <c r="BU21" s="110">
        <v>166</v>
      </c>
      <c r="BV21" s="110">
        <v>184</v>
      </c>
      <c r="BW21" s="282">
        <v>73.127753303964766</v>
      </c>
      <c r="BX21" s="110">
        <v>0</v>
      </c>
      <c r="BY21" s="110">
        <v>17</v>
      </c>
      <c r="BZ21" s="110">
        <v>17</v>
      </c>
      <c r="CA21" s="109">
        <v>7.4889867841409687</v>
      </c>
      <c r="CB21" s="109">
        <v>80.616740088105729</v>
      </c>
      <c r="CC21" s="110">
        <v>18</v>
      </c>
      <c r="CD21" s="110">
        <v>183</v>
      </c>
      <c r="CE21" s="110">
        <v>201</v>
      </c>
      <c r="CF21" s="110">
        <v>227</v>
      </c>
      <c r="CG21" s="110">
        <v>0</v>
      </c>
      <c r="CH21" s="110">
        <v>163</v>
      </c>
      <c r="CI21" s="110">
        <v>163</v>
      </c>
      <c r="CJ21" s="110">
        <v>71.806167400881066</v>
      </c>
      <c r="CK21" s="110">
        <v>0</v>
      </c>
      <c r="CL21" s="110">
        <v>17</v>
      </c>
      <c r="CM21" s="110">
        <v>17</v>
      </c>
      <c r="CN21" s="110">
        <v>7.4889867841409687</v>
      </c>
      <c r="CO21" s="110">
        <v>79.295154185022028</v>
      </c>
      <c r="CP21" s="110">
        <v>0</v>
      </c>
      <c r="CQ21" s="110">
        <v>180</v>
      </c>
      <c r="CR21" s="110">
        <v>180</v>
      </c>
      <c r="CS21" s="78">
        <v>227</v>
      </c>
      <c r="CT21" s="108">
        <v>0</v>
      </c>
      <c r="CU21" s="108">
        <v>174</v>
      </c>
      <c r="CV21" s="108">
        <v>174</v>
      </c>
      <c r="CW21" s="109">
        <v>76.651982378854626</v>
      </c>
      <c r="CX21" s="108">
        <v>0</v>
      </c>
      <c r="CY21" s="108">
        <v>21</v>
      </c>
      <c r="CZ21" s="108">
        <v>21</v>
      </c>
      <c r="DA21" s="96">
        <v>9.251101321585903</v>
      </c>
      <c r="DB21" s="109">
        <v>85.903083700440533</v>
      </c>
      <c r="DC21" s="87">
        <v>0</v>
      </c>
      <c r="DD21" s="87">
        <v>195</v>
      </c>
      <c r="DE21" s="110">
        <v>195</v>
      </c>
      <c r="DF21" s="78">
        <v>227</v>
      </c>
      <c r="DG21" s="108">
        <v>0</v>
      </c>
      <c r="DH21" s="108">
        <v>178</v>
      </c>
      <c r="DI21" s="108">
        <v>178</v>
      </c>
      <c r="DJ21" s="109">
        <v>78.414096916299556</v>
      </c>
      <c r="DK21" s="108">
        <v>0</v>
      </c>
      <c r="DL21" s="108">
        <v>18</v>
      </c>
      <c r="DM21" s="108">
        <v>18</v>
      </c>
      <c r="DN21" s="96">
        <v>7.929515418502203</v>
      </c>
      <c r="DO21" s="109">
        <v>86.343612334801762</v>
      </c>
      <c r="DP21" s="87">
        <v>0</v>
      </c>
      <c r="DQ21" s="87">
        <v>196</v>
      </c>
      <c r="DR21" s="110">
        <v>196</v>
      </c>
      <c r="DS21" s="110">
        <v>227</v>
      </c>
      <c r="DT21" s="110">
        <v>0</v>
      </c>
      <c r="DU21" s="110">
        <v>183</v>
      </c>
      <c r="DV21" s="110">
        <v>183</v>
      </c>
      <c r="DW21" s="110">
        <v>80.616740088105729</v>
      </c>
      <c r="DX21" s="110">
        <v>0</v>
      </c>
      <c r="DY21" s="110">
        <v>20</v>
      </c>
      <c r="DZ21" s="110">
        <v>20</v>
      </c>
      <c r="EA21" s="110">
        <v>8.8105726872246706</v>
      </c>
      <c r="EB21" s="110">
        <v>89.427312775330392</v>
      </c>
      <c r="EC21" s="110">
        <v>0</v>
      </c>
      <c r="ED21" s="110">
        <v>203</v>
      </c>
      <c r="EE21" s="110">
        <v>203</v>
      </c>
      <c r="EF21" s="78">
        <v>227</v>
      </c>
      <c r="EG21" s="108">
        <v>0</v>
      </c>
      <c r="EH21" s="108">
        <v>183</v>
      </c>
      <c r="EI21" s="108">
        <v>183</v>
      </c>
      <c r="EJ21" s="109">
        <v>80.616740088105729</v>
      </c>
      <c r="EK21" s="108">
        <v>0</v>
      </c>
      <c r="EL21" s="108">
        <v>20</v>
      </c>
      <c r="EM21" s="108">
        <v>20</v>
      </c>
      <c r="EN21" s="96">
        <v>8.8105726872246706</v>
      </c>
      <c r="EO21" s="109">
        <v>89.427312775330392</v>
      </c>
      <c r="EP21" s="87">
        <v>0</v>
      </c>
      <c r="EQ21" s="87">
        <v>203</v>
      </c>
      <c r="ER21" s="110">
        <v>203</v>
      </c>
      <c r="ES21" s="78">
        <v>227</v>
      </c>
      <c r="ET21" s="108">
        <v>0</v>
      </c>
      <c r="EU21" s="108">
        <v>193</v>
      </c>
      <c r="EV21" s="108">
        <v>193</v>
      </c>
      <c r="EW21" s="109">
        <v>85.022026431718061</v>
      </c>
      <c r="EX21" s="108">
        <v>0</v>
      </c>
      <c r="EY21" s="108">
        <v>16</v>
      </c>
      <c r="EZ21" s="108">
        <v>16</v>
      </c>
      <c r="FA21" s="96">
        <v>7.0484581497797363</v>
      </c>
      <c r="FB21" s="109">
        <v>92.070484581497809</v>
      </c>
      <c r="FC21" s="87">
        <v>0</v>
      </c>
      <c r="FD21" s="87">
        <v>209</v>
      </c>
      <c r="FE21" s="110">
        <v>209</v>
      </c>
    </row>
    <row r="22" spans="1:163" x14ac:dyDescent="0.25">
      <c r="A22" s="4">
        <v>147</v>
      </c>
      <c r="B22" s="7" t="s">
        <v>90</v>
      </c>
      <c r="C22" s="4">
        <v>147</v>
      </c>
      <c r="D22" s="78">
        <v>1097</v>
      </c>
      <c r="E22" s="108">
        <v>73</v>
      </c>
      <c r="F22" s="78">
        <v>784</v>
      </c>
      <c r="G22" s="108">
        <v>857</v>
      </c>
      <c r="H22" s="109">
        <v>71.467639015496815</v>
      </c>
      <c r="I22" s="108">
        <v>7</v>
      </c>
      <c r="J22" s="108">
        <v>73</v>
      </c>
      <c r="K22" s="108">
        <v>80</v>
      </c>
      <c r="L22" s="96">
        <v>6.654512306289881</v>
      </c>
      <c r="M22" s="109">
        <v>78.122151321786689</v>
      </c>
      <c r="N22" s="87">
        <v>80</v>
      </c>
      <c r="O22" s="87">
        <v>857</v>
      </c>
      <c r="P22" s="110">
        <v>937</v>
      </c>
      <c r="Q22" s="111">
        <v>79.609175870858124</v>
      </c>
      <c r="R22" s="78">
        <v>1138</v>
      </c>
      <c r="S22" s="108">
        <v>72</v>
      </c>
      <c r="T22" s="78">
        <v>794</v>
      </c>
      <c r="U22" s="108">
        <v>866</v>
      </c>
      <c r="V22" s="109">
        <v>69.77152899824253</v>
      </c>
      <c r="W22" s="108">
        <v>7</v>
      </c>
      <c r="X22" s="108">
        <v>85</v>
      </c>
      <c r="Y22" s="108">
        <v>92</v>
      </c>
      <c r="Z22" s="96">
        <v>7.4692442882249566</v>
      </c>
      <c r="AA22" s="109">
        <v>77.240773286467487</v>
      </c>
      <c r="AB22" s="87">
        <v>79</v>
      </c>
      <c r="AC22" s="87">
        <v>879</v>
      </c>
      <c r="AD22" s="110">
        <v>958</v>
      </c>
      <c r="AE22" s="111">
        <v>78.718159408381254</v>
      </c>
      <c r="AF22" s="78">
        <v>1138</v>
      </c>
      <c r="AG22" s="108">
        <v>57</v>
      </c>
      <c r="AH22" s="108">
        <v>812</v>
      </c>
      <c r="AI22" s="108">
        <v>869</v>
      </c>
      <c r="AJ22" s="109">
        <v>71.353251318101925</v>
      </c>
      <c r="AK22" s="108">
        <v>7</v>
      </c>
      <c r="AL22" s="108">
        <v>85</v>
      </c>
      <c r="AM22" s="108">
        <v>92</v>
      </c>
      <c r="AN22" s="96">
        <v>7.4692442882249566</v>
      </c>
      <c r="AO22" s="109">
        <v>78.822495606326896</v>
      </c>
      <c r="AP22" s="87">
        <v>64</v>
      </c>
      <c r="AQ22" s="87">
        <v>897</v>
      </c>
      <c r="AR22" s="110">
        <v>961</v>
      </c>
      <c r="AS22" s="110">
        <v>1138</v>
      </c>
      <c r="AT22" s="110">
        <v>57</v>
      </c>
      <c r="AU22" s="110">
        <v>823</v>
      </c>
      <c r="AV22" s="110">
        <v>880</v>
      </c>
      <c r="AW22" s="110">
        <v>72.319859402460466</v>
      </c>
      <c r="AX22" s="110">
        <v>2</v>
      </c>
      <c r="AY22" s="110">
        <v>96</v>
      </c>
      <c r="AZ22" s="110">
        <v>98</v>
      </c>
      <c r="BA22" s="110">
        <v>8.4358523725834793</v>
      </c>
      <c r="BB22" s="110">
        <v>80.755711775043935</v>
      </c>
      <c r="BC22" s="110">
        <v>59</v>
      </c>
      <c r="BD22" s="110">
        <v>919</v>
      </c>
      <c r="BE22" s="110">
        <v>978</v>
      </c>
      <c r="BF22" s="110">
        <v>1137</v>
      </c>
      <c r="BG22" s="110">
        <v>57</v>
      </c>
      <c r="BH22" s="110">
        <v>827</v>
      </c>
      <c r="BI22" s="110">
        <v>884</v>
      </c>
      <c r="BJ22" s="110">
        <v>72.735268249780134</v>
      </c>
      <c r="BK22" s="110">
        <v>2</v>
      </c>
      <c r="BL22" s="110">
        <v>103</v>
      </c>
      <c r="BM22" s="110">
        <v>105</v>
      </c>
      <c r="BN22" s="110">
        <v>9.0589270008795069</v>
      </c>
      <c r="BO22" s="110">
        <v>81.794195250659627</v>
      </c>
      <c r="BP22" s="110">
        <v>59</v>
      </c>
      <c r="BQ22" s="110">
        <v>930</v>
      </c>
      <c r="BR22" s="110">
        <v>989</v>
      </c>
      <c r="BS22" s="110">
        <v>1137</v>
      </c>
      <c r="BT22" s="110">
        <v>30</v>
      </c>
      <c r="BU22" s="110">
        <v>836</v>
      </c>
      <c r="BV22" s="110">
        <v>866</v>
      </c>
      <c r="BW22" s="282">
        <v>73.526824978012314</v>
      </c>
      <c r="BX22" s="110">
        <v>2</v>
      </c>
      <c r="BY22" s="110">
        <v>105</v>
      </c>
      <c r="BZ22" s="110">
        <v>107</v>
      </c>
      <c r="CA22" s="109">
        <v>9.2348284960422156</v>
      </c>
      <c r="CB22" s="109">
        <v>82.761653474054526</v>
      </c>
      <c r="CC22" s="110">
        <v>32</v>
      </c>
      <c r="CD22" s="110">
        <v>941</v>
      </c>
      <c r="CE22" s="110">
        <v>973</v>
      </c>
      <c r="CF22" s="110">
        <v>1137</v>
      </c>
      <c r="CG22" s="110">
        <v>5</v>
      </c>
      <c r="CH22" s="110">
        <v>851</v>
      </c>
      <c r="CI22" s="110">
        <v>856</v>
      </c>
      <c r="CJ22" s="110">
        <v>74.846086191732624</v>
      </c>
      <c r="CK22" s="110">
        <v>2</v>
      </c>
      <c r="CL22" s="110">
        <v>107</v>
      </c>
      <c r="CM22" s="110">
        <v>109</v>
      </c>
      <c r="CN22" s="110">
        <v>9.4107299912049243</v>
      </c>
      <c r="CO22" s="110">
        <v>84.256816182937555</v>
      </c>
      <c r="CP22" s="110">
        <v>7</v>
      </c>
      <c r="CQ22" s="110">
        <v>958</v>
      </c>
      <c r="CR22" s="110">
        <v>965</v>
      </c>
      <c r="CS22" s="78">
        <v>1137</v>
      </c>
      <c r="CT22" s="108">
        <v>3</v>
      </c>
      <c r="CU22" s="108">
        <v>884</v>
      </c>
      <c r="CV22" s="108">
        <v>887</v>
      </c>
      <c r="CW22" s="109">
        <v>77.748460861917323</v>
      </c>
      <c r="CX22" s="108">
        <v>2</v>
      </c>
      <c r="CY22" s="108">
        <v>104</v>
      </c>
      <c r="CZ22" s="108">
        <v>106</v>
      </c>
      <c r="DA22" s="96">
        <v>9.1468777484608612</v>
      </c>
      <c r="DB22" s="109">
        <v>86.89533861037819</v>
      </c>
      <c r="DC22" s="87">
        <v>5</v>
      </c>
      <c r="DD22" s="87">
        <v>988</v>
      </c>
      <c r="DE22" s="110">
        <v>993</v>
      </c>
      <c r="DF22" s="78">
        <v>1137</v>
      </c>
      <c r="DG22" s="108">
        <v>1</v>
      </c>
      <c r="DH22" s="108">
        <v>888</v>
      </c>
      <c r="DI22" s="108">
        <v>889</v>
      </c>
      <c r="DJ22" s="109">
        <v>78.100263852242747</v>
      </c>
      <c r="DK22" s="108">
        <v>1</v>
      </c>
      <c r="DL22" s="108">
        <v>102</v>
      </c>
      <c r="DM22" s="108">
        <v>103</v>
      </c>
      <c r="DN22" s="96">
        <v>8.9709762532981525</v>
      </c>
      <c r="DO22" s="109">
        <v>87.071240105540895</v>
      </c>
      <c r="DP22" s="87">
        <v>2</v>
      </c>
      <c r="DQ22" s="87">
        <v>990</v>
      </c>
      <c r="DR22" s="110">
        <v>992</v>
      </c>
      <c r="DS22" s="110">
        <v>1137</v>
      </c>
      <c r="DT22" s="110">
        <v>1</v>
      </c>
      <c r="DU22" s="110">
        <v>906</v>
      </c>
      <c r="DV22" s="110">
        <v>907</v>
      </c>
      <c r="DW22" s="110">
        <v>79.683377308707122</v>
      </c>
      <c r="DX22" s="110">
        <v>1</v>
      </c>
      <c r="DY22" s="110">
        <v>98</v>
      </c>
      <c r="DZ22" s="110">
        <v>99</v>
      </c>
      <c r="EA22" s="110">
        <v>8.6191732629727351</v>
      </c>
      <c r="EB22" s="110">
        <v>88.302550571679859</v>
      </c>
      <c r="EC22" s="110">
        <v>2</v>
      </c>
      <c r="ED22" s="110">
        <v>1004</v>
      </c>
      <c r="EE22" s="110">
        <v>1006</v>
      </c>
      <c r="EF22" s="78">
        <v>1137</v>
      </c>
      <c r="EG22" s="108">
        <v>1</v>
      </c>
      <c r="EH22" s="108">
        <v>906</v>
      </c>
      <c r="EI22" s="108">
        <v>907</v>
      </c>
      <c r="EJ22" s="109">
        <v>79.683377308707122</v>
      </c>
      <c r="EK22" s="108">
        <v>1</v>
      </c>
      <c r="EL22" s="108">
        <v>98</v>
      </c>
      <c r="EM22" s="108">
        <v>99</v>
      </c>
      <c r="EN22" s="96">
        <v>8.6191732629727351</v>
      </c>
      <c r="EO22" s="109">
        <v>88.302550571679859</v>
      </c>
      <c r="EP22" s="87">
        <v>2</v>
      </c>
      <c r="EQ22" s="87">
        <v>1004</v>
      </c>
      <c r="ER22" s="110">
        <v>1006</v>
      </c>
      <c r="ES22" s="78">
        <v>1137</v>
      </c>
      <c r="ET22" s="108">
        <v>1</v>
      </c>
      <c r="EU22" s="108">
        <v>913</v>
      </c>
      <c r="EV22" s="108">
        <v>914</v>
      </c>
      <c r="EW22" s="109">
        <v>80.299032541776612</v>
      </c>
      <c r="EX22" s="108">
        <v>1</v>
      </c>
      <c r="EY22" s="108">
        <v>100</v>
      </c>
      <c r="EZ22" s="108">
        <v>101</v>
      </c>
      <c r="FA22" s="96">
        <v>8.7950747581354438</v>
      </c>
      <c r="FB22" s="109">
        <v>89.094107299912054</v>
      </c>
      <c r="FC22" s="87">
        <v>2</v>
      </c>
      <c r="FD22" s="87">
        <v>1013</v>
      </c>
      <c r="FE22" s="110">
        <v>1015</v>
      </c>
    </row>
    <row r="23" spans="1:163" x14ac:dyDescent="0.25">
      <c r="A23" s="4">
        <v>172</v>
      </c>
      <c r="B23" s="7" t="s">
        <v>91</v>
      </c>
      <c r="C23" s="4">
        <v>172</v>
      </c>
      <c r="D23" s="78">
        <v>1105</v>
      </c>
      <c r="E23" s="108">
        <v>54</v>
      </c>
      <c r="F23" s="78">
        <v>503</v>
      </c>
      <c r="G23" s="108">
        <v>557</v>
      </c>
      <c r="H23" s="109">
        <v>45.520361990950228</v>
      </c>
      <c r="I23" s="108">
        <v>3</v>
      </c>
      <c r="J23" s="108">
        <v>80</v>
      </c>
      <c r="K23" s="108">
        <v>83</v>
      </c>
      <c r="L23" s="96">
        <v>7.2398190045248878</v>
      </c>
      <c r="M23" s="109">
        <v>52.760180995475118</v>
      </c>
      <c r="N23" s="87">
        <v>57</v>
      </c>
      <c r="O23" s="87">
        <v>583</v>
      </c>
      <c r="P23" s="110">
        <v>640</v>
      </c>
      <c r="Q23" s="111">
        <v>55.077452667814107</v>
      </c>
      <c r="R23" s="78">
        <v>1138</v>
      </c>
      <c r="S23" s="108">
        <v>53</v>
      </c>
      <c r="T23" s="78">
        <v>528</v>
      </c>
      <c r="U23" s="108">
        <v>581</v>
      </c>
      <c r="V23" s="109">
        <v>46.397188049209134</v>
      </c>
      <c r="W23" s="108">
        <v>4</v>
      </c>
      <c r="X23" s="108">
        <v>83</v>
      </c>
      <c r="Y23" s="108">
        <v>87</v>
      </c>
      <c r="Z23" s="96">
        <v>7.293497363796134</v>
      </c>
      <c r="AA23" s="109">
        <v>53.690685413005269</v>
      </c>
      <c r="AB23" s="87">
        <v>57</v>
      </c>
      <c r="AC23" s="87">
        <v>611</v>
      </c>
      <c r="AD23" s="110">
        <v>668</v>
      </c>
      <c r="AE23" s="111">
        <v>55.89958158995816</v>
      </c>
      <c r="AF23" s="78">
        <v>1138</v>
      </c>
      <c r="AG23" s="108">
        <v>52</v>
      </c>
      <c r="AH23" s="108">
        <v>538</v>
      </c>
      <c r="AI23" s="108">
        <v>590</v>
      </c>
      <c r="AJ23" s="109">
        <v>47.27592267135325</v>
      </c>
      <c r="AK23" s="108">
        <v>4</v>
      </c>
      <c r="AL23" s="108">
        <v>83</v>
      </c>
      <c r="AM23" s="108">
        <v>87</v>
      </c>
      <c r="AN23" s="96">
        <v>7.293497363796134</v>
      </c>
      <c r="AO23" s="109">
        <v>54.569420035149385</v>
      </c>
      <c r="AP23" s="87">
        <v>56</v>
      </c>
      <c r="AQ23" s="87">
        <v>621</v>
      </c>
      <c r="AR23" s="110">
        <v>677</v>
      </c>
      <c r="AS23" s="110">
        <v>1138</v>
      </c>
      <c r="AT23" s="110">
        <v>52</v>
      </c>
      <c r="AU23" s="110">
        <v>557</v>
      </c>
      <c r="AV23" s="110">
        <v>609</v>
      </c>
      <c r="AW23" s="110">
        <v>48.94551845342707</v>
      </c>
      <c r="AX23" s="110">
        <v>2</v>
      </c>
      <c r="AY23" s="110">
        <v>99</v>
      </c>
      <c r="AZ23" s="110">
        <v>101</v>
      </c>
      <c r="BA23" s="110">
        <v>8.6994727592267136</v>
      </c>
      <c r="BB23" s="110">
        <v>57.644991212653771</v>
      </c>
      <c r="BC23" s="110">
        <v>54</v>
      </c>
      <c r="BD23" s="110">
        <v>656</v>
      </c>
      <c r="BE23" s="110">
        <v>710</v>
      </c>
      <c r="BF23" s="110">
        <v>1138</v>
      </c>
      <c r="BG23" s="110">
        <v>52</v>
      </c>
      <c r="BH23" s="110">
        <v>576</v>
      </c>
      <c r="BI23" s="110">
        <v>628</v>
      </c>
      <c r="BJ23" s="110">
        <v>50.615114235500883</v>
      </c>
      <c r="BK23" s="110">
        <v>2</v>
      </c>
      <c r="BL23" s="110">
        <v>109</v>
      </c>
      <c r="BM23" s="110">
        <v>111</v>
      </c>
      <c r="BN23" s="110">
        <v>9.5782073813708255</v>
      </c>
      <c r="BO23" s="110">
        <v>60.193321616871707</v>
      </c>
      <c r="BP23" s="110">
        <v>54</v>
      </c>
      <c r="BQ23" s="110">
        <v>685</v>
      </c>
      <c r="BR23" s="110">
        <v>739</v>
      </c>
      <c r="BS23" s="110">
        <v>1138</v>
      </c>
      <c r="BT23" s="110">
        <v>40</v>
      </c>
      <c r="BU23" s="110">
        <v>581</v>
      </c>
      <c r="BV23" s="110">
        <v>621</v>
      </c>
      <c r="BW23" s="282">
        <v>51.054481546572937</v>
      </c>
      <c r="BX23" s="110">
        <v>1</v>
      </c>
      <c r="BY23" s="110">
        <v>118</v>
      </c>
      <c r="BZ23" s="110">
        <v>119</v>
      </c>
      <c r="CA23" s="109">
        <v>10.369068541300527</v>
      </c>
      <c r="CB23" s="109">
        <v>61.423550087873458</v>
      </c>
      <c r="CC23" s="110">
        <v>41</v>
      </c>
      <c r="CD23" s="110">
        <v>699</v>
      </c>
      <c r="CE23" s="110">
        <v>740</v>
      </c>
      <c r="CF23" s="110">
        <v>1138</v>
      </c>
      <c r="CG23" s="110">
        <v>4</v>
      </c>
      <c r="CH23" s="110">
        <v>601</v>
      </c>
      <c r="CI23" s="110">
        <v>605</v>
      </c>
      <c r="CJ23" s="110">
        <v>52.811950790861161</v>
      </c>
      <c r="CK23" s="110">
        <v>1</v>
      </c>
      <c r="CL23" s="110">
        <v>120</v>
      </c>
      <c r="CM23" s="110">
        <v>121</v>
      </c>
      <c r="CN23" s="110">
        <v>10.54481546572935</v>
      </c>
      <c r="CO23" s="110">
        <v>63.356766256590511</v>
      </c>
      <c r="CP23" s="110">
        <v>5</v>
      </c>
      <c r="CQ23" s="110">
        <v>721</v>
      </c>
      <c r="CR23" s="110">
        <v>726</v>
      </c>
      <c r="CS23" s="78">
        <v>1138</v>
      </c>
      <c r="CT23" s="108">
        <v>4</v>
      </c>
      <c r="CU23" s="108">
        <v>650</v>
      </c>
      <c r="CV23" s="108">
        <v>654</v>
      </c>
      <c r="CW23" s="109">
        <v>57.117750439367313</v>
      </c>
      <c r="CX23" s="108">
        <v>1</v>
      </c>
      <c r="CY23" s="108">
        <v>129</v>
      </c>
      <c r="CZ23" s="108">
        <v>130</v>
      </c>
      <c r="DA23" s="96">
        <v>11.335676625659051</v>
      </c>
      <c r="DB23" s="109">
        <v>68.453427065026361</v>
      </c>
      <c r="DC23" s="87">
        <v>5</v>
      </c>
      <c r="DD23" s="87">
        <v>779</v>
      </c>
      <c r="DE23" s="110">
        <v>784</v>
      </c>
      <c r="DF23" s="78">
        <v>1138</v>
      </c>
      <c r="DG23" s="108">
        <v>4</v>
      </c>
      <c r="DH23" s="108">
        <v>678</v>
      </c>
      <c r="DI23" s="108">
        <v>682</v>
      </c>
      <c r="DJ23" s="109">
        <v>59.578207381370831</v>
      </c>
      <c r="DK23" s="108">
        <v>1</v>
      </c>
      <c r="DL23" s="108">
        <v>124</v>
      </c>
      <c r="DM23" s="108">
        <v>125</v>
      </c>
      <c r="DN23" s="96">
        <v>10.896309314586995</v>
      </c>
      <c r="DO23" s="109">
        <v>70.474516695957817</v>
      </c>
      <c r="DP23" s="87">
        <v>5</v>
      </c>
      <c r="DQ23" s="87">
        <v>802</v>
      </c>
      <c r="DR23" s="110">
        <v>807</v>
      </c>
      <c r="DS23" s="110">
        <v>1138</v>
      </c>
      <c r="DT23" s="110">
        <v>4</v>
      </c>
      <c r="DU23" s="110">
        <v>677</v>
      </c>
      <c r="DV23" s="110">
        <v>681</v>
      </c>
      <c r="DW23" s="110">
        <v>59.490333919156413</v>
      </c>
      <c r="DX23" s="110">
        <v>1</v>
      </c>
      <c r="DY23" s="110">
        <v>132</v>
      </c>
      <c r="DZ23" s="110">
        <v>133</v>
      </c>
      <c r="EA23" s="110">
        <v>11.599297012302284</v>
      </c>
      <c r="EB23" s="110">
        <v>71.0896309314587</v>
      </c>
      <c r="EC23" s="110">
        <v>5</v>
      </c>
      <c r="ED23" s="110">
        <v>809</v>
      </c>
      <c r="EE23" s="110">
        <v>814</v>
      </c>
      <c r="EF23" s="78">
        <v>1138</v>
      </c>
      <c r="EG23" s="108">
        <v>4</v>
      </c>
      <c r="EH23" s="108">
        <v>677</v>
      </c>
      <c r="EI23" s="108">
        <v>681</v>
      </c>
      <c r="EJ23" s="109">
        <v>59.490333919156413</v>
      </c>
      <c r="EK23" s="108">
        <v>1</v>
      </c>
      <c r="EL23" s="108">
        <v>132</v>
      </c>
      <c r="EM23" s="108">
        <v>133</v>
      </c>
      <c r="EN23" s="96">
        <v>11.599297012302284</v>
      </c>
      <c r="EO23" s="109">
        <v>71.0896309314587</v>
      </c>
      <c r="EP23" s="87">
        <v>5</v>
      </c>
      <c r="EQ23" s="87">
        <v>809</v>
      </c>
      <c r="ER23" s="110">
        <v>814</v>
      </c>
      <c r="ES23" s="78">
        <v>1138</v>
      </c>
      <c r="ET23" s="108">
        <v>4</v>
      </c>
      <c r="EU23" s="108">
        <v>681</v>
      </c>
      <c r="EV23" s="108">
        <v>685</v>
      </c>
      <c r="EW23" s="109">
        <v>59.841827768014056</v>
      </c>
      <c r="EX23" s="108">
        <v>1</v>
      </c>
      <c r="EY23" s="108">
        <v>125</v>
      </c>
      <c r="EZ23" s="108">
        <v>126</v>
      </c>
      <c r="FA23" s="96">
        <v>10.984182776801406</v>
      </c>
      <c r="FB23" s="109">
        <v>70.82601054481546</v>
      </c>
      <c r="FC23" s="87">
        <v>5</v>
      </c>
      <c r="FD23" s="87">
        <v>806</v>
      </c>
      <c r="FE23" s="110">
        <v>811</v>
      </c>
    </row>
    <row r="24" spans="1:163" x14ac:dyDescent="0.25">
      <c r="A24" s="4">
        <v>475</v>
      </c>
      <c r="B24" s="7" t="s">
        <v>92</v>
      </c>
      <c r="C24" s="4">
        <v>475</v>
      </c>
      <c r="D24" s="78">
        <v>1</v>
      </c>
      <c r="E24" s="108">
        <v>0</v>
      </c>
      <c r="F24" s="78">
        <v>3</v>
      </c>
      <c r="G24" s="108">
        <v>3</v>
      </c>
      <c r="H24" s="109">
        <v>300</v>
      </c>
      <c r="I24" s="108">
        <v>0</v>
      </c>
      <c r="J24" s="108">
        <v>0</v>
      </c>
      <c r="K24" s="108">
        <v>0</v>
      </c>
      <c r="L24" s="96">
        <v>0</v>
      </c>
      <c r="M24" s="109">
        <v>300</v>
      </c>
      <c r="N24" s="87">
        <v>0</v>
      </c>
      <c r="O24" s="87">
        <v>3</v>
      </c>
      <c r="P24" s="110">
        <v>3</v>
      </c>
      <c r="Q24" s="111">
        <v>300</v>
      </c>
      <c r="R24" s="78">
        <v>1</v>
      </c>
      <c r="S24" s="108">
        <v>0</v>
      </c>
      <c r="T24" s="78">
        <v>3</v>
      </c>
      <c r="U24" s="108">
        <v>3</v>
      </c>
      <c r="V24" s="109">
        <v>300</v>
      </c>
      <c r="W24" s="108">
        <v>0</v>
      </c>
      <c r="X24" s="108">
        <v>0</v>
      </c>
      <c r="Y24" s="108">
        <v>0</v>
      </c>
      <c r="Z24" s="96">
        <v>0</v>
      </c>
      <c r="AA24" s="109">
        <v>300</v>
      </c>
      <c r="AB24" s="87">
        <v>0</v>
      </c>
      <c r="AC24" s="87">
        <v>3</v>
      </c>
      <c r="AD24" s="110">
        <v>3</v>
      </c>
      <c r="AE24" s="111">
        <v>300</v>
      </c>
      <c r="AF24" s="78">
        <v>1</v>
      </c>
      <c r="AG24" s="108">
        <v>0</v>
      </c>
      <c r="AH24" s="108">
        <v>3</v>
      </c>
      <c r="AI24" s="108">
        <v>3</v>
      </c>
      <c r="AJ24" s="109">
        <v>300</v>
      </c>
      <c r="AK24" s="108">
        <v>0</v>
      </c>
      <c r="AL24" s="108">
        <v>0</v>
      </c>
      <c r="AM24" s="108">
        <v>0</v>
      </c>
      <c r="AN24" s="96">
        <v>0</v>
      </c>
      <c r="AO24" s="109">
        <v>300</v>
      </c>
      <c r="AP24" s="87">
        <v>0</v>
      </c>
      <c r="AQ24" s="87">
        <v>3</v>
      </c>
      <c r="AR24" s="110">
        <v>3</v>
      </c>
      <c r="AS24" s="110">
        <v>1</v>
      </c>
      <c r="AT24" s="110">
        <v>0</v>
      </c>
      <c r="AU24" s="110">
        <v>3</v>
      </c>
      <c r="AV24" s="110">
        <v>3</v>
      </c>
      <c r="AW24" s="110">
        <v>300</v>
      </c>
      <c r="AX24" s="110">
        <v>0</v>
      </c>
      <c r="AY24" s="110">
        <v>0</v>
      </c>
      <c r="AZ24" s="110">
        <v>0</v>
      </c>
      <c r="BA24" s="110">
        <v>0</v>
      </c>
      <c r="BB24" s="110">
        <v>300</v>
      </c>
      <c r="BC24" s="110">
        <v>0</v>
      </c>
      <c r="BD24" s="110">
        <v>3</v>
      </c>
      <c r="BE24" s="110">
        <v>3</v>
      </c>
      <c r="BF24" s="110">
        <v>1</v>
      </c>
      <c r="BG24" s="110">
        <v>0</v>
      </c>
      <c r="BH24" s="110">
        <v>3</v>
      </c>
      <c r="BI24" s="110">
        <v>3</v>
      </c>
      <c r="BJ24" s="110">
        <v>300</v>
      </c>
      <c r="BK24" s="110">
        <v>0</v>
      </c>
      <c r="BL24" s="110">
        <v>0</v>
      </c>
      <c r="BM24" s="110">
        <v>0</v>
      </c>
      <c r="BN24" s="110">
        <v>0</v>
      </c>
      <c r="BO24" s="110">
        <v>300</v>
      </c>
      <c r="BP24" s="110">
        <v>0</v>
      </c>
      <c r="BQ24" s="110">
        <v>3</v>
      </c>
      <c r="BR24" s="110">
        <v>3</v>
      </c>
      <c r="BS24" s="110">
        <v>1</v>
      </c>
      <c r="BT24" s="110">
        <v>0</v>
      </c>
      <c r="BU24" s="110">
        <v>4</v>
      </c>
      <c r="BV24" s="110">
        <v>4</v>
      </c>
      <c r="BW24" s="282">
        <v>400</v>
      </c>
      <c r="BX24" s="110">
        <v>0</v>
      </c>
      <c r="BY24" s="110">
        <v>0</v>
      </c>
      <c r="BZ24" s="110">
        <v>0</v>
      </c>
      <c r="CA24" s="109">
        <v>0</v>
      </c>
      <c r="CB24" s="109">
        <v>400</v>
      </c>
      <c r="CC24" s="110">
        <v>0</v>
      </c>
      <c r="CD24" s="110">
        <v>4</v>
      </c>
      <c r="CE24" s="110">
        <v>4</v>
      </c>
      <c r="CF24" s="110">
        <v>1</v>
      </c>
      <c r="CG24" s="110">
        <v>0</v>
      </c>
      <c r="CH24" s="110">
        <v>4</v>
      </c>
      <c r="CI24" s="110">
        <v>4</v>
      </c>
      <c r="CJ24" s="110">
        <v>400</v>
      </c>
      <c r="CK24" s="110">
        <v>0</v>
      </c>
      <c r="CL24" s="110">
        <v>0</v>
      </c>
      <c r="CM24" s="110">
        <v>0</v>
      </c>
      <c r="CN24" s="110">
        <v>0</v>
      </c>
      <c r="CO24" s="110">
        <v>400</v>
      </c>
      <c r="CP24" s="110">
        <v>0</v>
      </c>
      <c r="CQ24" s="110">
        <v>4</v>
      </c>
      <c r="CR24" s="110">
        <v>4</v>
      </c>
      <c r="CS24" s="78">
        <v>1</v>
      </c>
      <c r="CT24" s="108">
        <v>0</v>
      </c>
      <c r="CU24" s="108">
        <v>4</v>
      </c>
      <c r="CV24" s="108">
        <v>4</v>
      </c>
      <c r="CW24" s="109">
        <v>400</v>
      </c>
      <c r="CX24" s="108">
        <v>0</v>
      </c>
      <c r="CY24" s="108">
        <v>0</v>
      </c>
      <c r="CZ24" s="108">
        <v>0</v>
      </c>
      <c r="DA24" s="96">
        <v>0</v>
      </c>
      <c r="DB24" s="109">
        <v>400</v>
      </c>
      <c r="DC24" s="87">
        <v>0</v>
      </c>
      <c r="DD24" s="87">
        <v>4</v>
      </c>
      <c r="DE24" s="110">
        <v>4</v>
      </c>
      <c r="DF24" s="78">
        <v>1</v>
      </c>
      <c r="DG24" s="108">
        <v>0</v>
      </c>
      <c r="DH24" s="108">
        <v>4</v>
      </c>
      <c r="DI24" s="108">
        <v>4</v>
      </c>
      <c r="DJ24" s="109">
        <v>400</v>
      </c>
      <c r="DK24" s="108">
        <v>0</v>
      </c>
      <c r="DL24" s="108">
        <v>0</v>
      </c>
      <c r="DM24" s="108">
        <v>0</v>
      </c>
      <c r="DN24" s="96">
        <v>0</v>
      </c>
      <c r="DO24" s="109">
        <v>400</v>
      </c>
      <c r="DP24" s="87">
        <v>0</v>
      </c>
      <c r="DQ24" s="87">
        <v>4</v>
      </c>
      <c r="DR24" s="110">
        <v>4</v>
      </c>
      <c r="DS24" s="110">
        <v>1</v>
      </c>
      <c r="DT24" s="110">
        <v>0</v>
      </c>
      <c r="DU24" s="110">
        <v>4</v>
      </c>
      <c r="DV24" s="110">
        <v>4</v>
      </c>
      <c r="DW24" s="110">
        <v>400</v>
      </c>
      <c r="DX24" s="110">
        <v>0</v>
      </c>
      <c r="DY24" s="110">
        <v>0</v>
      </c>
      <c r="DZ24" s="110">
        <v>0</v>
      </c>
      <c r="EA24" s="110">
        <v>0</v>
      </c>
      <c r="EB24" s="110">
        <v>400</v>
      </c>
      <c r="EC24" s="110">
        <v>0</v>
      </c>
      <c r="ED24" s="110">
        <v>4</v>
      </c>
      <c r="EE24" s="110">
        <v>4</v>
      </c>
      <c r="EF24" s="78">
        <v>1</v>
      </c>
      <c r="EG24" s="108">
        <v>0</v>
      </c>
      <c r="EH24" s="108">
        <v>4</v>
      </c>
      <c r="EI24" s="108">
        <v>4</v>
      </c>
      <c r="EJ24" s="109">
        <v>400</v>
      </c>
      <c r="EK24" s="108">
        <v>0</v>
      </c>
      <c r="EL24" s="108">
        <v>0</v>
      </c>
      <c r="EM24" s="108">
        <v>0</v>
      </c>
      <c r="EN24" s="96">
        <v>0</v>
      </c>
      <c r="EO24" s="109">
        <v>400</v>
      </c>
      <c r="EP24" s="87">
        <v>0</v>
      </c>
      <c r="EQ24" s="87">
        <v>4</v>
      </c>
      <c r="ER24" s="110">
        <v>4</v>
      </c>
      <c r="ES24" s="78">
        <v>1</v>
      </c>
      <c r="ET24" s="108">
        <v>0</v>
      </c>
      <c r="EU24" s="108">
        <v>4</v>
      </c>
      <c r="EV24" s="108">
        <v>4</v>
      </c>
      <c r="EW24" s="109">
        <v>400</v>
      </c>
      <c r="EX24" s="108">
        <v>0</v>
      </c>
      <c r="EY24" s="108">
        <v>0</v>
      </c>
      <c r="EZ24" s="108">
        <v>0</v>
      </c>
      <c r="FA24" s="96">
        <v>0</v>
      </c>
      <c r="FB24" s="109">
        <v>400</v>
      </c>
      <c r="FC24" s="87">
        <v>0</v>
      </c>
      <c r="FD24" s="87">
        <v>4</v>
      </c>
      <c r="FE24" s="110">
        <v>4</v>
      </c>
    </row>
    <row r="25" spans="1:163" x14ac:dyDescent="0.25">
      <c r="A25" s="4">
        <v>480</v>
      </c>
      <c r="B25" s="7" t="s">
        <v>93</v>
      </c>
      <c r="C25" s="4">
        <v>480</v>
      </c>
      <c r="D25" s="78">
        <v>255</v>
      </c>
      <c r="E25" s="108">
        <v>7</v>
      </c>
      <c r="F25" s="78">
        <v>239</v>
      </c>
      <c r="G25" s="108">
        <v>246</v>
      </c>
      <c r="H25" s="109">
        <v>93.725490196078425</v>
      </c>
      <c r="I25" s="108">
        <v>0</v>
      </c>
      <c r="J25" s="108">
        <v>10</v>
      </c>
      <c r="K25" s="108">
        <v>10</v>
      </c>
      <c r="L25" s="96">
        <v>3.9215686274509802</v>
      </c>
      <c r="M25" s="109">
        <v>97.647058823529406</v>
      </c>
      <c r="N25" s="87">
        <v>7</v>
      </c>
      <c r="O25" s="87">
        <v>249</v>
      </c>
      <c r="P25" s="110">
        <v>256</v>
      </c>
      <c r="Q25" s="111">
        <v>97.70992366412213</v>
      </c>
      <c r="R25" s="78">
        <v>257</v>
      </c>
      <c r="S25" s="108">
        <v>7</v>
      </c>
      <c r="T25" s="78">
        <v>243</v>
      </c>
      <c r="U25" s="108">
        <v>250</v>
      </c>
      <c r="V25" s="109">
        <v>94.552529182879368</v>
      </c>
      <c r="W25" s="108">
        <v>0</v>
      </c>
      <c r="X25" s="108">
        <v>9</v>
      </c>
      <c r="Y25" s="108">
        <v>9</v>
      </c>
      <c r="Z25" s="96">
        <v>3.5019455252918288</v>
      </c>
      <c r="AA25" s="109">
        <v>98.054474708171199</v>
      </c>
      <c r="AB25" s="87">
        <v>7</v>
      </c>
      <c r="AC25" s="87">
        <v>252</v>
      </c>
      <c r="AD25" s="110">
        <v>259</v>
      </c>
      <c r="AE25" s="111">
        <v>98.106060606060609</v>
      </c>
      <c r="AF25" s="78">
        <v>257</v>
      </c>
      <c r="AG25" s="108">
        <v>6</v>
      </c>
      <c r="AH25" s="108">
        <v>251</v>
      </c>
      <c r="AI25" s="108">
        <v>257</v>
      </c>
      <c r="AJ25" s="109">
        <v>97.665369649805442</v>
      </c>
      <c r="AK25" s="108">
        <v>0</v>
      </c>
      <c r="AL25" s="108">
        <v>9</v>
      </c>
      <c r="AM25" s="108">
        <v>9</v>
      </c>
      <c r="AN25" s="96">
        <v>3.5019455252918288</v>
      </c>
      <c r="AO25" s="109">
        <v>101.16731517509727</v>
      </c>
      <c r="AP25" s="87">
        <v>6</v>
      </c>
      <c r="AQ25" s="87">
        <v>260</v>
      </c>
      <c r="AR25" s="110">
        <v>266</v>
      </c>
      <c r="AS25" s="110">
        <v>257</v>
      </c>
      <c r="AT25" s="110">
        <v>6</v>
      </c>
      <c r="AU25" s="110">
        <v>248</v>
      </c>
      <c r="AV25" s="110">
        <v>254</v>
      </c>
      <c r="AW25" s="110">
        <v>96.498054474708169</v>
      </c>
      <c r="AX25" s="110">
        <v>0</v>
      </c>
      <c r="AY25" s="110">
        <v>12</v>
      </c>
      <c r="AZ25" s="110">
        <v>12</v>
      </c>
      <c r="BA25" s="110">
        <v>4.6692607003891053</v>
      </c>
      <c r="BB25" s="110">
        <v>101.16731517509727</v>
      </c>
      <c r="BC25" s="110">
        <v>6</v>
      </c>
      <c r="BD25" s="110">
        <v>260</v>
      </c>
      <c r="BE25" s="110">
        <v>266</v>
      </c>
      <c r="BF25" s="110">
        <v>258</v>
      </c>
      <c r="BG25" s="110">
        <v>6</v>
      </c>
      <c r="BH25" s="110">
        <v>251</v>
      </c>
      <c r="BI25" s="110">
        <v>257</v>
      </c>
      <c r="BJ25" s="110">
        <v>97.286821705426348</v>
      </c>
      <c r="BK25" s="110">
        <v>0</v>
      </c>
      <c r="BL25" s="110">
        <v>14</v>
      </c>
      <c r="BM25" s="110">
        <v>14</v>
      </c>
      <c r="BN25" s="110">
        <v>5.4263565891472867</v>
      </c>
      <c r="BO25" s="110">
        <v>102.71317829457365</v>
      </c>
      <c r="BP25" s="110">
        <v>6</v>
      </c>
      <c r="BQ25" s="110">
        <v>265</v>
      </c>
      <c r="BR25" s="110">
        <v>271</v>
      </c>
      <c r="BS25" s="110">
        <v>258</v>
      </c>
      <c r="BT25" s="110">
        <v>3</v>
      </c>
      <c r="BU25" s="110">
        <v>257</v>
      </c>
      <c r="BV25" s="110">
        <v>260</v>
      </c>
      <c r="BW25" s="282">
        <v>99.612403100775197</v>
      </c>
      <c r="BX25" s="110">
        <v>0</v>
      </c>
      <c r="BY25" s="110">
        <v>15</v>
      </c>
      <c r="BZ25" s="110">
        <v>15</v>
      </c>
      <c r="CA25" s="109">
        <v>5.8139534883720927</v>
      </c>
      <c r="CB25" s="109">
        <v>105.4263565891473</v>
      </c>
      <c r="CC25" s="110">
        <v>3</v>
      </c>
      <c r="CD25" s="110">
        <v>272</v>
      </c>
      <c r="CE25" s="110">
        <v>275</v>
      </c>
      <c r="CF25" s="110">
        <v>258</v>
      </c>
      <c r="CG25" s="110">
        <v>1</v>
      </c>
      <c r="CH25" s="110">
        <v>260</v>
      </c>
      <c r="CI25" s="110">
        <v>261</v>
      </c>
      <c r="CJ25" s="110">
        <v>100.77519379844961</v>
      </c>
      <c r="CK25" s="110">
        <v>0</v>
      </c>
      <c r="CL25" s="110">
        <v>17</v>
      </c>
      <c r="CM25" s="110">
        <v>17</v>
      </c>
      <c r="CN25" s="110">
        <v>6.5891472868217065</v>
      </c>
      <c r="CO25" s="110">
        <v>107.36434108527131</v>
      </c>
      <c r="CP25" s="110">
        <v>1</v>
      </c>
      <c r="CQ25" s="110">
        <v>277</v>
      </c>
      <c r="CR25" s="110">
        <v>278</v>
      </c>
      <c r="CS25" s="78">
        <v>258</v>
      </c>
      <c r="CT25" s="108">
        <v>1</v>
      </c>
      <c r="CU25" s="108">
        <v>265</v>
      </c>
      <c r="CV25" s="108">
        <v>266</v>
      </c>
      <c r="CW25" s="109">
        <v>102.71317829457365</v>
      </c>
      <c r="CX25" s="108">
        <v>0</v>
      </c>
      <c r="CY25" s="108">
        <v>16</v>
      </c>
      <c r="CZ25" s="108">
        <v>16</v>
      </c>
      <c r="DA25" s="96">
        <v>6.2015503875968996</v>
      </c>
      <c r="DB25" s="109">
        <v>108.91472868217053</v>
      </c>
      <c r="DC25" s="87">
        <v>1</v>
      </c>
      <c r="DD25" s="87">
        <v>281</v>
      </c>
      <c r="DE25" s="110">
        <v>282</v>
      </c>
      <c r="DF25" s="78">
        <v>258</v>
      </c>
      <c r="DG25" s="108">
        <v>1</v>
      </c>
      <c r="DH25" s="108">
        <v>265</v>
      </c>
      <c r="DI25" s="108">
        <v>266</v>
      </c>
      <c r="DJ25" s="109">
        <v>102.71317829457365</v>
      </c>
      <c r="DK25" s="108">
        <v>0</v>
      </c>
      <c r="DL25" s="108">
        <v>18</v>
      </c>
      <c r="DM25" s="108">
        <v>18</v>
      </c>
      <c r="DN25" s="96">
        <v>6.9767441860465116</v>
      </c>
      <c r="DO25" s="109">
        <v>109.68992248062015</v>
      </c>
      <c r="DP25" s="87">
        <v>1</v>
      </c>
      <c r="DQ25" s="87">
        <v>283</v>
      </c>
      <c r="DR25" s="110">
        <v>284</v>
      </c>
      <c r="DS25" s="110">
        <v>258</v>
      </c>
      <c r="DT25" s="110">
        <v>1</v>
      </c>
      <c r="DU25" s="110">
        <v>270</v>
      </c>
      <c r="DV25" s="110">
        <v>271</v>
      </c>
      <c r="DW25" s="110">
        <v>104.65116279069768</v>
      </c>
      <c r="DX25" s="110">
        <v>0</v>
      </c>
      <c r="DY25" s="110">
        <v>19</v>
      </c>
      <c r="DZ25" s="110">
        <v>19</v>
      </c>
      <c r="EA25" s="110">
        <v>7.3643410852713185</v>
      </c>
      <c r="EB25" s="110">
        <v>112.01550387596899</v>
      </c>
      <c r="EC25" s="110">
        <v>1</v>
      </c>
      <c r="ED25" s="110">
        <v>289</v>
      </c>
      <c r="EE25" s="110">
        <v>290</v>
      </c>
      <c r="EF25" s="78">
        <v>258</v>
      </c>
      <c r="EG25" s="108">
        <v>1</v>
      </c>
      <c r="EH25" s="108">
        <v>270</v>
      </c>
      <c r="EI25" s="108">
        <v>271</v>
      </c>
      <c r="EJ25" s="109">
        <v>104.65116279069768</v>
      </c>
      <c r="EK25" s="108">
        <v>0</v>
      </c>
      <c r="EL25" s="108">
        <v>19</v>
      </c>
      <c r="EM25" s="108">
        <v>19</v>
      </c>
      <c r="EN25" s="96">
        <v>7.3643410852713185</v>
      </c>
      <c r="EO25" s="109">
        <v>112.01550387596899</v>
      </c>
      <c r="EP25" s="87">
        <v>1</v>
      </c>
      <c r="EQ25" s="87">
        <v>289</v>
      </c>
      <c r="ER25" s="110">
        <v>290</v>
      </c>
      <c r="ES25" s="78">
        <v>258</v>
      </c>
      <c r="ET25" s="108">
        <v>1</v>
      </c>
      <c r="EU25" s="108">
        <v>273</v>
      </c>
      <c r="EV25" s="108">
        <v>274</v>
      </c>
      <c r="EW25" s="109">
        <v>105.81395348837211</v>
      </c>
      <c r="EX25" s="108">
        <v>0</v>
      </c>
      <c r="EY25" s="108">
        <v>20</v>
      </c>
      <c r="EZ25" s="108">
        <v>20</v>
      </c>
      <c r="FA25" s="96">
        <v>7.7519379844961236</v>
      </c>
      <c r="FB25" s="109">
        <v>113.56589147286822</v>
      </c>
      <c r="FC25" s="87">
        <v>1</v>
      </c>
      <c r="FD25" s="87">
        <v>293</v>
      </c>
      <c r="FE25" s="110">
        <v>294</v>
      </c>
    </row>
    <row r="26" spans="1:163" x14ac:dyDescent="0.25">
      <c r="A26" s="4">
        <v>490</v>
      </c>
      <c r="B26" s="7" t="s">
        <v>94</v>
      </c>
      <c r="C26" s="4">
        <v>490</v>
      </c>
      <c r="D26" s="78">
        <v>530</v>
      </c>
      <c r="E26" s="108">
        <v>16</v>
      </c>
      <c r="F26" s="78">
        <v>284</v>
      </c>
      <c r="G26" s="108">
        <v>300</v>
      </c>
      <c r="H26" s="109">
        <v>53.584905660377359</v>
      </c>
      <c r="I26" s="108">
        <v>3</v>
      </c>
      <c r="J26" s="108">
        <v>8</v>
      </c>
      <c r="K26" s="108">
        <v>11</v>
      </c>
      <c r="L26" s="96">
        <v>1.5094339622641511</v>
      </c>
      <c r="M26" s="109">
        <v>55.094339622641506</v>
      </c>
      <c r="N26" s="87">
        <v>19</v>
      </c>
      <c r="O26" s="87">
        <v>292</v>
      </c>
      <c r="P26" s="110">
        <v>311</v>
      </c>
      <c r="Q26" s="111">
        <v>56.648451730418948</v>
      </c>
      <c r="R26" s="78">
        <v>551</v>
      </c>
      <c r="S26" s="108">
        <v>16</v>
      </c>
      <c r="T26" s="78">
        <v>288</v>
      </c>
      <c r="U26" s="108">
        <v>304</v>
      </c>
      <c r="V26" s="109">
        <v>52.268602540834841</v>
      </c>
      <c r="W26" s="108">
        <v>3</v>
      </c>
      <c r="X26" s="108">
        <v>9</v>
      </c>
      <c r="Y26" s="108">
        <v>12</v>
      </c>
      <c r="Z26" s="96">
        <v>1.6333938294010888</v>
      </c>
      <c r="AA26" s="109">
        <v>53.901996370235935</v>
      </c>
      <c r="AB26" s="87">
        <v>19</v>
      </c>
      <c r="AC26" s="87">
        <v>297</v>
      </c>
      <c r="AD26" s="110">
        <v>316</v>
      </c>
      <c r="AE26" s="111">
        <v>55.438596491228068</v>
      </c>
      <c r="AF26" s="78">
        <v>551</v>
      </c>
      <c r="AG26" s="108">
        <v>12</v>
      </c>
      <c r="AH26" s="108">
        <v>290</v>
      </c>
      <c r="AI26" s="108">
        <v>302</v>
      </c>
      <c r="AJ26" s="109">
        <v>52.631578947368418</v>
      </c>
      <c r="AK26" s="108">
        <v>3</v>
      </c>
      <c r="AL26" s="108">
        <v>9</v>
      </c>
      <c r="AM26" s="108">
        <v>12</v>
      </c>
      <c r="AN26" s="96">
        <v>1.6333938294010888</v>
      </c>
      <c r="AO26" s="109">
        <v>54.264972776769504</v>
      </c>
      <c r="AP26" s="87">
        <v>15</v>
      </c>
      <c r="AQ26" s="87">
        <v>299</v>
      </c>
      <c r="AR26" s="110">
        <v>314</v>
      </c>
      <c r="AS26" s="110">
        <v>551</v>
      </c>
      <c r="AT26" s="110">
        <v>12</v>
      </c>
      <c r="AU26" s="110">
        <v>294</v>
      </c>
      <c r="AV26" s="110">
        <v>306</v>
      </c>
      <c r="AW26" s="110">
        <v>53.35753176043557</v>
      </c>
      <c r="AX26" s="110">
        <v>0</v>
      </c>
      <c r="AY26" s="110">
        <v>13</v>
      </c>
      <c r="AZ26" s="110">
        <v>13</v>
      </c>
      <c r="BA26" s="110">
        <v>2.3593466424682399</v>
      </c>
      <c r="BB26" s="110">
        <v>55.716878402903816</v>
      </c>
      <c r="BC26" s="110">
        <v>12</v>
      </c>
      <c r="BD26" s="110">
        <v>307</v>
      </c>
      <c r="BE26" s="110">
        <v>319</v>
      </c>
      <c r="BF26" s="110">
        <v>551</v>
      </c>
      <c r="BG26" s="110">
        <v>12</v>
      </c>
      <c r="BH26" s="110">
        <v>304</v>
      </c>
      <c r="BI26" s="110">
        <v>316</v>
      </c>
      <c r="BJ26" s="110">
        <v>55.172413793103445</v>
      </c>
      <c r="BK26" s="110">
        <v>0</v>
      </c>
      <c r="BL26" s="110">
        <v>15</v>
      </c>
      <c r="BM26" s="110">
        <v>15</v>
      </c>
      <c r="BN26" s="110">
        <v>2.7223230490018149</v>
      </c>
      <c r="BO26" s="110">
        <v>57.894736842105267</v>
      </c>
      <c r="BP26" s="110">
        <v>12</v>
      </c>
      <c r="BQ26" s="110">
        <v>319</v>
      </c>
      <c r="BR26" s="110">
        <v>331</v>
      </c>
      <c r="BS26" s="110">
        <v>551</v>
      </c>
      <c r="BT26" s="110">
        <v>2</v>
      </c>
      <c r="BU26" s="110">
        <v>311</v>
      </c>
      <c r="BV26" s="110">
        <v>313</v>
      </c>
      <c r="BW26" s="282">
        <v>56.442831215970955</v>
      </c>
      <c r="BX26" s="110">
        <v>0</v>
      </c>
      <c r="BY26" s="110">
        <v>12</v>
      </c>
      <c r="BZ26" s="110">
        <v>12</v>
      </c>
      <c r="CA26" s="109">
        <v>2.1778584392014517</v>
      </c>
      <c r="CB26" s="109">
        <v>58.620689655172406</v>
      </c>
      <c r="CC26" s="110">
        <v>2</v>
      </c>
      <c r="CD26" s="110">
        <v>323</v>
      </c>
      <c r="CE26" s="110">
        <v>325</v>
      </c>
      <c r="CF26" s="110">
        <v>551</v>
      </c>
      <c r="CG26" s="110">
        <v>2</v>
      </c>
      <c r="CH26" s="110">
        <v>313</v>
      </c>
      <c r="CI26" s="110">
        <v>315</v>
      </c>
      <c r="CJ26" s="110">
        <v>56.805807622504531</v>
      </c>
      <c r="CK26" s="110">
        <v>0</v>
      </c>
      <c r="CL26" s="110">
        <v>11</v>
      </c>
      <c r="CM26" s="110">
        <v>11</v>
      </c>
      <c r="CN26" s="110">
        <v>1.9963702359346642</v>
      </c>
      <c r="CO26" s="110">
        <v>58.802177858439194</v>
      </c>
      <c r="CP26" s="110">
        <v>2</v>
      </c>
      <c r="CQ26" s="110">
        <v>324</v>
      </c>
      <c r="CR26" s="110">
        <v>326</v>
      </c>
      <c r="CS26" s="78">
        <v>551</v>
      </c>
      <c r="CT26" s="108">
        <v>2</v>
      </c>
      <c r="CU26" s="108">
        <v>348</v>
      </c>
      <c r="CV26" s="108">
        <v>350</v>
      </c>
      <c r="CW26" s="109">
        <v>63.157894736842103</v>
      </c>
      <c r="CX26" s="108">
        <v>0</v>
      </c>
      <c r="CY26" s="108">
        <v>10</v>
      </c>
      <c r="CZ26" s="108">
        <v>10</v>
      </c>
      <c r="DA26" s="96">
        <v>1.8148820326678767</v>
      </c>
      <c r="DB26" s="109">
        <v>64.972776769509977</v>
      </c>
      <c r="DC26" s="87">
        <v>2</v>
      </c>
      <c r="DD26" s="87">
        <v>358</v>
      </c>
      <c r="DE26" s="110">
        <v>360</v>
      </c>
      <c r="DF26" s="78">
        <v>551</v>
      </c>
      <c r="DG26" s="108">
        <v>1</v>
      </c>
      <c r="DH26" s="108">
        <v>359</v>
      </c>
      <c r="DI26" s="108">
        <v>360</v>
      </c>
      <c r="DJ26" s="109">
        <v>65.154264972776758</v>
      </c>
      <c r="DK26" s="108">
        <v>0</v>
      </c>
      <c r="DL26" s="108">
        <v>9</v>
      </c>
      <c r="DM26" s="108">
        <v>9</v>
      </c>
      <c r="DN26" s="96">
        <v>1.6333938294010888</v>
      </c>
      <c r="DO26" s="109">
        <v>66.787658802177859</v>
      </c>
      <c r="DP26" s="87">
        <v>1</v>
      </c>
      <c r="DQ26" s="87">
        <v>368</v>
      </c>
      <c r="DR26" s="110">
        <v>369</v>
      </c>
      <c r="DS26" s="110">
        <v>551</v>
      </c>
      <c r="DT26" s="110">
        <v>1</v>
      </c>
      <c r="DU26" s="110">
        <v>368</v>
      </c>
      <c r="DV26" s="110">
        <v>369</v>
      </c>
      <c r="DW26" s="110">
        <v>66.787658802177859</v>
      </c>
      <c r="DX26" s="110">
        <v>0</v>
      </c>
      <c r="DY26" s="110">
        <v>7</v>
      </c>
      <c r="DZ26" s="110">
        <v>7</v>
      </c>
      <c r="EA26" s="110">
        <v>1.2704174228675136</v>
      </c>
      <c r="EB26" s="110">
        <v>68.058076225045369</v>
      </c>
      <c r="EC26" s="110">
        <v>1</v>
      </c>
      <c r="ED26" s="110">
        <v>375</v>
      </c>
      <c r="EE26" s="110">
        <v>376</v>
      </c>
      <c r="EF26" s="78">
        <v>551</v>
      </c>
      <c r="EG26" s="108">
        <v>1</v>
      </c>
      <c r="EH26" s="108">
        <v>368</v>
      </c>
      <c r="EI26" s="108">
        <v>369</v>
      </c>
      <c r="EJ26" s="109">
        <v>66.787658802177859</v>
      </c>
      <c r="EK26" s="108">
        <v>0</v>
      </c>
      <c r="EL26" s="108">
        <v>7</v>
      </c>
      <c r="EM26" s="108">
        <v>7</v>
      </c>
      <c r="EN26" s="96">
        <v>1.2704174228675136</v>
      </c>
      <c r="EO26" s="109">
        <v>68.058076225045369</v>
      </c>
      <c r="EP26" s="87">
        <v>1</v>
      </c>
      <c r="EQ26" s="87">
        <v>375</v>
      </c>
      <c r="ER26" s="110">
        <v>376</v>
      </c>
      <c r="ES26" s="78">
        <v>551</v>
      </c>
      <c r="ET26" s="108">
        <v>1</v>
      </c>
      <c r="EU26" s="108">
        <v>383</v>
      </c>
      <c r="EV26" s="108">
        <v>384</v>
      </c>
      <c r="EW26" s="109">
        <v>69.509981851179674</v>
      </c>
      <c r="EX26" s="108">
        <v>0</v>
      </c>
      <c r="EY26" s="108">
        <v>7</v>
      </c>
      <c r="EZ26" s="108">
        <v>7</v>
      </c>
      <c r="FA26" s="96">
        <v>1.2704174228675136</v>
      </c>
      <c r="FB26" s="109">
        <v>70.780399274047184</v>
      </c>
      <c r="FC26" s="87">
        <v>1</v>
      </c>
      <c r="FD26" s="87">
        <v>390</v>
      </c>
      <c r="FE26" s="110">
        <v>391</v>
      </c>
    </row>
    <row r="27" spans="1:163" ht="26.25" x14ac:dyDescent="0.25">
      <c r="A27" s="4">
        <v>659</v>
      </c>
      <c r="B27" s="7" t="s">
        <v>95</v>
      </c>
      <c r="C27" s="4">
        <v>659</v>
      </c>
      <c r="D27" s="78">
        <v>155</v>
      </c>
      <c r="E27" s="108">
        <v>10</v>
      </c>
      <c r="F27" s="78">
        <v>86</v>
      </c>
      <c r="G27" s="108">
        <v>96</v>
      </c>
      <c r="H27" s="109">
        <v>55.483870967741936</v>
      </c>
      <c r="I27" s="108">
        <v>0</v>
      </c>
      <c r="J27" s="108">
        <v>0</v>
      </c>
      <c r="K27" s="108">
        <v>0</v>
      </c>
      <c r="L27" s="96">
        <v>0</v>
      </c>
      <c r="M27" s="109">
        <v>55.483870967741936</v>
      </c>
      <c r="N27" s="87">
        <v>10</v>
      </c>
      <c r="O27" s="87">
        <v>86</v>
      </c>
      <c r="P27" s="110">
        <v>96</v>
      </c>
      <c r="Q27" s="111">
        <v>58.18181818181818</v>
      </c>
      <c r="R27" s="78">
        <v>163</v>
      </c>
      <c r="S27" s="108">
        <v>10</v>
      </c>
      <c r="T27" s="78">
        <v>86</v>
      </c>
      <c r="U27" s="108">
        <v>96</v>
      </c>
      <c r="V27" s="109">
        <v>52.760736196319016</v>
      </c>
      <c r="W27" s="108">
        <v>0</v>
      </c>
      <c r="X27" s="108">
        <v>0</v>
      </c>
      <c r="Y27" s="108">
        <v>0</v>
      </c>
      <c r="Z27" s="96">
        <v>0</v>
      </c>
      <c r="AA27" s="109">
        <v>52.760736196319016</v>
      </c>
      <c r="AB27" s="87">
        <v>10</v>
      </c>
      <c r="AC27" s="87">
        <v>86</v>
      </c>
      <c r="AD27" s="110">
        <v>96</v>
      </c>
      <c r="AE27" s="111">
        <v>55.49132947976878</v>
      </c>
      <c r="AF27" s="78">
        <v>163</v>
      </c>
      <c r="AG27" s="108">
        <v>8</v>
      </c>
      <c r="AH27" s="108">
        <v>89</v>
      </c>
      <c r="AI27" s="108">
        <v>97</v>
      </c>
      <c r="AJ27" s="109">
        <v>54.601226993865026</v>
      </c>
      <c r="AK27" s="108">
        <v>0</v>
      </c>
      <c r="AL27" s="108">
        <v>0</v>
      </c>
      <c r="AM27" s="108">
        <v>0</v>
      </c>
      <c r="AN27" s="96">
        <v>0</v>
      </c>
      <c r="AO27" s="109">
        <v>54.601226993865026</v>
      </c>
      <c r="AP27" s="87">
        <v>8</v>
      </c>
      <c r="AQ27" s="87">
        <v>89</v>
      </c>
      <c r="AR27" s="110">
        <v>97</v>
      </c>
      <c r="AS27" s="110">
        <v>163</v>
      </c>
      <c r="AT27" s="110">
        <v>8</v>
      </c>
      <c r="AU27" s="110">
        <v>95</v>
      </c>
      <c r="AV27" s="110">
        <v>103</v>
      </c>
      <c r="AW27" s="110">
        <v>58.282208588957054</v>
      </c>
      <c r="AX27" s="110">
        <v>0</v>
      </c>
      <c r="AY27" s="110">
        <v>1</v>
      </c>
      <c r="AZ27" s="110">
        <v>1</v>
      </c>
      <c r="BA27" s="110">
        <v>0.61349693251533743</v>
      </c>
      <c r="BB27" s="110">
        <v>58.895705521472394</v>
      </c>
      <c r="BC27" s="110">
        <v>8</v>
      </c>
      <c r="BD27" s="110">
        <v>96</v>
      </c>
      <c r="BE27" s="110">
        <v>104</v>
      </c>
      <c r="BF27" s="110">
        <v>164</v>
      </c>
      <c r="BG27" s="110">
        <v>8</v>
      </c>
      <c r="BH27" s="110">
        <v>99</v>
      </c>
      <c r="BI27" s="110">
        <v>107</v>
      </c>
      <c r="BJ27" s="110">
        <v>60.365853658536587</v>
      </c>
      <c r="BK27" s="110">
        <v>0</v>
      </c>
      <c r="BL27" s="110">
        <v>3</v>
      </c>
      <c r="BM27" s="110">
        <v>3</v>
      </c>
      <c r="BN27" s="110">
        <v>1.8292682926829267</v>
      </c>
      <c r="BO27" s="110">
        <v>62.195121951219512</v>
      </c>
      <c r="BP27" s="110">
        <v>8</v>
      </c>
      <c r="BQ27" s="110">
        <v>102</v>
      </c>
      <c r="BR27" s="110">
        <v>110</v>
      </c>
      <c r="BS27" s="110">
        <v>164</v>
      </c>
      <c r="BT27" s="110">
        <v>5</v>
      </c>
      <c r="BU27" s="110">
        <v>104</v>
      </c>
      <c r="BV27" s="110">
        <v>109</v>
      </c>
      <c r="BW27" s="282">
        <v>63.414634146341463</v>
      </c>
      <c r="BX27" s="110">
        <v>0</v>
      </c>
      <c r="BY27" s="110">
        <v>3</v>
      </c>
      <c r="BZ27" s="110">
        <v>3</v>
      </c>
      <c r="CA27" s="109">
        <v>1.8292682926829267</v>
      </c>
      <c r="CB27" s="109">
        <v>65.243902439024396</v>
      </c>
      <c r="CC27" s="110">
        <v>5</v>
      </c>
      <c r="CD27" s="110">
        <v>107</v>
      </c>
      <c r="CE27" s="110">
        <v>112</v>
      </c>
      <c r="CF27" s="110">
        <v>164</v>
      </c>
      <c r="CG27" s="110">
        <v>0</v>
      </c>
      <c r="CH27" s="110">
        <v>110</v>
      </c>
      <c r="CI27" s="110">
        <v>110</v>
      </c>
      <c r="CJ27" s="110">
        <v>67.073170731707322</v>
      </c>
      <c r="CK27" s="110">
        <v>0</v>
      </c>
      <c r="CL27" s="110">
        <v>2</v>
      </c>
      <c r="CM27" s="110">
        <v>2</v>
      </c>
      <c r="CN27" s="110">
        <v>1.2195121951219512</v>
      </c>
      <c r="CO27" s="110">
        <v>68.292682926829272</v>
      </c>
      <c r="CP27" s="110">
        <v>0</v>
      </c>
      <c r="CQ27" s="110">
        <v>112</v>
      </c>
      <c r="CR27" s="110">
        <v>112</v>
      </c>
      <c r="CS27" s="78">
        <v>164</v>
      </c>
      <c r="CT27" s="108">
        <v>0</v>
      </c>
      <c r="CU27" s="108">
        <v>136</v>
      </c>
      <c r="CV27" s="108">
        <v>136</v>
      </c>
      <c r="CW27" s="109">
        <v>82.926829268292678</v>
      </c>
      <c r="CX27" s="108">
        <v>0</v>
      </c>
      <c r="CY27" s="108">
        <v>4</v>
      </c>
      <c r="CZ27" s="108">
        <v>4</v>
      </c>
      <c r="DA27" s="96">
        <v>2.4390243902439024</v>
      </c>
      <c r="DB27" s="109">
        <v>85.365853658536579</v>
      </c>
      <c r="DC27" s="87">
        <v>0</v>
      </c>
      <c r="DD27" s="87">
        <v>140</v>
      </c>
      <c r="DE27" s="110">
        <v>140</v>
      </c>
      <c r="DF27" s="78">
        <v>164</v>
      </c>
      <c r="DG27" s="108">
        <v>0</v>
      </c>
      <c r="DH27" s="108">
        <v>136</v>
      </c>
      <c r="DI27" s="108">
        <v>136</v>
      </c>
      <c r="DJ27" s="109">
        <v>82.926829268292678</v>
      </c>
      <c r="DK27" s="108">
        <v>0</v>
      </c>
      <c r="DL27" s="108">
        <v>6</v>
      </c>
      <c r="DM27" s="108">
        <v>6</v>
      </c>
      <c r="DN27" s="96">
        <v>3.6585365853658534</v>
      </c>
      <c r="DO27" s="109">
        <v>86.58536585365853</v>
      </c>
      <c r="DP27" s="87">
        <v>0</v>
      </c>
      <c r="DQ27" s="87">
        <v>142</v>
      </c>
      <c r="DR27" s="110">
        <v>142</v>
      </c>
      <c r="DS27" s="110">
        <v>164</v>
      </c>
      <c r="DT27" s="110">
        <v>0</v>
      </c>
      <c r="DU27" s="110">
        <v>138</v>
      </c>
      <c r="DV27" s="110">
        <v>138</v>
      </c>
      <c r="DW27" s="110">
        <v>84.146341463414629</v>
      </c>
      <c r="DX27" s="110">
        <v>0</v>
      </c>
      <c r="DY27" s="110">
        <v>3</v>
      </c>
      <c r="DZ27" s="110">
        <v>3</v>
      </c>
      <c r="EA27" s="110">
        <v>1.8292682926829267</v>
      </c>
      <c r="EB27" s="110">
        <v>85.975609756097555</v>
      </c>
      <c r="EC27" s="110">
        <v>0</v>
      </c>
      <c r="ED27" s="110">
        <v>141</v>
      </c>
      <c r="EE27" s="110">
        <v>141</v>
      </c>
      <c r="EF27" s="78">
        <v>164</v>
      </c>
      <c r="EG27" s="108">
        <v>0</v>
      </c>
      <c r="EH27" s="108">
        <v>138</v>
      </c>
      <c r="EI27" s="108">
        <v>138</v>
      </c>
      <c r="EJ27" s="109">
        <v>84.146341463414629</v>
      </c>
      <c r="EK27" s="108">
        <v>0</v>
      </c>
      <c r="EL27" s="108">
        <v>3</v>
      </c>
      <c r="EM27" s="108">
        <v>3</v>
      </c>
      <c r="EN27" s="96">
        <v>1.8292682926829267</v>
      </c>
      <c r="EO27" s="109">
        <v>85.975609756097555</v>
      </c>
      <c r="EP27" s="87">
        <v>0</v>
      </c>
      <c r="EQ27" s="87">
        <v>141</v>
      </c>
      <c r="ER27" s="110">
        <v>141</v>
      </c>
      <c r="ES27" s="78">
        <v>164</v>
      </c>
      <c r="ET27" s="108">
        <v>0</v>
      </c>
      <c r="EU27" s="108">
        <v>137</v>
      </c>
      <c r="EV27" s="108">
        <v>137</v>
      </c>
      <c r="EW27" s="109">
        <v>83.536585365853654</v>
      </c>
      <c r="EX27" s="108">
        <v>0</v>
      </c>
      <c r="EY27" s="108">
        <v>3</v>
      </c>
      <c r="EZ27" s="108">
        <v>3</v>
      </c>
      <c r="FA27" s="96">
        <v>1.8292682926829267</v>
      </c>
      <c r="FB27" s="109">
        <v>85.365853658536579</v>
      </c>
      <c r="FC27" s="87">
        <v>0</v>
      </c>
      <c r="FD27" s="87">
        <v>140</v>
      </c>
      <c r="FE27" s="110">
        <v>140</v>
      </c>
    </row>
    <row r="28" spans="1:163" ht="26.25" x14ac:dyDescent="0.25">
      <c r="A28" s="4">
        <v>665</v>
      </c>
      <c r="B28" s="7" t="s">
        <v>96</v>
      </c>
      <c r="C28" s="4">
        <v>665</v>
      </c>
      <c r="D28" s="78">
        <v>95</v>
      </c>
      <c r="E28" s="108">
        <v>3</v>
      </c>
      <c r="F28" s="78">
        <v>60</v>
      </c>
      <c r="G28" s="108">
        <v>63</v>
      </c>
      <c r="H28" s="109">
        <v>63.157894736842103</v>
      </c>
      <c r="I28" s="108">
        <v>0</v>
      </c>
      <c r="J28" s="108">
        <v>1</v>
      </c>
      <c r="K28" s="108">
        <v>1</v>
      </c>
      <c r="L28" s="96">
        <v>1.0526315789473684</v>
      </c>
      <c r="M28" s="109">
        <v>64.21052631578948</v>
      </c>
      <c r="N28" s="87">
        <v>3</v>
      </c>
      <c r="O28" s="87">
        <v>61</v>
      </c>
      <c r="P28" s="110">
        <v>64</v>
      </c>
      <c r="Q28" s="111">
        <v>65.306122448979593</v>
      </c>
      <c r="R28" s="78">
        <v>99</v>
      </c>
      <c r="S28" s="108">
        <v>3</v>
      </c>
      <c r="T28" s="78">
        <v>63</v>
      </c>
      <c r="U28" s="108">
        <v>66</v>
      </c>
      <c r="V28" s="109">
        <v>63.636363636363633</v>
      </c>
      <c r="W28" s="108">
        <v>0</v>
      </c>
      <c r="X28" s="108">
        <v>1</v>
      </c>
      <c r="Y28" s="108">
        <v>1</v>
      </c>
      <c r="Z28" s="96">
        <v>1.0101010101010102</v>
      </c>
      <c r="AA28" s="109">
        <v>64.646464646464651</v>
      </c>
      <c r="AB28" s="87">
        <v>3</v>
      </c>
      <c r="AC28" s="87">
        <v>64</v>
      </c>
      <c r="AD28" s="110">
        <v>67</v>
      </c>
      <c r="AE28" s="111">
        <v>65.686274509803923</v>
      </c>
      <c r="AF28" s="78">
        <v>99</v>
      </c>
      <c r="AG28" s="108">
        <v>3</v>
      </c>
      <c r="AH28" s="108">
        <v>61</v>
      </c>
      <c r="AI28" s="108">
        <v>64</v>
      </c>
      <c r="AJ28" s="109">
        <v>61.616161616161612</v>
      </c>
      <c r="AK28" s="108">
        <v>0</v>
      </c>
      <c r="AL28" s="108">
        <v>11</v>
      </c>
      <c r="AM28" s="108">
        <v>11</v>
      </c>
      <c r="AN28" s="96">
        <v>11.111111111111111</v>
      </c>
      <c r="AO28" s="109">
        <v>72.727272727272734</v>
      </c>
      <c r="AP28" s="87">
        <v>3</v>
      </c>
      <c r="AQ28" s="87">
        <v>72</v>
      </c>
      <c r="AR28" s="110">
        <v>75</v>
      </c>
      <c r="AS28" s="110">
        <v>99</v>
      </c>
      <c r="AT28" s="110">
        <v>3</v>
      </c>
      <c r="AU28" s="110">
        <v>62</v>
      </c>
      <c r="AV28" s="110">
        <v>65</v>
      </c>
      <c r="AW28" s="110">
        <v>62.62626262626263</v>
      </c>
      <c r="AX28" s="110">
        <v>0</v>
      </c>
      <c r="AY28" s="110">
        <v>3</v>
      </c>
      <c r="AZ28" s="110">
        <v>3</v>
      </c>
      <c r="BA28" s="110">
        <v>3.0303030303030303</v>
      </c>
      <c r="BB28" s="110">
        <v>65.656565656565661</v>
      </c>
      <c r="BC28" s="110">
        <v>3</v>
      </c>
      <c r="BD28" s="110">
        <v>65</v>
      </c>
      <c r="BE28" s="110">
        <v>68</v>
      </c>
      <c r="BF28" s="110">
        <v>99</v>
      </c>
      <c r="BG28" s="110">
        <v>3</v>
      </c>
      <c r="BH28" s="110">
        <v>67</v>
      </c>
      <c r="BI28" s="110">
        <v>70</v>
      </c>
      <c r="BJ28" s="110">
        <v>67.676767676767682</v>
      </c>
      <c r="BK28" s="110">
        <v>0</v>
      </c>
      <c r="BL28" s="110">
        <v>3</v>
      </c>
      <c r="BM28" s="110">
        <v>3</v>
      </c>
      <c r="BN28" s="110">
        <v>3.0303030303030303</v>
      </c>
      <c r="BO28" s="110">
        <v>70.707070707070713</v>
      </c>
      <c r="BP28" s="110">
        <v>3</v>
      </c>
      <c r="BQ28" s="110">
        <v>70</v>
      </c>
      <c r="BR28" s="110">
        <v>73</v>
      </c>
      <c r="BS28" s="110">
        <v>99</v>
      </c>
      <c r="BT28" s="110">
        <v>2</v>
      </c>
      <c r="BU28" s="110">
        <v>70</v>
      </c>
      <c r="BV28" s="110">
        <v>72</v>
      </c>
      <c r="BW28" s="282">
        <v>70.707070707070713</v>
      </c>
      <c r="BX28" s="110">
        <v>0</v>
      </c>
      <c r="BY28" s="110">
        <v>3</v>
      </c>
      <c r="BZ28" s="110">
        <v>3</v>
      </c>
      <c r="CA28" s="109">
        <v>3.0303030303030303</v>
      </c>
      <c r="CB28" s="109">
        <v>73.73737373737373</v>
      </c>
      <c r="CC28" s="110">
        <v>2</v>
      </c>
      <c r="CD28" s="110">
        <v>73</v>
      </c>
      <c r="CE28" s="110">
        <v>75</v>
      </c>
      <c r="CF28" s="110">
        <v>99</v>
      </c>
      <c r="CG28" s="110">
        <v>0</v>
      </c>
      <c r="CH28" s="110">
        <v>70</v>
      </c>
      <c r="CI28" s="110">
        <v>70</v>
      </c>
      <c r="CJ28" s="110">
        <v>70.707070707070713</v>
      </c>
      <c r="CK28" s="110">
        <v>0</v>
      </c>
      <c r="CL28" s="110">
        <v>2</v>
      </c>
      <c r="CM28" s="110">
        <v>2</v>
      </c>
      <c r="CN28" s="110">
        <v>2.0202020202020203</v>
      </c>
      <c r="CO28" s="110">
        <v>72.727272727272734</v>
      </c>
      <c r="CP28" s="110">
        <v>0</v>
      </c>
      <c r="CQ28" s="110">
        <v>72</v>
      </c>
      <c r="CR28" s="110">
        <v>72</v>
      </c>
      <c r="CS28" s="78">
        <v>99</v>
      </c>
      <c r="CT28" s="108">
        <v>0</v>
      </c>
      <c r="CU28" s="108">
        <v>80</v>
      </c>
      <c r="CV28" s="108">
        <v>80</v>
      </c>
      <c r="CW28" s="109">
        <v>80.808080808080803</v>
      </c>
      <c r="CX28" s="108">
        <v>0</v>
      </c>
      <c r="CY28" s="108">
        <v>1</v>
      </c>
      <c r="CZ28" s="108">
        <v>1</v>
      </c>
      <c r="DA28" s="96">
        <v>1.0101010101010102</v>
      </c>
      <c r="DB28" s="109">
        <v>81.818181818181827</v>
      </c>
      <c r="DC28" s="87">
        <v>0</v>
      </c>
      <c r="DD28" s="87">
        <v>81</v>
      </c>
      <c r="DE28" s="110">
        <v>81</v>
      </c>
      <c r="DF28" s="78">
        <v>99</v>
      </c>
      <c r="DG28" s="108">
        <v>0</v>
      </c>
      <c r="DH28" s="108">
        <v>85</v>
      </c>
      <c r="DI28" s="108">
        <v>85</v>
      </c>
      <c r="DJ28" s="109">
        <v>85.858585858585855</v>
      </c>
      <c r="DK28" s="108">
        <v>0</v>
      </c>
      <c r="DL28" s="108">
        <v>1</v>
      </c>
      <c r="DM28" s="108">
        <v>1</v>
      </c>
      <c r="DN28" s="96">
        <v>1.0101010101010102</v>
      </c>
      <c r="DO28" s="109">
        <v>86.868686868686879</v>
      </c>
      <c r="DP28" s="87">
        <v>0</v>
      </c>
      <c r="DQ28" s="87">
        <v>86</v>
      </c>
      <c r="DR28" s="110">
        <v>86</v>
      </c>
      <c r="DS28" s="110">
        <v>99</v>
      </c>
      <c r="DT28" s="110">
        <v>0</v>
      </c>
      <c r="DU28" s="110">
        <v>88</v>
      </c>
      <c r="DV28" s="110">
        <v>88</v>
      </c>
      <c r="DW28" s="110">
        <v>88.888888888888886</v>
      </c>
      <c r="DX28" s="110">
        <v>0</v>
      </c>
      <c r="DY28" s="110">
        <v>1</v>
      </c>
      <c r="DZ28" s="110">
        <v>1</v>
      </c>
      <c r="EA28" s="110">
        <v>1.0101010101010102</v>
      </c>
      <c r="EB28" s="110">
        <v>89.898989898989896</v>
      </c>
      <c r="EC28" s="110">
        <v>0</v>
      </c>
      <c r="ED28" s="110">
        <v>89</v>
      </c>
      <c r="EE28" s="110">
        <v>89</v>
      </c>
      <c r="EF28" s="78">
        <v>99</v>
      </c>
      <c r="EG28" s="108">
        <v>0</v>
      </c>
      <c r="EH28" s="108">
        <v>88</v>
      </c>
      <c r="EI28" s="108">
        <v>88</v>
      </c>
      <c r="EJ28" s="109">
        <v>88.888888888888886</v>
      </c>
      <c r="EK28" s="108">
        <v>0</v>
      </c>
      <c r="EL28" s="108">
        <v>1</v>
      </c>
      <c r="EM28" s="108">
        <v>1</v>
      </c>
      <c r="EN28" s="96">
        <v>1.0101010101010102</v>
      </c>
      <c r="EO28" s="109">
        <v>89.898989898989896</v>
      </c>
      <c r="EP28" s="87">
        <v>0</v>
      </c>
      <c r="EQ28" s="87">
        <v>89</v>
      </c>
      <c r="ER28" s="110">
        <v>89</v>
      </c>
      <c r="ES28" s="78">
        <v>99</v>
      </c>
      <c r="ET28" s="108">
        <v>0</v>
      </c>
      <c r="EU28" s="108">
        <v>87</v>
      </c>
      <c r="EV28" s="108">
        <v>87</v>
      </c>
      <c r="EW28" s="109">
        <v>87.878787878787875</v>
      </c>
      <c r="EX28" s="108">
        <v>0</v>
      </c>
      <c r="EY28" s="108">
        <v>1</v>
      </c>
      <c r="EZ28" s="108">
        <v>1</v>
      </c>
      <c r="FA28" s="96">
        <v>1.0101010101010102</v>
      </c>
      <c r="FB28" s="109">
        <v>88.888888888888886</v>
      </c>
      <c r="FC28" s="87">
        <v>0</v>
      </c>
      <c r="FD28" s="87">
        <v>88</v>
      </c>
      <c r="FE28" s="110">
        <v>88</v>
      </c>
    </row>
    <row r="29" spans="1:163" x14ac:dyDescent="0.25">
      <c r="A29" s="4">
        <v>837</v>
      </c>
      <c r="B29" s="7" t="s">
        <v>97</v>
      </c>
      <c r="C29" s="4">
        <v>837</v>
      </c>
      <c r="D29" s="78">
        <v>2279</v>
      </c>
      <c r="E29" s="108">
        <v>51</v>
      </c>
      <c r="F29" s="78">
        <v>2089</v>
      </c>
      <c r="G29" s="108">
        <v>2140</v>
      </c>
      <c r="H29" s="109">
        <v>91.663010092145683</v>
      </c>
      <c r="I29" s="108">
        <v>8</v>
      </c>
      <c r="J29" s="108">
        <v>138</v>
      </c>
      <c r="K29" s="108">
        <v>146</v>
      </c>
      <c r="L29" s="96">
        <v>6.0552874067573494</v>
      </c>
      <c r="M29" s="109">
        <v>97.718297498903027</v>
      </c>
      <c r="N29" s="87">
        <v>59</v>
      </c>
      <c r="O29" s="87">
        <v>2227</v>
      </c>
      <c r="P29" s="110">
        <v>2286</v>
      </c>
      <c r="Q29" s="111">
        <v>97.775876817792977</v>
      </c>
      <c r="R29" s="78">
        <v>2423</v>
      </c>
      <c r="S29" s="108">
        <v>50</v>
      </c>
      <c r="T29" s="78">
        <v>2086</v>
      </c>
      <c r="U29" s="108">
        <v>2136</v>
      </c>
      <c r="V29" s="109">
        <v>86.091621956252581</v>
      </c>
      <c r="W29" s="108">
        <v>5</v>
      </c>
      <c r="X29" s="108">
        <v>144</v>
      </c>
      <c r="Y29" s="108">
        <v>149</v>
      </c>
      <c r="Z29" s="96">
        <v>5.943045810978127</v>
      </c>
      <c r="AA29" s="109">
        <v>92.034667767230701</v>
      </c>
      <c r="AB29" s="87">
        <v>55</v>
      </c>
      <c r="AC29" s="87">
        <v>2230</v>
      </c>
      <c r="AD29" s="110">
        <v>2285</v>
      </c>
      <c r="AE29" s="111">
        <v>92.211460855528642</v>
      </c>
      <c r="AF29" s="78">
        <v>2423</v>
      </c>
      <c r="AG29" s="108">
        <v>17</v>
      </c>
      <c r="AH29" s="108">
        <v>2090</v>
      </c>
      <c r="AI29" s="108">
        <v>2107</v>
      </c>
      <c r="AJ29" s="109">
        <v>86.256706562113081</v>
      </c>
      <c r="AK29" s="108">
        <v>5</v>
      </c>
      <c r="AL29" s="108">
        <v>2</v>
      </c>
      <c r="AM29" s="108">
        <v>7</v>
      </c>
      <c r="AN29" s="96">
        <v>8.2542302930251762E-2</v>
      </c>
      <c r="AO29" s="109">
        <v>86.339248865043345</v>
      </c>
      <c r="AP29" s="87">
        <v>22</v>
      </c>
      <c r="AQ29" s="87">
        <v>2092</v>
      </c>
      <c r="AR29" s="110">
        <v>2114</v>
      </c>
      <c r="AS29" s="110">
        <v>2423</v>
      </c>
      <c r="AT29" s="110">
        <v>17</v>
      </c>
      <c r="AU29" s="110">
        <v>2078</v>
      </c>
      <c r="AV29" s="110">
        <v>2095</v>
      </c>
      <c r="AW29" s="110">
        <v>85.761452744531567</v>
      </c>
      <c r="AX29" s="110">
        <v>1</v>
      </c>
      <c r="AY29" s="110">
        <v>149</v>
      </c>
      <c r="AZ29" s="110">
        <v>150</v>
      </c>
      <c r="BA29" s="110">
        <v>6.1494015683037553</v>
      </c>
      <c r="BB29" s="110">
        <v>91.910854312835326</v>
      </c>
      <c r="BC29" s="110">
        <v>18</v>
      </c>
      <c r="BD29" s="110">
        <v>2227</v>
      </c>
      <c r="BE29" s="110">
        <v>2245</v>
      </c>
      <c r="BF29" s="110">
        <v>2420</v>
      </c>
      <c r="BG29" s="110">
        <v>17</v>
      </c>
      <c r="BH29" s="110">
        <v>2077</v>
      </c>
      <c r="BI29" s="110">
        <v>2094</v>
      </c>
      <c r="BJ29" s="110">
        <v>85.826446280991732</v>
      </c>
      <c r="BK29" s="110">
        <v>1</v>
      </c>
      <c r="BL29" s="110">
        <v>158</v>
      </c>
      <c r="BM29" s="110">
        <v>159</v>
      </c>
      <c r="BN29" s="110">
        <v>6.5289256198347108</v>
      </c>
      <c r="BO29" s="110">
        <v>92.355371900826441</v>
      </c>
      <c r="BP29" s="110">
        <v>18</v>
      </c>
      <c r="BQ29" s="110">
        <v>2235</v>
      </c>
      <c r="BR29" s="110">
        <v>2253</v>
      </c>
      <c r="BS29" s="110">
        <v>2420</v>
      </c>
      <c r="BT29" s="110">
        <v>4</v>
      </c>
      <c r="BU29" s="110">
        <v>2106</v>
      </c>
      <c r="BV29" s="110">
        <v>2110</v>
      </c>
      <c r="BW29" s="282">
        <v>87.024793388429757</v>
      </c>
      <c r="BX29" s="110">
        <v>1</v>
      </c>
      <c r="BY29" s="110">
        <v>164</v>
      </c>
      <c r="BZ29" s="110">
        <v>165</v>
      </c>
      <c r="CA29" s="109">
        <v>6.776859504132231</v>
      </c>
      <c r="CB29" s="109">
        <v>93.801652892561975</v>
      </c>
      <c r="CC29" s="110">
        <v>5</v>
      </c>
      <c r="CD29" s="110">
        <v>2270</v>
      </c>
      <c r="CE29" s="110">
        <v>2275</v>
      </c>
      <c r="CF29" s="110">
        <v>2420</v>
      </c>
      <c r="CG29" s="110">
        <v>1</v>
      </c>
      <c r="CH29" s="110">
        <v>2100</v>
      </c>
      <c r="CI29" s="110">
        <v>2101</v>
      </c>
      <c r="CJ29" s="110">
        <v>86.776859504132233</v>
      </c>
      <c r="CK29" s="110">
        <v>1</v>
      </c>
      <c r="CL29" s="110">
        <v>168</v>
      </c>
      <c r="CM29" s="110">
        <v>169</v>
      </c>
      <c r="CN29" s="110">
        <v>6.9421487603305785</v>
      </c>
      <c r="CO29" s="110">
        <v>93.719008264462815</v>
      </c>
      <c r="CP29" s="110">
        <v>2</v>
      </c>
      <c r="CQ29" s="110">
        <v>2268</v>
      </c>
      <c r="CR29" s="110">
        <v>2270</v>
      </c>
      <c r="CS29" s="78">
        <v>2420</v>
      </c>
      <c r="CT29" s="108">
        <v>1</v>
      </c>
      <c r="CU29" s="108">
        <v>2116</v>
      </c>
      <c r="CV29" s="108">
        <v>2117</v>
      </c>
      <c r="CW29" s="109">
        <v>87.438016528925615</v>
      </c>
      <c r="CX29" s="108">
        <v>1</v>
      </c>
      <c r="CY29" s="108">
        <v>161</v>
      </c>
      <c r="CZ29" s="108">
        <v>162</v>
      </c>
      <c r="DA29" s="96">
        <v>6.6528925619834718</v>
      </c>
      <c r="DB29" s="109">
        <v>94.090909090909093</v>
      </c>
      <c r="DC29" s="87">
        <v>2</v>
      </c>
      <c r="DD29" s="87">
        <v>2277</v>
      </c>
      <c r="DE29" s="110">
        <v>2279</v>
      </c>
      <c r="DF29" s="78">
        <v>2420</v>
      </c>
      <c r="DG29" s="108">
        <v>0</v>
      </c>
      <c r="DH29" s="108">
        <v>2098</v>
      </c>
      <c r="DI29" s="108">
        <v>2098</v>
      </c>
      <c r="DJ29" s="109">
        <v>86.694214876033058</v>
      </c>
      <c r="DK29" s="108">
        <v>0</v>
      </c>
      <c r="DL29" s="108">
        <v>177</v>
      </c>
      <c r="DM29" s="108">
        <v>177</v>
      </c>
      <c r="DN29" s="96">
        <v>7.3140495867768589</v>
      </c>
      <c r="DO29" s="109">
        <v>94.008264462809919</v>
      </c>
      <c r="DP29" s="87">
        <v>0</v>
      </c>
      <c r="DQ29" s="87">
        <v>2275</v>
      </c>
      <c r="DR29" s="110">
        <v>2275</v>
      </c>
      <c r="DS29" s="110">
        <v>2420</v>
      </c>
      <c r="DT29" s="110">
        <v>0</v>
      </c>
      <c r="DU29" s="110">
        <v>2094</v>
      </c>
      <c r="DV29" s="110">
        <v>2094</v>
      </c>
      <c r="DW29" s="110">
        <v>86.528925619834709</v>
      </c>
      <c r="DX29" s="110">
        <v>0</v>
      </c>
      <c r="DY29" s="110">
        <v>168</v>
      </c>
      <c r="DZ29" s="110">
        <v>168</v>
      </c>
      <c r="EA29" s="110">
        <v>6.9421487603305785</v>
      </c>
      <c r="EB29" s="110">
        <v>93.471074380165291</v>
      </c>
      <c r="EC29" s="110">
        <v>0</v>
      </c>
      <c r="ED29" s="110">
        <v>2262</v>
      </c>
      <c r="EE29" s="110">
        <v>2262</v>
      </c>
      <c r="EF29" s="78">
        <v>2420</v>
      </c>
      <c r="EG29" s="108">
        <v>0</v>
      </c>
      <c r="EH29" s="108">
        <v>2094</v>
      </c>
      <c r="EI29" s="108">
        <v>2094</v>
      </c>
      <c r="EJ29" s="109">
        <v>86.528925619834709</v>
      </c>
      <c r="EK29" s="108">
        <v>0</v>
      </c>
      <c r="EL29" s="108">
        <v>168</v>
      </c>
      <c r="EM29" s="108">
        <v>168</v>
      </c>
      <c r="EN29" s="96">
        <v>6.9421487603305785</v>
      </c>
      <c r="EO29" s="109">
        <v>93.471074380165291</v>
      </c>
      <c r="EP29" s="87">
        <v>0</v>
      </c>
      <c r="EQ29" s="87">
        <v>2262</v>
      </c>
      <c r="ER29" s="110">
        <v>2262</v>
      </c>
      <c r="ES29" s="78">
        <v>2420</v>
      </c>
      <c r="ET29" s="108">
        <v>0</v>
      </c>
      <c r="EU29" s="108">
        <v>2096</v>
      </c>
      <c r="EV29" s="108">
        <v>2096</v>
      </c>
      <c r="EW29" s="109">
        <v>86.611570247933884</v>
      </c>
      <c r="EX29" s="108">
        <v>0</v>
      </c>
      <c r="EY29" s="108">
        <v>175</v>
      </c>
      <c r="EZ29" s="108">
        <v>175</v>
      </c>
      <c r="FA29" s="96">
        <v>7.2314049586776852</v>
      </c>
      <c r="FB29" s="109">
        <v>93.84297520661157</v>
      </c>
      <c r="FC29" s="87">
        <v>0</v>
      </c>
      <c r="FD29" s="87">
        <v>2271</v>
      </c>
      <c r="FE29" s="110">
        <v>2271</v>
      </c>
    </row>
    <row r="30" spans="1:163" s="200" customFormat="1" ht="25.5" x14ac:dyDescent="0.25">
      <c r="A30" s="10">
        <v>873</v>
      </c>
      <c r="B30" s="198" t="s">
        <v>98</v>
      </c>
      <c r="C30" s="10">
        <v>873</v>
      </c>
      <c r="D30" s="78">
        <v>0</v>
      </c>
      <c r="E30" s="78">
        <v>0</v>
      </c>
      <c r="F30" s="78">
        <v>5</v>
      </c>
      <c r="G30" s="78">
        <v>5</v>
      </c>
      <c r="H30" s="95">
        <v>0</v>
      </c>
      <c r="I30" s="78">
        <v>0</v>
      </c>
      <c r="J30" s="78">
        <v>0</v>
      </c>
      <c r="K30" s="78">
        <v>0</v>
      </c>
      <c r="L30" s="96">
        <v>0</v>
      </c>
      <c r="M30" s="95">
        <v>0</v>
      </c>
      <c r="N30" s="87">
        <v>0</v>
      </c>
      <c r="O30" s="87">
        <v>5</v>
      </c>
      <c r="P30" s="199">
        <v>5</v>
      </c>
      <c r="Q30" s="111">
        <v>0</v>
      </c>
      <c r="R30" s="78">
        <v>1</v>
      </c>
      <c r="S30" s="78">
        <v>0</v>
      </c>
      <c r="T30" s="78">
        <v>6</v>
      </c>
      <c r="U30" s="78">
        <v>6</v>
      </c>
      <c r="V30" s="95">
        <v>0</v>
      </c>
      <c r="W30" s="78">
        <v>0</v>
      </c>
      <c r="X30" s="78">
        <v>0</v>
      </c>
      <c r="Y30" s="78">
        <v>0</v>
      </c>
      <c r="Z30" s="96">
        <v>0</v>
      </c>
      <c r="AA30" s="95">
        <v>0</v>
      </c>
      <c r="AB30" s="87">
        <v>0</v>
      </c>
      <c r="AC30" s="87">
        <v>6</v>
      </c>
      <c r="AD30" s="199">
        <v>6</v>
      </c>
      <c r="AE30" s="111">
        <v>0</v>
      </c>
      <c r="AF30" s="78">
        <v>1</v>
      </c>
      <c r="AG30" s="108">
        <v>0</v>
      </c>
      <c r="AH30" s="108">
        <v>6</v>
      </c>
      <c r="AI30" s="78">
        <v>6</v>
      </c>
      <c r="AJ30" s="95">
        <v>0</v>
      </c>
      <c r="AK30" s="78">
        <v>0</v>
      </c>
      <c r="AL30" s="108">
        <v>0</v>
      </c>
      <c r="AM30" s="78">
        <v>0</v>
      </c>
      <c r="AN30" s="96">
        <v>0</v>
      </c>
      <c r="AO30" s="95">
        <v>0</v>
      </c>
      <c r="AP30" s="87">
        <v>0</v>
      </c>
      <c r="AQ30" s="87">
        <v>6</v>
      </c>
      <c r="AR30" s="199">
        <v>6</v>
      </c>
      <c r="AS30" s="199">
        <v>1</v>
      </c>
      <c r="AT30" s="199">
        <v>0</v>
      </c>
      <c r="AU30" s="199">
        <v>6</v>
      </c>
      <c r="AV30" s="199">
        <v>6</v>
      </c>
      <c r="AW30" s="199">
        <v>0</v>
      </c>
      <c r="AX30" s="199">
        <v>0</v>
      </c>
      <c r="AY30" s="199">
        <v>0</v>
      </c>
      <c r="AZ30" s="199">
        <v>0</v>
      </c>
      <c r="BA30" s="199">
        <v>0</v>
      </c>
      <c r="BB30" s="199">
        <v>0</v>
      </c>
      <c r="BC30" s="199">
        <v>0</v>
      </c>
      <c r="BD30" s="199">
        <v>6</v>
      </c>
      <c r="BE30" s="199">
        <v>6</v>
      </c>
      <c r="BF30" s="199">
        <v>1</v>
      </c>
      <c r="BG30" s="199">
        <v>0</v>
      </c>
      <c r="BH30" s="199">
        <v>5</v>
      </c>
      <c r="BI30" s="199">
        <v>5</v>
      </c>
      <c r="BJ30" s="199">
        <v>0</v>
      </c>
      <c r="BK30" s="199">
        <v>0</v>
      </c>
      <c r="BL30" s="199">
        <v>0</v>
      </c>
      <c r="BM30" s="199">
        <v>0</v>
      </c>
      <c r="BN30" s="199">
        <v>0</v>
      </c>
      <c r="BO30" s="199">
        <v>0</v>
      </c>
      <c r="BP30" s="199">
        <v>0</v>
      </c>
      <c r="BQ30" s="199">
        <v>5</v>
      </c>
      <c r="BR30" s="199">
        <v>5</v>
      </c>
      <c r="BS30" s="199">
        <v>1</v>
      </c>
      <c r="BT30" s="199">
        <v>0</v>
      </c>
      <c r="BU30" s="199">
        <v>5</v>
      </c>
      <c r="BV30" s="199">
        <v>5</v>
      </c>
      <c r="BW30" s="208">
        <v>0</v>
      </c>
      <c r="BX30" s="199">
        <v>0</v>
      </c>
      <c r="BY30" s="199">
        <v>0</v>
      </c>
      <c r="BZ30" s="199">
        <v>0</v>
      </c>
      <c r="CA30" s="95">
        <v>0</v>
      </c>
      <c r="CB30" s="95">
        <v>0</v>
      </c>
      <c r="CC30" s="199">
        <v>0</v>
      </c>
      <c r="CD30" s="199">
        <v>5</v>
      </c>
      <c r="CE30" s="199">
        <v>5</v>
      </c>
      <c r="CF30" s="199">
        <v>1</v>
      </c>
      <c r="CG30" s="199">
        <v>0</v>
      </c>
      <c r="CH30" s="199">
        <v>5</v>
      </c>
      <c r="CI30" s="199">
        <v>5</v>
      </c>
      <c r="CJ30" s="199">
        <v>0</v>
      </c>
      <c r="CK30" s="199">
        <v>0</v>
      </c>
      <c r="CL30" s="199">
        <v>0</v>
      </c>
      <c r="CM30" s="199">
        <v>0</v>
      </c>
      <c r="CN30" s="199">
        <v>0</v>
      </c>
      <c r="CO30" s="199">
        <v>0</v>
      </c>
      <c r="CP30" s="199">
        <v>0</v>
      </c>
      <c r="CQ30" s="199">
        <v>5</v>
      </c>
      <c r="CR30" s="199">
        <v>5</v>
      </c>
      <c r="CS30" s="78">
        <v>1</v>
      </c>
      <c r="CT30" s="108">
        <v>0</v>
      </c>
      <c r="CU30" s="108">
        <v>5</v>
      </c>
      <c r="CV30" s="78">
        <v>5</v>
      </c>
      <c r="CW30" s="95">
        <v>0</v>
      </c>
      <c r="CX30" s="78">
        <v>0</v>
      </c>
      <c r="CY30" s="108">
        <v>0</v>
      </c>
      <c r="CZ30" s="78">
        <v>0</v>
      </c>
      <c r="DA30" s="96">
        <v>0</v>
      </c>
      <c r="DB30" s="95">
        <v>0</v>
      </c>
      <c r="DC30" s="87">
        <v>0</v>
      </c>
      <c r="DD30" s="87">
        <v>5</v>
      </c>
      <c r="DE30" s="199">
        <v>5</v>
      </c>
      <c r="DF30" s="78">
        <v>1</v>
      </c>
      <c r="DG30" s="108">
        <v>0</v>
      </c>
      <c r="DH30" s="108">
        <v>5</v>
      </c>
      <c r="DI30" s="78">
        <v>5</v>
      </c>
      <c r="DJ30" s="95">
        <v>0</v>
      </c>
      <c r="DK30" s="78">
        <v>0</v>
      </c>
      <c r="DL30" s="108">
        <v>0</v>
      </c>
      <c r="DM30" s="78">
        <v>0</v>
      </c>
      <c r="DN30" s="96">
        <v>0</v>
      </c>
      <c r="DO30" s="95">
        <v>0</v>
      </c>
      <c r="DP30" s="87">
        <v>0</v>
      </c>
      <c r="DQ30" s="87">
        <v>5</v>
      </c>
      <c r="DR30" s="199">
        <v>5</v>
      </c>
      <c r="DS30" s="199">
        <v>1</v>
      </c>
      <c r="DT30" s="199">
        <v>0</v>
      </c>
      <c r="DU30" s="199">
        <v>5</v>
      </c>
      <c r="DV30" s="199">
        <v>5</v>
      </c>
      <c r="DW30" s="199">
        <v>0</v>
      </c>
      <c r="DX30" s="199">
        <v>0</v>
      </c>
      <c r="DY30" s="199">
        <v>0</v>
      </c>
      <c r="DZ30" s="199">
        <v>0</v>
      </c>
      <c r="EA30" s="199">
        <v>0</v>
      </c>
      <c r="EB30" s="199">
        <v>0</v>
      </c>
      <c r="EC30" s="199">
        <v>0</v>
      </c>
      <c r="ED30" s="199">
        <v>5</v>
      </c>
      <c r="EE30" s="199">
        <v>5</v>
      </c>
      <c r="EF30" s="78">
        <v>1</v>
      </c>
      <c r="EG30" s="108">
        <v>0</v>
      </c>
      <c r="EH30" s="108">
        <v>5</v>
      </c>
      <c r="EI30" s="78">
        <v>5</v>
      </c>
      <c r="EJ30" s="95">
        <v>0</v>
      </c>
      <c r="EK30" s="78">
        <v>0</v>
      </c>
      <c r="EL30" s="108">
        <v>0</v>
      </c>
      <c r="EM30" s="78">
        <v>0</v>
      </c>
      <c r="EN30" s="96">
        <v>0</v>
      </c>
      <c r="EO30" s="95">
        <v>0</v>
      </c>
      <c r="EP30" s="87">
        <v>0</v>
      </c>
      <c r="EQ30" s="87">
        <v>5</v>
      </c>
      <c r="ER30" s="199">
        <v>5</v>
      </c>
      <c r="ES30" s="78">
        <v>1</v>
      </c>
      <c r="ET30" s="108">
        <v>0</v>
      </c>
      <c r="EU30" s="108">
        <v>5</v>
      </c>
      <c r="EV30" s="78">
        <v>5</v>
      </c>
      <c r="EW30" s="95">
        <v>0</v>
      </c>
      <c r="EX30" s="108">
        <v>0</v>
      </c>
      <c r="EY30" s="108">
        <v>0</v>
      </c>
      <c r="EZ30" s="78">
        <v>0</v>
      </c>
      <c r="FA30" s="96">
        <v>0</v>
      </c>
      <c r="FB30" s="95">
        <v>0</v>
      </c>
      <c r="FC30" s="87">
        <v>0</v>
      </c>
      <c r="FD30" s="87">
        <v>5</v>
      </c>
      <c r="FE30" s="199">
        <v>5</v>
      </c>
      <c r="FG30"/>
    </row>
    <row r="31" spans="1:163" ht="25.5" x14ac:dyDescent="0.25">
      <c r="A31" s="8"/>
      <c r="B31" s="8" t="s">
        <v>261</v>
      </c>
      <c r="C31" s="8"/>
      <c r="D31" s="37">
        <v>2536</v>
      </c>
      <c r="E31" s="37">
        <v>84</v>
      </c>
      <c r="F31" s="37">
        <v>1912</v>
      </c>
      <c r="G31" s="37">
        <v>1996</v>
      </c>
      <c r="H31" s="92">
        <v>75.394321766561518</v>
      </c>
      <c r="I31" s="37">
        <v>26</v>
      </c>
      <c r="J31" s="37">
        <v>169</v>
      </c>
      <c r="K31" s="37">
        <v>195</v>
      </c>
      <c r="L31" s="97">
        <v>6.6640378548895898</v>
      </c>
      <c r="M31" s="195">
        <v>862.17298772344759</v>
      </c>
      <c r="N31" s="195">
        <v>110</v>
      </c>
      <c r="O31" s="195">
        <v>2081</v>
      </c>
      <c r="P31" s="195">
        <v>2191</v>
      </c>
      <c r="Q31" s="107">
        <v>82.804232804232797</v>
      </c>
      <c r="R31" s="37">
        <v>2670</v>
      </c>
      <c r="S31" s="37">
        <v>83</v>
      </c>
      <c r="T31" s="37">
        <v>1930</v>
      </c>
      <c r="U31" s="37">
        <v>2013</v>
      </c>
      <c r="V31" s="92">
        <v>72.284644194756552</v>
      </c>
      <c r="W31" s="37">
        <v>23</v>
      </c>
      <c r="X31" s="37">
        <v>195</v>
      </c>
      <c r="Y31" s="37">
        <v>218</v>
      </c>
      <c r="Z31" s="97">
        <v>7.3033707865168536</v>
      </c>
      <c r="AA31" s="195">
        <v>833.42784042688947</v>
      </c>
      <c r="AB31" s="195">
        <v>106</v>
      </c>
      <c r="AC31" s="195">
        <v>2125</v>
      </c>
      <c r="AD31" s="195">
        <v>2231</v>
      </c>
      <c r="AE31" s="107">
        <v>80.367435158501451</v>
      </c>
      <c r="AF31" s="37">
        <v>2670</v>
      </c>
      <c r="AG31" s="37">
        <v>73</v>
      </c>
      <c r="AH31" s="37">
        <v>1957</v>
      </c>
      <c r="AI31" s="37">
        <v>2030</v>
      </c>
      <c r="AJ31" s="92">
        <v>73.295880149812731</v>
      </c>
      <c r="AK31" s="37">
        <v>23</v>
      </c>
      <c r="AL31" s="37">
        <v>672</v>
      </c>
      <c r="AM31" s="37">
        <v>695</v>
      </c>
      <c r="AN31" s="97">
        <v>25.168539325842698</v>
      </c>
      <c r="AO31" s="195">
        <v>1020.8000477019606</v>
      </c>
      <c r="AP31" s="195">
        <v>96</v>
      </c>
      <c r="AQ31" s="195">
        <v>2629</v>
      </c>
      <c r="AR31" s="195">
        <v>2725</v>
      </c>
      <c r="AS31" s="195">
        <v>2670</v>
      </c>
      <c r="AT31" s="195">
        <v>71</v>
      </c>
      <c r="AU31" s="195">
        <v>1995</v>
      </c>
      <c r="AV31" s="195">
        <v>2066</v>
      </c>
      <c r="AW31" s="195">
        <v>74.719101123595507</v>
      </c>
      <c r="AX31" s="195">
        <v>2</v>
      </c>
      <c r="AY31" s="195">
        <v>243</v>
      </c>
      <c r="AZ31" s="195">
        <v>245</v>
      </c>
      <c r="BA31" s="195">
        <v>9.1011235955056176</v>
      </c>
      <c r="BB31" s="195">
        <v>890.02525481700684</v>
      </c>
      <c r="BC31" s="195">
        <v>73</v>
      </c>
      <c r="BD31" s="195">
        <v>2238</v>
      </c>
      <c r="BE31" s="195">
        <v>2311</v>
      </c>
      <c r="BF31" s="195">
        <v>2673</v>
      </c>
      <c r="BG31" s="195">
        <v>72</v>
      </c>
      <c r="BH31" s="195">
        <v>2027</v>
      </c>
      <c r="BI31" s="195">
        <v>2099</v>
      </c>
      <c r="BJ31" s="195">
        <v>75.83239805462027</v>
      </c>
      <c r="BK31" s="195">
        <v>1</v>
      </c>
      <c r="BL31" s="195">
        <v>257</v>
      </c>
      <c r="BM31" s="195">
        <v>258</v>
      </c>
      <c r="BN31" s="195">
        <v>9.6146651702207269</v>
      </c>
      <c r="BO31" s="195">
        <v>917.77761345860347</v>
      </c>
      <c r="BP31" s="195">
        <v>73</v>
      </c>
      <c r="BQ31" s="195">
        <v>2284</v>
      </c>
      <c r="BR31" s="195">
        <v>2357</v>
      </c>
      <c r="BS31" s="195">
        <v>2673</v>
      </c>
      <c r="BT31" s="195">
        <v>30</v>
      </c>
      <c r="BU31" s="195">
        <v>2081</v>
      </c>
      <c r="BV31" s="195">
        <v>2111</v>
      </c>
      <c r="BW31" s="97">
        <v>77.852600074822291</v>
      </c>
      <c r="BX31" s="195">
        <v>1</v>
      </c>
      <c r="BY31" s="195">
        <v>274</v>
      </c>
      <c r="BZ31" s="195">
        <v>275</v>
      </c>
      <c r="CA31" s="92">
        <v>10.25065469509914</v>
      </c>
      <c r="CB31" s="92">
        <v>940.68269454556287</v>
      </c>
      <c r="CC31" s="195">
        <v>31</v>
      </c>
      <c r="CD31" s="195">
        <v>2355</v>
      </c>
      <c r="CE31" s="195">
        <v>2386</v>
      </c>
      <c r="CF31" s="195">
        <v>2673</v>
      </c>
      <c r="CG31" s="195">
        <v>18</v>
      </c>
      <c r="CH31" s="195">
        <v>2118</v>
      </c>
      <c r="CI31" s="195">
        <v>2136</v>
      </c>
      <c r="CJ31" s="195">
        <v>79.236812570145901</v>
      </c>
      <c r="CK31" s="195">
        <v>1</v>
      </c>
      <c r="CL31" s="195">
        <v>271</v>
      </c>
      <c r="CM31" s="195">
        <v>272</v>
      </c>
      <c r="CN31" s="195">
        <v>10.13842124953236</v>
      </c>
      <c r="CO31" s="195">
        <v>954.67207344230258</v>
      </c>
      <c r="CP31" s="195">
        <v>19</v>
      </c>
      <c r="CQ31" s="195">
        <v>2389</v>
      </c>
      <c r="CR31" s="195">
        <v>2408</v>
      </c>
      <c r="CS31" s="37">
        <v>2673</v>
      </c>
      <c r="CT31" s="37">
        <v>15</v>
      </c>
      <c r="CU31" s="37">
        <v>2216</v>
      </c>
      <c r="CV31" s="37">
        <v>2231</v>
      </c>
      <c r="CW31" s="92">
        <v>82.903105125327343</v>
      </c>
      <c r="CX31" s="37">
        <v>1</v>
      </c>
      <c r="CY31" s="37">
        <v>284</v>
      </c>
      <c r="CZ31" s="37">
        <v>285</v>
      </c>
      <c r="DA31" s="97">
        <v>10.624766180321735</v>
      </c>
      <c r="DB31" s="195">
        <v>1001.4180986104177</v>
      </c>
      <c r="DC31" s="195">
        <v>16</v>
      </c>
      <c r="DD31" s="195">
        <v>2500</v>
      </c>
      <c r="DE31" s="195">
        <v>2516</v>
      </c>
      <c r="DF31" s="37">
        <v>2673</v>
      </c>
      <c r="DG31" s="37">
        <v>15</v>
      </c>
      <c r="DH31" s="37">
        <v>2249</v>
      </c>
      <c r="DI31" s="37">
        <v>2264</v>
      </c>
      <c r="DJ31" s="92">
        <v>84.137673026561913</v>
      </c>
      <c r="DK31" s="37">
        <v>1</v>
      </c>
      <c r="DL31" s="37">
        <v>294</v>
      </c>
      <c r="DM31" s="37">
        <v>295</v>
      </c>
      <c r="DN31" s="97">
        <v>10.998877665544333</v>
      </c>
      <c r="DO31" s="195">
        <v>1036.0085680356383</v>
      </c>
      <c r="DP31" s="195">
        <v>16</v>
      </c>
      <c r="DQ31" s="195">
        <v>2543</v>
      </c>
      <c r="DR31" s="195">
        <v>2559</v>
      </c>
      <c r="DS31" s="195">
        <v>2673</v>
      </c>
      <c r="DT31" s="195">
        <v>15</v>
      </c>
      <c r="DU31" s="195">
        <v>2291</v>
      </c>
      <c r="DV31" s="195">
        <v>2306</v>
      </c>
      <c r="DW31" s="195">
        <v>85.708941264496815</v>
      </c>
      <c r="DX31" s="195">
        <v>1</v>
      </c>
      <c r="DY31" s="195">
        <v>286</v>
      </c>
      <c r="DZ31" s="195">
        <v>287</v>
      </c>
      <c r="EA31" s="195">
        <v>10.699588477366255</v>
      </c>
      <c r="EB31" s="195">
        <v>1071.5776348163852</v>
      </c>
      <c r="EC31" s="195">
        <v>16</v>
      </c>
      <c r="ED31" s="195">
        <v>2577</v>
      </c>
      <c r="EE31" s="195">
        <v>2593</v>
      </c>
      <c r="EF31" s="37">
        <v>2673</v>
      </c>
      <c r="EG31" s="37">
        <v>15</v>
      </c>
      <c r="EH31" s="37">
        <v>2291</v>
      </c>
      <c r="EI31" s="37">
        <v>2306</v>
      </c>
      <c r="EJ31" s="92">
        <v>85.708941264496815</v>
      </c>
      <c r="EK31" s="37">
        <v>1</v>
      </c>
      <c r="EL31" s="37">
        <v>286</v>
      </c>
      <c r="EM31" s="37">
        <v>287</v>
      </c>
      <c r="EN31" s="97">
        <v>10.699588477366255</v>
      </c>
      <c r="EO31" s="195">
        <v>1071.5776348163852</v>
      </c>
      <c r="EP31" s="195">
        <v>16</v>
      </c>
      <c r="EQ31" s="195">
        <v>2577</v>
      </c>
      <c r="ER31" s="195">
        <v>2593</v>
      </c>
      <c r="ES31" s="37">
        <v>2673</v>
      </c>
      <c r="ET31" s="37">
        <v>14</v>
      </c>
      <c r="EU31" s="37">
        <v>2315</v>
      </c>
      <c r="EV31" s="37">
        <v>2329</v>
      </c>
      <c r="EW31" s="92">
        <v>86.606808829031053</v>
      </c>
      <c r="EX31" s="37">
        <v>1</v>
      </c>
      <c r="EY31" s="37">
        <v>310</v>
      </c>
      <c r="EZ31" s="37">
        <v>311</v>
      </c>
      <c r="FA31" s="97">
        <v>11.597456041900486</v>
      </c>
      <c r="FB31" s="90">
        <v>98.204264870931539</v>
      </c>
      <c r="FC31" s="195">
        <v>15</v>
      </c>
      <c r="FD31" s="195">
        <v>2625</v>
      </c>
      <c r="FE31" s="195">
        <v>2640</v>
      </c>
    </row>
    <row r="32" spans="1:163" x14ac:dyDescent="0.25">
      <c r="A32" s="4">
        <v>31</v>
      </c>
      <c r="B32" s="7" t="s">
        <v>100</v>
      </c>
      <c r="C32" s="4">
        <v>31</v>
      </c>
      <c r="D32" s="78">
        <v>84</v>
      </c>
      <c r="E32" s="108">
        <v>5</v>
      </c>
      <c r="F32" s="78">
        <v>81</v>
      </c>
      <c r="G32" s="108">
        <v>86</v>
      </c>
      <c r="H32" s="109">
        <v>96.428571428571431</v>
      </c>
      <c r="I32" s="108">
        <v>1</v>
      </c>
      <c r="J32" s="108">
        <v>4</v>
      </c>
      <c r="K32" s="108">
        <v>5</v>
      </c>
      <c r="L32" s="96">
        <v>4.7619047619047619</v>
      </c>
      <c r="M32" s="109">
        <v>101.19047619047619</v>
      </c>
      <c r="N32" s="87">
        <v>6</v>
      </c>
      <c r="O32" s="87">
        <v>85</v>
      </c>
      <c r="P32" s="110">
        <v>91</v>
      </c>
      <c r="Q32" s="111">
        <v>101.11111111111111</v>
      </c>
      <c r="R32" s="78">
        <v>91</v>
      </c>
      <c r="S32" s="108">
        <v>4</v>
      </c>
      <c r="T32" s="78">
        <v>82</v>
      </c>
      <c r="U32" s="108">
        <v>86</v>
      </c>
      <c r="V32" s="109">
        <v>90.109890109890117</v>
      </c>
      <c r="W32" s="108">
        <v>1</v>
      </c>
      <c r="X32" s="108">
        <v>3</v>
      </c>
      <c r="Y32" s="108">
        <v>4</v>
      </c>
      <c r="Z32" s="96">
        <v>3.296703296703297</v>
      </c>
      <c r="AA32" s="109">
        <v>93.406593406593402</v>
      </c>
      <c r="AB32" s="87">
        <v>5</v>
      </c>
      <c r="AC32" s="87">
        <v>85</v>
      </c>
      <c r="AD32" s="110">
        <v>90</v>
      </c>
      <c r="AE32" s="111">
        <v>93.75</v>
      </c>
      <c r="AF32" s="78">
        <v>91</v>
      </c>
      <c r="AG32" s="108">
        <v>3</v>
      </c>
      <c r="AH32" s="108">
        <v>81</v>
      </c>
      <c r="AI32" s="108">
        <v>84</v>
      </c>
      <c r="AJ32" s="109">
        <v>89.010989010989007</v>
      </c>
      <c r="AK32" s="108">
        <v>1</v>
      </c>
      <c r="AL32" s="108">
        <v>3</v>
      </c>
      <c r="AM32" s="108">
        <v>4</v>
      </c>
      <c r="AN32" s="96">
        <v>3.296703296703297</v>
      </c>
      <c r="AO32" s="109">
        <v>92.307692307692307</v>
      </c>
      <c r="AP32" s="87">
        <v>4</v>
      </c>
      <c r="AQ32" s="87">
        <v>84</v>
      </c>
      <c r="AR32" s="110">
        <v>88</v>
      </c>
      <c r="AS32" s="110">
        <v>91</v>
      </c>
      <c r="AT32" s="110">
        <v>3</v>
      </c>
      <c r="AU32" s="110">
        <v>78</v>
      </c>
      <c r="AV32" s="110">
        <v>81</v>
      </c>
      <c r="AW32" s="110">
        <v>85.714285714285708</v>
      </c>
      <c r="AX32" s="110">
        <v>0</v>
      </c>
      <c r="AY32" s="110">
        <v>9</v>
      </c>
      <c r="AZ32" s="110">
        <v>9</v>
      </c>
      <c r="BA32" s="110">
        <v>9.8901098901098905</v>
      </c>
      <c r="BB32" s="110">
        <v>95.604395604395606</v>
      </c>
      <c r="BC32" s="110">
        <v>3</v>
      </c>
      <c r="BD32" s="110">
        <v>87</v>
      </c>
      <c r="BE32" s="110">
        <v>90</v>
      </c>
      <c r="BF32" s="110">
        <v>91</v>
      </c>
      <c r="BG32" s="110">
        <v>3</v>
      </c>
      <c r="BH32" s="110">
        <v>79</v>
      </c>
      <c r="BI32" s="110">
        <v>82</v>
      </c>
      <c r="BJ32" s="110">
        <v>86.813186813186817</v>
      </c>
      <c r="BK32" s="110">
        <v>0</v>
      </c>
      <c r="BL32" s="110">
        <v>10</v>
      </c>
      <c r="BM32" s="110">
        <v>10</v>
      </c>
      <c r="BN32" s="110">
        <v>10.989010989010989</v>
      </c>
      <c r="BO32" s="110">
        <v>97.802197802197796</v>
      </c>
      <c r="BP32" s="110">
        <v>3</v>
      </c>
      <c r="BQ32" s="110">
        <v>89</v>
      </c>
      <c r="BR32" s="110">
        <v>92</v>
      </c>
      <c r="BS32" s="110">
        <v>91</v>
      </c>
      <c r="BT32" s="110">
        <v>2</v>
      </c>
      <c r="BU32" s="110">
        <v>80</v>
      </c>
      <c r="BV32" s="110">
        <v>82</v>
      </c>
      <c r="BW32" s="282">
        <v>87.912087912087912</v>
      </c>
      <c r="BX32" s="110">
        <v>0</v>
      </c>
      <c r="BY32" s="110">
        <v>9</v>
      </c>
      <c r="BZ32" s="110">
        <v>9</v>
      </c>
      <c r="CA32" s="109">
        <v>9.8901098901098905</v>
      </c>
      <c r="CB32" s="109">
        <v>97.802197802197796</v>
      </c>
      <c r="CC32" s="110">
        <v>2</v>
      </c>
      <c r="CD32" s="110">
        <v>89</v>
      </c>
      <c r="CE32" s="110">
        <v>91</v>
      </c>
      <c r="CF32" s="110">
        <v>91</v>
      </c>
      <c r="CG32" s="110">
        <v>2</v>
      </c>
      <c r="CH32" s="110">
        <v>84</v>
      </c>
      <c r="CI32" s="110">
        <v>86</v>
      </c>
      <c r="CJ32" s="110">
        <v>92.307692307692307</v>
      </c>
      <c r="CK32" s="110">
        <v>0</v>
      </c>
      <c r="CL32" s="110">
        <v>7</v>
      </c>
      <c r="CM32" s="110">
        <v>7</v>
      </c>
      <c r="CN32" s="110">
        <v>7.6923076923076925</v>
      </c>
      <c r="CO32" s="110">
        <v>100</v>
      </c>
      <c r="CP32" s="110">
        <v>2</v>
      </c>
      <c r="CQ32" s="110">
        <v>91</v>
      </c>
      <c r="CR32" s="110">
        <v>93</v>
      </c>
      <c r="CS32" s="78">
        <v>91</v>
      </c>
      <c r="CT32" s="108">
        <v>1</v>
      </c>
      <c r="CU32" s="108">
        <v>88</v>
      </c>
      <c r="CV32" s="108">
        <v>89</v>
      </c>
      <c r="CW32" s="109">
        <v>96.703296703296701</v>
      </c>
      <c r="CX32" s="108">
        <v>0</v>
      </c>
      <c r="CY32" s="108">
        <v>11</v>
      </c>
      <c r="CZ32" s="108">
        <v>11</v>
      </c>
      <c r="DA32" s="96">
        <v>12.087912087912088</v>
      </c>
      <c r="DB32" s="109">
        <v>108.79120879120879</v>
      </c>
      <c r="DC32" s="87">
        <v>1</v>
      </c>
      <c r="DD32" s="87">
        <v>99</v>
      </c>
      <c r="DE32" s="110">
        <v>100</v>
      </c>
      <c r="DF32" s="78">
        <v>91</v>
      </c>
      <c r="DG32" s="108">
        <v>1</v>
      </c>
      <c r="DH32" s="108">
        <v>89</v>
      </c>
      <c r="DI32" s="108">
        <v>90</v>
      </c>
      <c r="DJ32" s="109">
        <v>97.802197802197796</v>
      </c>
      <c r="DK32" s="108">
        <v>0</v>
      </c>
      <c r="DL32" s="108">
        <v>9</v>
      </c>
      <c r="DM32" s="108">
        <v>9</v>
      </c>
      <c r="DN32" s="96">
        <v>9.8901098901098905</v>
      </c>
      <c r="DO32" s="109">
        <v>107.69230769230769</v>
      </c>
      <c r="DP32" s="87">
        <v>1</v>
      </c>
      <c r="DQ32" s="87">
        <v>98</v>
      </c>
      <c r="DR32" s="110">
        <v>99</v>
      </c>
      <c r="DS32" s="110">
        <v>91</v>
      </c>
      <c r="DT32" s="110">
        <v>1</v>
      </c>
      <c r="DU32" s="110">
        <v>89</v>
      </c>
      <c r="DV32" s="110">
        <v>90</v>
      </c>
      <c r="DW32" s="110">
        <v>97.802197802197796</v>
      </c>
      <c r="DX32" s="110">
        <v>0</v>
      </c>
      <c r="DY32" s="110">
        <v>9</v>
      </c>
      <c r="DZ32" s="110">
        <v>9</v>
      </c>
      <c r="EA32" s="110">
        <v>9.8901098901098905</v>
      </c>
      <c r="EB32" s="110">
        <v>107.69230769230769</v>
      </c>
      <c r="EC32" s="110">
        <v>1</v>
      </c>
      <c r="ED32" s="110">
        <v>98</v>
      </c>
      <c r="EE32" s="110">
        <v>99</v>
      </c>
      <c r="EF32" s="78">
        <v>91</v>
      </c>
      <c r="EG32" s="108">
        <v>1</v>
      </c>
      <c r="EH32" s="108">
        <v>89</v>
      </c>
      <c r="EI32" s="108">
        <v>90</v>
      </c>
      <c r="EJ32" s="109">
        <v>97.802197802197796</v>
      </c>
      <c r="EK32" s="108">
        <v>0</v>
      </c>
      <c r="EL32" s="108">
        <v>9</v>
      </c>
      <c r="EM32" s="108">
        <v>9</v>
      </c>
      <c r="EN32" s="96">
        <v>9.8901098901098905</v>
      </c>
      <c r="EO32" s="109">
        <v>107.69230769230769</v>
      </c>
      <c r="EP32" s="87">
        <v>1</v>
      </c>
      <c r="EQ32" s="87">
        <v>98</v>
      </c>
      <c r="ER32" s="110">
        <v>99</v>
      </c>
      <c r="ES32" s="78">
        <v>91</v>
      </c>
      <c r="ET32" s="108">
        <v>1</v>
      </c>
      <c r="EU32" s="108">
        <v>90</v>
      </c>
      <c r="EV32" s="108">
        <v>91</v>
      </c>
      <c r="EW32" s="109">
        <v>98.901098901098905</v>
      </c>
      <c r="EX32" s="108">
        <v>0</v>
      </c>
      <c r="EY32" s="108">
        <v>12</v>
      </c>
      <c r="EZ32" s="108">
        <v>12</v>
      </c>
      <c r="FA32" s="96">
        <v>13.186813186813188</v>
      </c>
      <c r="FB32" s="109">
        <v>112.08791208791209</v>
      </c>
      <c r="FC32" s="87">
        <v>1</v>
      </c>
      <c r="FD32" s="87">
        <v>102</v>
      </c>
      <c r="FE32" s="108">
        <v>103</v>
      </c>
    </row>
    <row r="33" spans="1:161" x14ac:dyDescent="0.25">
      <c r="A33" s="4">
        <v>40</v>
      </c>
      <c r="B33" s="7" t="s">
        <v>101</v>
      </c>
      <c r="C33" s="4">
        <v>40</v>
      </c>
      <c r="D33" s="78">
        <v>28</v>
      </c>
      <c r="E33" s="108">
        <v>6</v>
      </c>
      <c r="F33" s="78">
        <v>25</v>
      </c>
      <c r="G33" s="108">
        <v>31</v>
      </c>
      <c r="H33" s="109">
        <v>89.285714285714292</v>
      </c>
      <c r="I33" s="108">
        <v>1</v>
      </c>
      <c r="J33" s="108">
        <v>1</v>
      </c>
      <c r="K33" s="108">
        <v>2</v>
      </c>
      <c r="L33" s="96">
        <v>3.5714285714285712</v>
      </c>
      <c r="M33" s="109">
        <v>92.857142857142861</v>
      </c>
      <c r="N33" s="87">
        <v>7</v>
      </c>
      <c r="O33" s="87">
        <v>26</v>
      </c>
      <c r="P33" s="110">
        <v>33</v>
      </c>
      <c r="Q33" s="111">
        <v>94.285714285714278</v>
      </c>
      <c r="R33" s="78">
        <v>30</v>
      </c>
      <c r="S33" s="108">
        <v>6</v>
      </c>
      <c r="T33" s="78">
        <v>28</v>
      </c>
      <c r="U33" s="108">
        <v>34</v>
      </c>
      <c r="V33" s="109">
        <v>93.333333333333329</v>
      </c>
      <c r="W33" s="108">
        <v>1</v>
      </c>
      <c r="X33" s="108">
        <v>1</v>
      </c>
      <c r="Y33" s="108">
        <v>2</v>
      </c>
      <c r="Z33" s="96">
        <v>3.3333333333333335</v>
      </c>
      <c r="AA33" s="109">
        <v>96.666666666666671</v>
      </c>
      <c r="AB33" s="87">
        <v>7</v>
      </c>
      <c r="AC33" s="87">
        <v>29</v>
      </c>
      <c r="AD33" s="110">
        <v>36</v>
      </c>
      <c r="AE33" s="111">
        <v>97.297297297297305</v>
      </c>
      <c r="AF33" s="78">
        <v>30</v>
      </c>
      <c r="AG33" s="108">
        <v>6</v>
      </c>
      <c r="AH33" s="108">
        <v>33</v>
      </c>
      <c r="AI33" s="108">
        <v>39</v>
      </c>
      <c r="AJ33" s="109">
        <v>110.00000000000001</v>
      </c>
      <c r="AK33" s="108">
        <v>1</v>
      </c>
      <c r="AL33" s="108">
        <v>1</v>
      </c>
      <c r="AM33" s="108">
        <v>2</v>
      </c>
      <c r="AN33" s="96">
        <v>3.3333333333333335</v>
      </c>
      <c r="AO33" s="109">
        <v>113.33333333333333</v>
      </c>
      <c r="AP33" s="87">
        <v>7</v>
      </c>
      <c r="AQ33" s="87">
        <v>34</v>
      </c>
      <c r="AR33" s="110">
        <v>41</v>
      </c>
      <c r="AS33" s="110">
        <v>30</v>
      </c>
      <c r="AT33" s="110">
        <v>6</v>
      </c>
      <c r="AU33" s="110">
        <v>35</v>
      </c>
      <c r="AV33" s="110">
        <v>41</v>
      </c>
      <c r="AW33" s="110">
        <v>116.66666666666667</v>
      </c>
      <c r="AX33" s="110">
        <v>0</v>
      </c>
      <c r="AY33" s="110">
        <v>1</v>
      </c>
      <c r="AZ33" s="110">
        <v>1</v>
      </c>
      <c r="BA33" s="110">
        <v>3.3333333333333335</v>
      </c>
      <c r="BB33" s="110">
        <v>120</v>
      </c>
      <c r="BC33" s="110">
        <v>6</v>
      </c>
      <c r="BD33" s="110">
        <v>36</v>
      </c>
      <c r="BE33" s="110">
        <v>42</v>
      </c>
      <c r="BF33" s="110">
        <v>30</v>
      </c>
      <c r="BG33" s="110">
        <v>6</v>
      </c>
      <c r="BH33" s="110">
        <v>40</v>
      </c>
      <c r="BI33" s="110">
        <v>46</v>
      </c>
      <c r="BJ33" s="110">
        <v>133.33333333333331</v>
      </c>
      <c r="BK33" s="110">
        <v>0</v>
      </c>
      <c r="BL33" s="110">
        <v>0</v>
      </c>
      <c r="BM33" s="110">
        <v>0</v>
      </c>
      <c r="BN33" s="110">
        <v>0</v>
      </c>
      <c r="BO33" s="110">
        <v>133.33333333333331</v>
      </c>
      <c r="BP33" s="110">
        <v>6</v>
      </c>
      <c r="BQ33" s="110">
        <v>40</v>
      </c>
      <c r="BR33" s="110">
        <v>46</v>
      </c>
      <c r="BS33" s="110">
        <v>30</v>
      </c>
      <c r="BT33" s="110">
        <v>1</v>
      </c>
      <c r="BU33" s="110">
        <v>40</v>
      </c>
      <c r="BV33" s="110">
        <v>41</v>
      </c>
      <c r="BW33" s="282">
        <v>133.33333333333331</v>
      </c>
      <c r="BX33" s="110">
        <v>0</v>
      </c>
      <c r="BY33" s="110">
        <v>2</v>
      </c>
      <c r="BZ33" s="110">
        <v>2</v>
      </c>
      <c r="CA33" s="109">
        <v>6.666666666666667</v>
      </c>
      <c r="CB33" s="109">
        <v>140</v>
      </c>
      <c r="CC33" s="110">
        <v>1</v>
      </c>
      <c r="CD33" s="110">
        <v>42</v>
      </c>
      <c r="CE33" s="110">
        <v>43</v>
      </c>
      <c r="CF33" s="110">
        <v>30</v>
      </c>
      <c r="CG33" s="110">
        <v>1</v>
      </c>
      <c r="CH33" s="110">
        <v>43</v>
      </c>
      <c r="CI33" s="110">
        <v>44</v>
      </c>
      <c r="CJ33" s="110">
        <v>143.33333333333334</v>
      </c>
      <c r="CK33" s="110">
        <v>0</v>
      </c>
      <c r="CL33" s="110">
        <v>0</v>
      </c>
      <c r="CM33" s="110">
        <v>0</v>
      </c>
      <c r="CN33" s="110">
        <v>0</v>
      </c>
      <c r="CO33" s="110">
        <v>143.33333333333334</v>
      </c>
      <c r="CP33" s="110">
        <v>1</v>
      </c>
      <c r="CQ33" s="110">
        <v>43</v>
      </c>
      <c r="CR33" s="110">
        <v>44</v>
      </c>
      <c r="CS33" s="78">
        <v>30</v>
      </c>
      <c r="CT33" s="108">
        <v>1</v>
      </c>
      <c r="CU33" s="108">
        <v>46</v>
      </c>
      <c r="CV33" s="108">
        <v>47</v>
      </c>
      <c r="CW33" s="109">
        <v>153.33333333333334</v>
      </c>
      <c r="CX33" s="108">
        <v>0</v>
      </c>
      <c r="CY33" s="108">
        <v>0</v>
      </c>
      <c r="CZ33" s="108">
        <v>0</v>
      </c>
      <c r="DA33" s="96">
        <v>0</v>
      </c>
      <c r="DB33" s="109">
        <v>153.33333333333334</v>
      </c>
      <c r="DC33" s="87">
        <v>1</v>
      </c>
      <c r="DD33" s="87">
        <v>46</v>
      </c>
      <c r="DE33" s="110">
        <v>47</v>
      </c>
      <c r="DF33" s="78">
        <v>30</v>
      </c>
      <c r="DG33" s="108">
        <v>1</v>
      </c>
      <c r="DH33" s="108">
        <v>52</v>
      </c>
      <c r="DI33" s="108">
        <v>53</v>
      </c>
      <c r="DJ33" s="109">
        <v>173.33333333333334</v>
      </c>
      <c r="DK33" s="108">
        <v>0</v>
      </c>
      <c r="DL33" s="108">
        <v>1</v>
      </c>
      <c r="DM33" s="108">
        <v>1</v>
      </c>
      <c r="DN33" s="96">
        <v>3.3333333333333335</v>
      </c>
      <c r="DO33" s="109">
        <v>176.66666666666666</v>
      </c>
      <c r="DP33" s="87">
        <v>1</v>
      </c>
      <c r="DQ33" s="87">
        <v>53</v>
      </c>
      <c r="DR33" s="110">
        <v>54</v>
      </c>
      <c r="DS33" s="110">
        <v>30</v>
      </c>
      <c r="DT33" s="110">
        <v>1</v>
      </c>
      <c r="DU33" s="110">
        <v>58</v>
      </c>
      <c r="DV33" s="110">
        <v>59</v>
      </c>
      <c r="DW33" s="110">
        <v>193.33333333333334</v>
      </c>
      <c r="DX33" s="110">
        <v>0</v>
      </c>
      <c r="DY33" s="110">
        <v>2</v>
      </c>
      <c r="DZ33" s="110">
        <v>2</v>
      </c>
      <c r="EA33" s="110">
        <v>6.666666666666667</v>
      </c>
      <c r="EB33" s="110">
        <v>200</v>
      </c>
      <c r="EC33" s="110">
        <v>1</v>
      </c>
      <c r="ED33" s="110">
        <v>60</v>
      </c>
      <c r="EE33" s="110">
        <v>61</v>
      </c>
      <c r="EF33" s="78">
        <v>30</v>
      </c>
      <c r="EG33" s="108">
        <v>1</v>
      </c>
      <c r="EH33" s="108">
        <v>58</v>
      </c>
      <c r="EI33" s="108">
        <v>59</v>
      </c>
      <c r="EJ33" s="109">
        <v>193.33333333333334</v>
      </c>
      <c r="EK33" s="108">
        <v>0</v>
      </c>
      <c r="EL33" s="108">
        <v>2</v>
      </c>
      <c r="EM33" s="108">
        <v>2</v>
      </c>
      <c r="EN33" s="96">
        <v>6.666666666666667</v>
      </c>
      <c r="EO33" s="109">
        <v>200</v>
      </c>
      <c r="EP33" s="87">
        <v>1</v>
      </c>
      <c r="EQ33" s="87">
        <v>60</v>
      </c>
      <c r="ER33" s="110">
        <v>61</v>
      </c>
      <c r="ES33" s="78">
        <v>30</v>
      </c>
      <c r="ET33" s="108">
        <v>1</v>
      </c>
      <c r="EU33" s="108">
        <v>64</v>
      </c>
      <c r="EV33" s="108">
        <v>65</v>
      </c>
      <c r="EW33" s="109">
        <v>213.33333333333334</v>
      </c>
      <c r="EX33" s="108">
        <v>0</v>
      </c>
      <c r="EY33" s="108">
        <v>2</v>
      </c>
      <c r="EZ33" s="108">
        <v>2</v>
      </c>
      <c r="FA33" s="96">
        <v>6.666666666666667</v>
      </c>
      <c r="FB33" s="109">
        <v>220.00000000000003</v>
      </c>
      <c r="FC33" s="87">
        <v>1</v>
      </c>
      <c r="FD33" s="87">
        <v>66</v>
      </c>
      <c r="FE33" s="110">
        <v>67</v>
      </c>
    </row>
    <row r="34" spans="1:161" x14ac:dyDescent="0.25">
      <c r="A34" s="4">
        <v>190</v>
      </c>
      <c r="B34" s="7" t="s">
        <v>102</v>
      </c>
      <c r="C34" s="4">
        <v>190</v>
      </c>
      <c r="D34" s="78">
        <v>188</v>
      </c>
      <c r="E34" s="108">
        <v>2</v>
      </c>
      <c r="F34" s="78">
        <v>163</v>
      </c>
      <c r="G34" s="108">
        <v>165</v>
      </c>
      <c r="H34" s="109">
        <v>86.702127659574472</v>
      </c>
      <c r="I34" s="108">
        <v>1</v>
      </c>
      <c r="J34" s="108">
        <v>17</v>
      </c>
      <c r="K34" s="108">
        <v>18</v>
      </c>
      <c r="L34" s="96">
        <v>9.0425531914893629</v>
      </c>
      <c r="M34" s="109">
        <v>95.744680851063833</v>
      </c>
      <c r="N34" s="87">
        <v>3</v>
      </c>
      <c r="O34" s="87">
        <v>180</v>
      </c>
      <c r="P34" s="110">
        <v>183</v>
      </c>
      <c r="Q34" s="111">
        <v>95.81151832460732</v>
      </c>
      <c r="R34" s="78">
        <v>189</v>
      </c>
      <c r="S34" s="108">
        <v>2</v>
      </c>
      <c r="T34" s="78">
        <v>165</v>
      </c>
      <c r="U34" s="108">
        <v>167</v>
      </c>
      <c r="V34" s="109">
        <v>87.301587301587304</v>
      </c>
      <c r="W34" s="108">
        <v>0</v>
      </c>
      <c r="X34" s="108">
        <v>17</v>
      </c>
      <c r="Y34" s="108">
        <v>17</v>
      </c>
      <c r="Z34" s="96">
        <v>8.9947089947089935</v>
      </c>
      <c r="AA34" s="109">
        <v>96.296296296296291</v>
      </c>
      <c r="AB34" s="87">
        <v>2</v>
      </c>
      <c r="AC34" s="87">
        <v>182</v>
      </c>
      <c r="AD34" s="110">
        <v>184</v>
      </c>
      <c r="AE34" s="111">
        <v>96.33507853403141</v>
      </c>
      <c r="AF34" s="78">
        <v>189</v>
      </c>
      <c r="AG34" s="108">
        <v>2</v>
      </c>
      <c r="AH34" s="108">
        <v>170</v>
      </c>
      <c r="AI34" s="108">
        <v>172</v>
      </c>
      <c r="AJ34" s="109">
        <v>89.947089947089935</v>
      </c>
      <c r="AK34" s="108">
        <v>0</v>
      </c>
      <c r="AL34" s="108">
        <v>17</v>
      </c>
      <c r="AM34" s="108">
        <v>17</v>
      </c>
      <c r="AN34" s="96">
        <v>8.9947089947089935</v>
      </c>
      <c r="AO34" s="109">
        <v>98.941798941798936</v>
      </c>
      <c r="AP34" s="87">
        <v>2</v>
      </c>
      <c r="AQ34" s="87">
        <v>187</v>
      </c>
      <c r="AR34" s="110">
        <v>189</v>
      </c>
      <c r="AS34" s="110">
        <v>189</v>
      </c>
      <c r="AT34" s="110">
        <v>2</v>
      </c>
      <c r="AU34" s="110">
        <v>167</v>
      </c>
      <c r="AV34" s="110">
        <v>169</v>
      </c>
      <c r="AW34" s="110">
        <v>88.359788359788354</v>
      </c>
      <c r="AX34" s="110">
        <v>0</v>
      </c>
      <c r="AY34" s="110">
        <v>24</v>
      </c>
      <c r="AZ34" s="110">
        <v>24</v>
      </c>
      <c r="BA34" s="110">
        <v>12.698412698412698</v>
      </c>
      <c r="BB34" s="110">
        <v>101.05820105820106</v>
      </c>
      <c r="BC34" s="110">
        <v>2</v>
      </c>
      <c r="BD34" s="110">
        <v>191</v>
      </c>
      <c r="BE34" s="110">
        <v>193</v>
      </c>
      <c r="BF34" s="110">
        <v>186</v>
      </c>
      <c r="BG34" s="110">
        <v>2</v>
      </c>
      <c r="BH34" s="110">
        <v>163</v>
      </c>
      <c r="BI34" s="110">
        <v>165</v>
      </c>
      <c r="BJ34" s="110">
        <v>87.634408602150543</v>
      </c>
      <c r="BK34" s="110">
        <v>0</v>
      </c>
      <c r="BL34" s="110">
        <v>32</v>
      </c>
      <c r="BM34" s="110">
        <v>32</v>
      </c>
      <c r="BN34" s="110">
        <v>17.20430107526882</v>
      </c>
      <c r="BO34" s="110">
        <v>104.83870967741935</v>
      </c>
      <c r="BP34" s="110">
        <v>2</v>
      </c>
      <c r="BQ34" s="110">
        <v>195</v>
      </c>
      <c r="BR34" s="110">
        <v>197</v>
      </c>
      <c r="BS34" s="110">
        <v>186</v>
      </c>
      <c r="BT34" s="110">
        <v>0</v>
      </c>
      <c r="BU34" s="110">
        <v>167</v>
      </c>
      <c r="BV34" s="110">
        <v>167</v>
      </c>
      <c r="BW34" s="282">
        <v>89.784946236559136</v>
      </c>
      <c r="BX34" s="110">
        <v>0</v>
      </c>
      <c r="BY34" s="110">
        <v>27</v>
      </c>
      <c r="BZ34" s="110">
        <v>27</v>
      </c>
      <c r="CA34" s="109">
        <v>14.516129032258066</v>
      </c>
      <c r="CB34" s="109">
        <v>104.3010752688172</v>
      </c>
      <c r="CC34" s="110">
        <v>0</v>
      </c>
      <c r="CD34" s="110">
        <v>194</v>
      </c>
      <c r="CE34" s="110">
        <v>194</v>
      </c>
      <c r="CF34" s="110">
        <v>186</v>
      </c>
      <c r="CG34" s="110">
        <v>0</v>
      </c>
      <c r="CH34" s="110">
        <v>173</v>
      </c>
      <c r="CI34" s="110">
        <v>173</v>
      </c>
      <c r="CJ34" s="110">
        <v>93.010752688172033</v>
      </c>
      <c r="CK34" s="110">
        <v>0</v>
      </c>
      <c r="CL34" s="110">
        <v>24</v>
      </c>
      <c r="CM34" s="110">
        <v>24</v>
      </c>
      <c r="CN34" s="110">
        <v>12.903225806451612</v>
      </c>
      <c r="CO34" s="110">
        <v>105.91397849462365</v>
      </c>
      <c r="CP34" s="110">
        <v>0</v>
      </c>
      <c r="CQ34" s="110">
        <v>197</v>
      </c>
      <c r="CR34" s="110">
        <v>197</v>
      </c>
      <c r="CS34" s="78">
        <v>186</v>
      </c>
      <c r="CT34" s="108">
        <v>0</v>
      </c>
      <c r="CU34" s="108">
        <v>178</v>
      </c>
      <c r="CV34" s="108">
        <v>178</v>
      </c>
      <c r="CW34" s="109">
        <v>95.6989247311828</v>
      </c>
      <c r="CX34" s="108">
        <v>0</v>
      </c>
      <c r="CY34" s="108">
        <v>25</v>
      </c>
      <c r="CZ34" s="108">
        <v>25</v>
      </c>
      <c r="DA34" s="96">
        <v>13.440860215053762</v>
      </c>
      <c r="DB34" s="109">
        <v>109.13978494623655</v>
      </c>
      <c r="DC34" s="87">
        <v>0</v>
      </c>
      <c r="DD34" s="87">
        <v>203</v>
      </c>
      <c r="DE34" s="110">
        <v>203</v>
      </c>
      <c r="DF34" s="78">
        <v>186</v>
      </c>
      <c r="DG34" s="108">
        <v>0</v>
      </c>
      <c r="DH34" s="108">
        <v>178</v>
      </c>
      <c r="DI34" s="108">
        <v>178</v>
      </c>
      <c r="DJ34" s="109">
        <v>95.6989247311828</v>
      </c>
      <c r="DK34" s="108">
        <v>0</v>
      </c>
      <c r="DL34" s="108">
        <v>28</v>
      </c>
      <c r="DM34" s="108">
        <v>28</v>
      </c>
      <c r="DN34" s="96">
        <v>15.053763440860216</v>
      </c>
      <c r="DO34" s="109">
        <v>110.75268817204301</v>
      </c>
      <c r="DP34" s="87">
        <v>0</v>
      </c>
      <c r="DQ34" s="87">
        <v>206</v>
      </c>
      <c r="DR34" s="110">
        <v>206</v>
      </c>
      <c r="DS34" s="110">
        <v>186</v>
      </c>
      <c r="DT34" s="110">
        <v>0</v>
      </c>
      <c r="DU34" s="110">
        <v>177</v>
      </c>
      <c r="DV34" s="110">
        <v>177</v>
      </c>
      <c r="DW34" s="110">
        <v>95.161290322580655</v>
      </c>
      <c r="DX34" s="110">
        <v>0</v>
      </c>
      <c r="DY34" s="110">
        <v>26</v>
      </c>
      <c r="DZ34" s="110">
        <v>26</v>
      </c>
      <c r="EA34" s="110">
        <v>13.978494623655912</v>
      </c>
      <c r="EB34" s="110">
        <v>109.13978494623655</v>
      </c>
      <c r="EC34" s="110">
        <v>0</v>
      </c>
      <c r="ED34" s="110">
        <v>203</v>
      </c>
      <c r="EE34" s="110">
        <v>203</v>
      </c>
      <c r="EF34" s="78">
        <v>186</v>
      </c>
      <c r="EG34" s="108">
        <v>0</v>
      </c>
      <c r="EH34" s="108">
        <v>177</v>
      </c>
      <c r="EI34" s="108">
        <v>177</v>
      </c>
      <c r="EJ34" s="109">
        <v>95.161290322580655</v>
      </c>
      <c r="EK34" s="108">
        <v>0</v>
      </c>
      <c r="EL34" s="108">
        <v>26</v>
      </c>
      <c r="EM34" s="108">
        <v>26</v>
      </c>
      <c r="EN34" s="96">
        <v>13.978494623655912</v>
      </c>
      <c r="EO34" s="109">
        <v>109.13978494623655</v>
      </c>
      <c r="EP34" s="87">
        <v>0</v>
      </c>
      <c r="EQ34" s="87">
        <v>203</v>
      </c>
      <c r="ER34" s="110">
        <v>203</v>
      </c>
      <c r="ES34" s="78">
        <v>186</v>
      </c>
      <c r="ET34" s="108">
        <v>0</v>
      </c>
      <c r="EU34" s="108">
        <v>176</v>
      </c>
      <c r="EV34" s="108">
        <v>176</v>
      </c>
      <c r="EW34" s="109">
        <v>94.623655913978496</v>
      </c>
      <c r="EX34" s="108">
        <v>0</v>
      </c>
      <c r="EY34" s="108">
        <v>25</v>
      </c>
      <c r="EZ34" s="108">
        <v>25</v>
      </c>
      <c r="FA34" s="96">
        <v>13.440860215053762</v>
      </c>
      <c r="FB34" s="109">
        <v>108.06451612903226</v>
      </c>
      <c r="FC34" s="87">
        <v>0</v>
      </c>
      <c r="FD34" s="87">
        <v>201</v>
      </c>
      <c r="FE34" s="110">
        <v>201</v>
      </c>
    </row>
    <row r="35" spans="1:161" x14ac:dyDescent="0.25">
      <c r="A35" s="4">
        <v>604</v>
      </c>
      <c r="B35" s="7" t="s">
        <v>103</v>
      </c>
      <c r="C35" s="4">
        <v>604</v>
      </c>
      <c r="D35" s="78">
        <v>395</v>
      </c>
      <c r="E35" s="108">
        <v>17</v>
      </c>
      <c r="F35" s="78">
        <v>316</v>
      </c>
      <c r="G35" s="108">
        <v>333</v>
      </c>
      <c r="H35" s="109">
        <v>80</v>
      </c>
      <c r="I35" s="108">
        <v>5</v>
      </c>
      <c r="J35" s="108">
        <v>32</v>
      </c>
      <c r="K35" s="108">
        <v>37</v>
      </c>
      <c r="L35" s="96">
        <v>8.1012658227848107</v>
      </c>
      <c r="M35" s="109">
        <v>88.101265822784811</v>
      </c>
      <c r="N35" s="87">
        <v>22</v>
      </c>
      <c r="O35" s="87">
        <v>348</v>
      </c>
      <c r="P35" s="110">
        <v>370</v>
      </c>
      <c r="Q35" s="111">
        <v>88.729016786570753</v>
      </c>
      <c r="R35" s="78">
        <v>428</v>
      </c>
      <c r="S35" s="108">
        <v>17</v>
      </c>
      <c r="T35" s="78">
        <v>325</v>
      </c>
      <c r="U35" s="108">
        <v>342</v>
      </c>
      <c r="V35" s="109">
        <v>75.934579439252332</v>
      </c>
      <c r="W35" s="108">
        <v>5</v>
      </c>
      <c r="X35" s="108">
        <v>34</v>
      </c>
      <c r="Y35" s="108">
        <v>39</v>
      </c>
      <c r="Z35" s="96">
        <v>7.9439252336448591</v>
      </c>
      <c r="AA35" s="109">
        <v>83.878504672897193</v>
      </c>
      <c r="AB35" s="87">
        <v>22</v>
      </c>
      <c r="AC35" s="87">
        <v>359</v>
      </c>
      <c r="AD35" s="110">
        <v>381</v>
      </c>
      <c r="AE35" s="111">
        <v>84.666666666666671</v>
      </c>
      <c r="AF35" s="78">
        <v>428</v>
      </c>
      <c r="AG35" s="108">
        <v>13</v>
      </c>
      <c r="AH35" s="108">
        <v>342</v>
      </c>
      <c r="AI35" s="108">
        <v>355</v>
      </c>
      <c r="AJ35" s="109">
        <v>79.90654205607477</v>
      </c>
      <c r="AK35" s="108">
        <v>5</v>
      </c>
      <c r="AL35" s="108">
        <v>34</v>
      </c>
      <c r="AM35" s="108">
        <v>39</v>
      </c>
      <c r="AN35" s="96">
        <v>7.9439252336448591</v>
      </c>
      <c r="AO35" s="109">
        <v>87.850467289719631</v>
      </c>
      <c r="AP35" s="87">
        <v>18</v>
      </c>
      <c r="AQ35" s="87">
        <v>376</v>
      </c>
      <c r="AR35" s="110">
        <v>394</v>
      </c>
      <c r="AS35" s="110">
        <v>428</v>
      </c>
      <c r="AT35" s="110">
        <v>13</v>
      </c>
      <c r="AU35" s="110">
        <v>362</v>
      </c>
      <c r="AV35" s="110">
        <v>375</v>
      </c>
      <c r="AW35" s="110">
        <v>84.579439252336456</v>
      </c>
      <c r="AX35" s="110">
        <v>0</v>
      </c>
      <c r="AY35" s="110">
        <v>36</v>
      </c>
      <c r="AZ35" s="110">
        <v>36</v>
      </c>
      <c r="BA35" s="110">
        <v>8.4112149532710276</v>
      </c>
      <c r="BB35" s="110">
        <v>92.990654205607484</v>
      </c>
      <c r="BC35" s="110">
        <v>13</v>
      </c>
      <c r="BD35" s="110">
        <v>398</v>
      </c>
      <c r="BE35" s="110">
        <v>411</v>
      </c>
      <c r="BF35" s="110">
        <v>429</v>
      </c>
      <c r="BG35" s="110">
        <v>13</v>
      </c>
      <c r="BH35" s="110">
        <v>371</v>
      </c>
      <c r="BI35" s="110">
        <v>384</v>
      </c>
      <c r="BJ35" s="110">
        <v>86.480186480186489</v>
      </c>
      <c r="BK35" s="110">
        <v>0</v>
      </c>
      <c r="BL35" s="110">
        <v>33</v>
      </c>
      <c r="BM35" s="110">
        <v>33</v>
      </c>
      <c r="BN35" s="110">
        <v>7.6923076923076925</v>
      </c>
      <c r="BO35" s="110">
        <v>94.172494172494169</v>
      </c>
      <c r="BP35" s="110">
        <v>13</v>
      </c>
      <c r="BQ35" s="110">
        <v>404</v>
      </c>
      <c r="BR35" s="110">
        <v>417</v>
      </c>
      <c r="BS35" s="110">
        <v>429</v>
      </c>
      <c r="BT35" s="110">
        <v>7</v>
      </c>
      <c r="BU35" s="110">
        <v>408</v>
      </c>
      <c r="BV35" s="110">
        <v>415</v>
      </c>
      <c r="BW35" s="282">
        <v>95.104895104895107</v>
      </c>
      <c r="BX35" s="110">
        <v>0</v>
      </c>
      <c r="BY35" s="110">
        <v>39</v>
      </c>
      <c r="BZ35" s="110">
        <v>39</v>
      </c>
      <c r="CA35" s="109">
        <v>9.0909090909090917</v>
      </c>
      <c r="CB35" s="109">
        <v>104.19580419580419</v>
      </c>
      <c r="CC35" s="110">
        <v>7</v>
      </c>
      <c r="CD35" s="110">
        <v>447</v>
      </c>
      <c r="CE35" s="110">
        <v>454</v>
      </c>
      <c r="CF35" s="110">
        <v>429</v>
      </c>
      <c r="CG35" s="110">
        <v>5</v>
      </c>
      <c r="CH35" s="110">
        <v>410</v>
      </c>
      <c r="CI35" s="110">
        <v>415</v>
      </c>
      <c r="CJ35" s="110">
        <v>95.571095571095569</v>
      </c>
      <c r="CK35" s="110">
        <v>0</v>
      </c>
      <c r="CL35" s="110">
        <v>40</v>
      </c>
      <c r="CM35" s="110">
        <v>40</v>
      </c>
      <c r="CN35" s="110">
        <v>9.3240093240093245</v>
      </c>
      <c r="CO35" s="110">
        <v>104.89510489510489</v>
      </c>
      <c r="CP35" s="110">
        <v>5</v>
      </c>
      <c r="CQ35" s="110">
        <v>450</v>
      </c>
      <c r="CR35" s="110">
        <v>455</v>
      </c>
      <c r="CS35" s="78">
        <v>429</v>
      </c>
      <c r="CT35" s="108">
        <v>4</v>
      </c>
      <c r="CU35" s="108">
        <v>435</v>
      </c>
      <c r="CV35" s="108">
        <v>439</v>
      </c>
      <c r="CW35" s="109">
        <v>101.3986013986014</v>
      </c>
      <c r="CX35" s="108">
        <v>0</v>
      </c>
      <c r="CY35" s="108">
        <v>42</v>
      </c>
      <c r="CZ35" s="108">
        <v>42</v>
      </c>
      <c r="DA35" s="96">
        <v>9.79020979020979</v>
      </c>
      <c r="DB35" s="109">
        <v>111.18881118881119</v>
      </c>
      <c r="DC35" s="87">
        <v>4</v>
      </c>
      <c r="DD35" s="87">
        <v>477</v>
      </c>
      <c r="DE35" s="110">
        <v>481</v>
      </c>
      <c r="DF35" s="78">
        <v>429</v>
      </c>
      <c r="DG35" s="108">
        <v>4</v>
      </c>
      <c r="DH35" s="108">
        <v>437</v>
      </c>
      <c r="DI35" s="108">
        <v>441</v>
      </c>
      <c r="DJ35" s="109">
        <v>101.86480186480186</v>
      </c>
      <c r="DK35" s="108">
        <v>0</v>
      </c>
      <c r="DL35" s="108">
        <v>45</v>
      </c>
      <c r="DM35" s="108">
        <v>45</v>
      </c>
      <c r="DN35" s="96">
        <v>10.48951048951049</v>
      </c>
      <c r="DO35" s="109">
        <v>112.35431235431234</v>
      </c>
      <c r="DP35" s="87">
        <v>4</v>
      </c>
      <c r="DQ35" s="87">
        <v>482</v>
      </c>
      <c r="DR35" s="110">
        <v>486</v>
      </c>
      <c r="DS35" s="110">
        <v>429</v>
      </c>
      <c r="DT35" s="110">
        <v>4</v>
      </c>
      <c r="DU35" s="110">
        <v>440</v>
      </c>
      <c r="DV35" s="110">
        <v>444</v>
      </c>
      <c r="DW35" s="110">
        <v>102.56410256410255</v>
      </c>
      <c r="DX35" s="110">
        <v>0</v>
      </c>
      <c r="DY35" s="110">
        <v>46</v>
      </c>
      <c r="DZ35" s="110">
        <v>46</v>
      </c>
      <c r="EA35" s="110">
        <v>10.722610722610723</v>
      </c>
      <c r="EB35" s="110">
        <v>113.28671328671329</v>
      </c>
      <c r="EC35" s="110">
        <v>4</v>
      </c>
      <c r="ED35" s="110">
        <v>486</v>
      </c>
      <c r="EE35" s="110">
        <v>490</v>
      </c>
      <c r="EF35" s="78">
        <v>429</v>
      </c>
      <c r="EG35" s="108">
        <v>4</v>
      </c>
      <c r="EH35" s="108">
        <v>440</v>
      </c>
      <c r="EI35" s="108">
        <v>444</v>
      </c>
      <c r="EJ35" s="109">
        <v>102.56410256410255</v>
      </c>
      <c r="EK35" s="108">
        <v>0</v>
      </c>
      <c r="EL35" s="108">
        <v>46</v>
      </c>
      <c r="EM35" s="108">
        <v>46</v>
      </c>
      <c r="EN35" s="96">
        <v>10.722610722610723</v>
      </c>
      <c r="EO35" s="109">
        <v>113.28671328671329</v>
      </c>
      <c r="EP35" s="87">
        <v>4</v>
      </c>
      <c r="EQ35" s="87">
        <v>486</v>
      </c>
      <c r="ER35" s="110">
        <v>490</v>
      </c>
      <c r="ES35" s="78">
        <v>429</v>
      </c>
      <c r="ET35" s="108">
        <v>3</v>
      </c>
      <c r="EU35" s="108">
        <v>445</v>
      </c>
      <c r="EV35" s="108">
        <v>448</v>
      </c>
      <c r="EW35" s="109">
        <v>103.72960372960374</v>
      </c>
      <c r="EX35" s="108">
        <v>0</v>
      </c>
      <c r="EY35" s="108">
        <v>51</v>
      </c>
      <c r="EZ35" s="108">
        <v>51</v>
      </c>
      <c r="FA35" s="96">
        <v>11.888111888111888</v>
      </c>
      <c r="FB35" s="109">
        <v>115.61771561771562</v>
      </c>
      <c r="FC35" s="87">
        <v>3</v>
      </c>
      <c r="FD35" s="87">
        <v>496</v>
      </c>
      <c r="FE35" s="110">
        <v>499</v>
      </c>
    </row>
    <row r="36" spans="1:161" x14ac:dyDescent="0.25">
      <c r="A36" s="4">
        <v>670</v>
      </c>
      <c r="B36" s="7" t="s">
        <v>104</v>
      </c>
      <c r="C36" s="4">
        <v>670</v>
      </c>
      <c r="D36" s="78">
        <v>275</v>
      </c>
      <c r="E36" s="108">
        <v>11</v>
      </c>
      <c r="F36" s="78">
        <v>225</v>
      </c>
      <c r="G36" s="108">
        <v>236</v>
      </c>
      <c r="H36" s="109">
        <v>81.818181818181827</v>
      </c>
      <c r="I36" s="108">
        <v>1</v>
      </c>
      <c r="J36" s="108">
        <v>8</v>
      </c>
      <c r="K36" s="108">
        <v>9</v>
      </c>
      <c r="L36" s="96">
        <v>2.9090909090909092</v>
      </c>
      <c r="M36" s="109">
        <v>84.727272727272734</v>
      </c>
      <c r="N36" s="87">
        <v>12</v>
      </c>
      <c r="O36" s="87">
        <v>233</v>
      </c>
      <c r="P36" s="110">
        <v>245</v>
      </c>
      <c r="Q36" s="111">
        <v>85.365853658536579</v>
      </c>
      <c r="R36" s="78">
        <v>281</v>
      </c>
      <c r="S36" s="108">
        <v>11</v>
      </c>
      <c r="T36" s="78">
        <v>227</v>
      </c>
      <c r="U36" s="108">
        <v>238</v>
      </c>
      <c r="V36" s="109">
        <v>80.782918149466184</v>
      </c>
      <c r="W36" s="108">
        <v>1</v>
      </c>
      <c r="X36" s="108">
        <v>8</v>
      </c>
      <c r="Y36" s="108">
        <v>9</v>
      </c>
      <c r="Z36" s="96">
        <v>2.8469750889679712</v>
      </c>
      <c r="AA36" s="109">
        <v>83.629893238434164</v>
      </c>
      <c r="AB36" s="87">
        <v>12</v>
      </c>
      <c r="AC36" s="87">
        <v>235</v>
      </c>
      <c r="AD36" s="110">
        <v>247</v>
      </c>
      <c r="AE36" s="111">
        <v>84.300341296928323</v>
      </c>
      <c r="AF36" s="78">
        <v>281</v>
      </c>
      <c r="AG36" s="108">
        <v>10</v>
      </c>
      <c r="AH36" s="108">
        <v>228</v>
      </c>
      <c r="AI36" s="108">
        <v>238</v>
      </c>
      <c r="AJ36" s="109">
        <v>81.138790035587192</v>
      </c>
      <c r="AK36" s="108">
        <v>1</v>
      </c>
      <c r="AL36" s="108">
        <v>43</v>
      </c>
      <c r="AM36" s="108">
        <v>44</v>
      </c>
      <c r="AN36" s="96">
        <v>15.302491103202847</v>
      </c>
      <c r="AO36" s="109">
        <v>96.441281138790032</v>
      </c>
      <c r="AP36" s="87">
        <v>11</v>
      </c>
      <c r="AQ36" s="87">
        <v>271</v>
      </c>
      <c r="AR36" s="110">
        <v>282</v>
      </c>
      <c r="AS36" s="110">
        <v>281</v>
      </c>
      <c r="AT36" s="110">
        <v>10</v>
      </c>
      <c r="AU36" s="110">
        <v>229</v>
      </c>
      <c r="AV36" s="110">
        <v>239</v>
      </c>
      <c r="AW36" s="110">
        <v>81.494661921708186</v>
      </c>
      <c r="AX36" s="110">
        <v>1</v>
      </c>
      <c r="AY36" s="110">
        <v>17</v>
      </c>
      <c r="AZ36" s="110">
        <v>18</v>
      </c>
      <c r="BA36" s="110">
        <v>6.0498220640569391</v>
      </c>
      <c r="BB36" s="110">
        <v>87.544483985765126</v>
      </c>
      <c r="BC36" s="110">
        <v>11</v>
      </c>
      <c r="BD36" s="110">
        <v>246</v>
      </c>
      <c r="BE36" s="110">
        <v>257</v>
      </c>
      <c r="BF36" s="110">
        <v>281</v>
      </c>
      <c r="BG36" s="110">
        <v>10</v>
      </c>
      <c r="BH36" s="110">
        <v>236</v>
      </c>
      <c r="BI36" s="110">
        <v>246</v>
      </c>
      <c r="BJ36" s="110">
        <v>83.985765124555158</v>
      </c>
      <c r="BK36" s="110">
        <v>1</v>
      </c>
      <c r="BL36" s="110">
        <v>19</v>
      </c>
      <c r="BM36" s="110">
        <v>20</v>
      </c>
      <c r="BN36" s="110">
        <v>6.7615658362989333</v>
      </c>
      <c r="BO36" s="110">
        <v>90.747330960854086</v>
      </c>
      <c r="BP36" s="110">
        <v>11</v>
      </c>
      <c r="BQ36" s="110">
        <v>255</v>
      </c>
      <c r="BR36" s="110">
        <v>266</v>
      </c>
      <c r="BS36" s="110">
        <v>281</v>
      </c>
      <c r="BT36" s="110">
        <v>6</v>
      </c>
      <c r="BU36" s="110">
        <v>240</v>
      </c>
      <c r="BV36" s="110">
        <v>246</v>
      </c>
      <c r="BW36" s="282">
        <v>85.409252669039148</v>
      </c>
      <c r="BX36" s="110">
        <v>1</v>
      </c>
      <c r="BY36" s="110">
        <v>16</v>
      </c>
      <c r="BZ36" s="110">
        <v>17</v>
      </c>
      <c r="CA36" s="109">
        <v>5.6939501779359425</v>
      </c>
      <c r="CB36" s="109">
        <v>91.10320284697508</v>
      </c>
      <c r="CC36" s="110">
        <v>7</v>
      </c>
      <c r="CD36" s="110">
        <v>256</v>
      </c>
      <c r="CE36" s="110">
        <v>263</v>
      </c>
      <c r="CF36" s="110">
        <v>281</v>
      </c>
      <c r="CG36" s="110">
        <v>0</v>
      </c>
      <c r="CH36" s="110">
        <v>244</v>
      </c>
      <c r="CI36" s="110">
        <v>244</v>
      </c>
      <c r="CJ36" s="110">
        <v>86.832740213523124</v>
      </c>
      <c r="CK36" s="110">
        <v>1</v>
      </c>
      <c r="CL36" s="110">
        <v>17</v>
      </c>
      <c r="CM36" s="110">
        <v>18</v>
      </c>
      <c r="CN36" s="110">
        <v>6.0498220640569391</v>
      </c>
      <c r="CO36" s="110">
        <v>92.882562277580078</v>
      </c>
      <c r="CP36" s="110">
        <v>1</v>
      </c>
      <c r="CQ36" s="110">
        <v>261</v>
      </c>
      <c r="CR36" s="110">
        <v>262</v>
      </c>
      <c r="CS36" s="78">
        <v>281</v>
      </c>
      <c r="CT36" s="108">
        <v>0</v>
      </c>
      <c r="CU36" s="108">
        <v>248</v>
      </c>
      <c r="CV36" s="108">
        <v>248</v>
      </c>
      <c r="CW36" s="109">
        <v>88.256227758007128</v>
      </c>
      <c r="CX36" s="108">
        <v>1</v>
      </c>
      <c r="CY36" s="108">
        <v>18</v>
      </c>
      <c r="CZ36" s="108">
        <v>19</v>
      </c>
      <c r="DA36" s="96">
        <v>6.4056939501779357</v>
      </c>
      <c r="DB36" s="109">
        <v>94.661921708185048</v>
      </c>
      <c r="DC36" s="87">
        <v>1</v>
      </c>
      <c r="DD36" s="87">
        <v>266</v>
      </c>
      <c r="DE36" s="110">
        <v>267</v>
      </c>
      <c r="DF36" s="78">
        <v>281</v>
      </c>
      <c r="DG36" s="108">
        <v>0</v>
      </c>
      <c r="DH36" s="108">
        <v>242</v>
      </c>
      <c r="DI36" s="108">
        <v>242</v>
      </c>
      <c r="DJ36" s="109">
        <v>86.120996441281136</v>
      </c>
      <c r="DK36" s="108">
        <v>1</v>
      </c>
      <c r="DL36" s="108">
        <v>22</v>
      </c>
      <c r="DM36" s="108">
        <v>23</v>
      </c>
      <c r="DN36" s="96">
        <v>7.8291814946619214</v>
      </c>
      <c r="DO36" s="109">
        <v>93.95017793594306</v>
      </c>
      <c r="DP36" s="87">
        <v>1</v>
      </c>
      <c r="DQ36" s="87">
        <v>264</v>
      </c>
      <c r="DR36" s="110">
        <v>265</v>
      </c>
      <c r="DS36" s="110">
        <v>281</v>
      </c>
      <c r="DT36" s="110">
        <v>0</v>
      </c>
      <c r="DU36" s="110">
        <v>244</v>
      </c>
      <c r="DV36" s="110">
        <v>244</v>
      </c>
      <c r="DW36" s="110">
        <v>86.832740213523124</v>
      </c>
      <c r="DX36" s="110">
        <v>1</v>
      </c>
      <c r="DY36" s="110">
        <v>19</v>
      </c>
      <c r="DZ36" s="110">
        <v>20</v>
      </c>
      <c r="EA36" s="110">
        <v>6.7615658362989333</v>
      </c>
      <c r="EB36" s="110">
        <v>93.594306049822066</v>
      </c>
      <c r="EC36" s="110">
        <v>1</v>
      </c>
      <c r="ED36" s="110">
        <v>263</v>
      </c>
      <c r="EE36" s="110">
        <v>264</v>
      </c>
      <c r="EF36" s="78">
        <v>281</v>
      </c>
      <c r="EG36" s="108">
        <v>0</v>
      </c>
      <c r="EH36" s="108">
        <v>244</v>
      </c>
      <c r="EI36" s="108">
        <v>244</v>
      </c>
      <c r="EJ36" s="109">
        <v>86.832740213523124</v>
      </c>
      <c r="EK36" s="108">
        <v>1</v>
      </c>
      <c r="EL36" s="108">
        <v>19</v>
      </c>
      <c r="EM36" s="108">
        <v>20</v>
      </c>
      <c r="EN36" s="96">
        <v>6.7615658362989333</v>
      </c>
      <c r="EO36" s="109">
        <v>93.594306049822066</v>
      </c>
      <c r="EP36" s="87">
        <v>1</v>
      </c>
      <c r="EQ36" s="87">
        <v>263</v>
      </c>
      <c r="ER36" s="110">
        <v>264</v>
      </c>
      <c r="ES36" s="78">
        <v>281</v>
      </c>
      <c r="ET36" s="108">
        <v>0</v>
      </c>
      <c r="EU36" s="108">
        <v>241</v>
      </c>
      <c r="EV36" s="108">
        <v>241</v>
      </c>
      <c r="EW36" s="109">
        <v>85.765124555160142</v>
      </c>
      <c r="EX36" s="108">
        <v>1</v>
      </c>
      <c r="EY36" s="108">
        <v>28</v>
      </c>
      <c r="EZ36" s="108">
        <v>29</v>
      </c>
      <c r="FA36" s="96">
        <v>9.9644128113879002</v>
      </c>
      <c r="FB36" s="109">
        <v>95.729537366548044</v>
      </c>
      <c r="FC36" s="87">
        <v>1</v>
      </c>
      <c r="FD36" s="87">
        <v>269</v>
      </c>
      <c r="FE36" s="110">
        <v>270</v>
      </c>
    </row>
    <row r="37" spans="1:161" x14ac:dyDescent="0.25">
      <c r="A37" s="4">
        <v>690</v>
      </c>
      <c r="B37" s="7" t="s">
        <v>105</v>
      </c>
      <c r="C37" s="4">
        <v>690</v>
      </c>
      <c r="D37" s="78">
        <v>415</v>
      </c>
      <c r="E37" s="108">
        <v>3</v>
      </c>
      <c r="F37" s="78">
        <v>123</v>
      </c>
      <c r="G37" s="108">
        <v>126</v>
      </c>
      <c r="H37" s="109">
        <v>29.638554216867469</v>
      </c>
      <c r="I37" s="108">
        <v>0</v>
      </c>
      <c r="J37" s="108">
        <v>9</v>
      </c>
      <c r="K37" s="108">
        <v>9</v>
      </c>
      <c r="L37" s="96">
        <v>2.1686746987951806</v>
      </c>
      <c r="M37" s="109">
        <v>31.807228915662648</v>
      </c>
      <c r="N37" s="87">
        <v>3</v>
      </c>
      <c r="O37" s="87">
        <v>132</v>
      </c>
      <c r="P37" s="110">
        <v>135</v>
      </c>
      <c r="Q37" s="111">
        <v>32.296650717703351</v>
      </c>
      <c r="R37" s="78">
        <v>430</v>
      </c>
      <c r="S37" s="108">
        <v>3</v>
      </c>
      <c r="T37" s="78">
        <v>119</v>
      </c>
      <c r="U37" s="108">
        <v>122</v>
      </c>
      <c r="V37" s="109">
        <v>27.674418604651162</v>
      </c>
      <c r="W37" s="108">
        <v>0</v>
      </c>
      <c r="X37" s="108">
        <v>16</v>
      </c>
      <c r="Y37" s="108">
        <v>16</v>
      </c>
      <c r="Z37" s="96">
        <v>3.7209302325581395</v>
      </c>
      <c r="AA37" s="109">
        <v>31.395348837209301</v>
      </c>
      <c r="AB37" s="87">
        <v>3</v>
      </c>
      <c r="AC37" s="87">
        <v>135</v>
      </c>
      <c r="AD37" s="110">
        <v>138</v>
      </c>
      <c r="AE37" s="111">
        <v>31.87066974595843</v>
      </c>
      <c r="AF37" s="78">
        <v>430</v>
      </c>
      <c r="AG37" s="108">
        <v>2</v>
      </c>
      <c r="AH37" s="108">
        <v>115</v>
      </c>
      <c r="AI37" s="108">
        <v>117</v>
      </c>
      <c r="AJ37" s="109">
        <v>26.744186046511626</v>
      </c>
      <c r="AK37" s="108">
        <v>0</v>
      </c>
      <c r="AL37" s="108">
        <v>464</v>
      </c>
      <c r="AM37" s="108">
        <v>464</v>
      </c>
      <c r="AN37" s="96">
        <v>107.90697674418605</v>
      </c>
      <c r="AO37" s="109">
        <v>134.65116279069767</v>
      </c>
      <c r="AP37" s="87">
        <v>2</v>
      </c>
      <c r="AQ37" s="87">
        <v>579</v>
      </c>
      <c r="AR37" s="110">
        <v>581</v>
      </c>
      <c r="AS37" s="110">
        <v>430</v>
      </c>
      <c r="AT37" s="110">
        <v>2</v>
      </c>
      <c r="AU37" s="110">
        <v>115</v>
      </c>
      <c r="AV37" s="110">
        <v>117</v>
      </c>
      <c r="AW37" s="110">
        <v>26.744186046511626</v>
      </c>
      <c r="AX37" s="110">
        <v>0</v>
      </c>
      <c r="AY37" s="110">
        <v>19</v>
      </c>
      <c r="AZ37" s="110">
        <v>19</v>
      </c>
      <c r="BA37" s="110">
        <v>4.4186046511627906</v>
      </c>
      <c r="BB37" s="110">
        <v>31.162790697674421</v>
      </c>
      <c r="BC37" s="110">
        <v>2</v>
      </c>
      <c r="BD37" s="110">
        <v>134</v>
      </c>
      <c r="BE37" s="110">
        <v>136</v>
      </c>
      <c r="BF37" s="110">
        <v>432</v>
      </c>
      <c r="BG37" s="110">
        <v>2</v>
      </c>
      <c r="BH37" s="110">
        <v>115</v>
      </c>
      <c r="BI37" s="110">
        <v>117</v>
      </c>
      <c r="BJ37" s="110">
        <v>26.620370370370374</v>
      </c>
      <c r="BK37" s="110">
        <v>0</v>
      </c>
      <c r="BL37" s="110">
        <v>21</v>
      </c>
      <c r="BM37" s="110">
        <v>21</v>
      </c>
      <c r="BN37" s="110">
        <v>4.8611111111111116</v>
      </c>
      <c r="BO37" s="110">
        <v>31.481481481481481</v>
      </c>
      <c r="BP37" s="110">
        <v>2</v>
      </c>
      <c r="BQ37" s="110">
        <v>136</v>
      </c>
      <c r="BR37" s="110">
        <v>138</v>
      </c>
      <c r="BS37" s="110">
        <v>432</v>
      </c>
      <c r="BT37" s="110">
        <v>1</v>
      </c>
      <c r="BU37" s="110">
        <v>117</v>
      </c>
      <c r="BV37" s="110">
        <v>118</v>
      </c>
      <c r="BW37" s="282">
        <v>27.083333333333332</v>
      </c>
      <c r="BX37" s="110">
        <v>0</v>
      </c>
      <c r="BY37" s="110">
        <v>23</v>
      </c>
      <c r="BZ37" s="110">
        <v>23</v>
      </c>
      <c r="CA37" s="109">
        <v>5.3240740740740744</v>
      </c>
      <c r="CB37" s="109">
        <v>32.407407407407405</v>
      </c>
      <c r="CC37" s="110">
        <v>1</v>
      </c>
      <c r="CD37" s="110">
        <v>140</v>
      </c>
      <c r="CE37" s="110">
        <v>141</v>
      </c>
      <c r="CF37" s="110">
        <v>432</v>
      </c>
      <c r="CG37" s="110">
        <v>0</v>
      </c>
      <c r="CH37" s="110">
        <v>120</v>
      </c>
      <c r="CI37" s="110">
        <v>120</v>
      </c>
      <c r="CJ37" s="110">
        <v>27.777777777777779</v>
      </c>
      <c r="CK37" s="110">
        <v>0</v>
      </c>
      <c r="CL37" s="110">
        <v>27</v>
      </c>
      <c r="CM37" s="110">
        <v>27</v>
      </c>
      <c r="CN37" s="110">
        <v>6.25</v>
      </c>
      <c r="CO37" s="110">
        <v>34.027777777777779</v>
      </c>
      <c r="CP37" s="110">
        <v>0</v>
      </c>
      <c r="CQ37" s="110">
        <v>147</v>
      </c>
      <c r="CR37" s="110">
        <v>147</v>
      </c>
      <c r="CS37" s="78">
        <v>432</v>
      </c>
      <c r="CT37" s="108">
        <v>0</v>
      </c>
      <c r="CU37" s="108">
        <v>122</v>
      </c>
      <c r="CV37" s="108">
        <v>122</v>
      </c>
      <c r="CW37" s="109">
        <v>28.240740740740737</v>
      </c>
      <c r="CX37" s="108">
        <v>0</v>
      </c>
      <c r="CY37" s="108">
        <v>26</v>
      </c>
      <c r="CZ37" s="108">
        <v>26</v>
      </c>
      <c r="DA37" s="96">
        <v>6.0185185185185182</v>
      </c>
      <c r="DB37" s="109">
        <v>34.25925925925926</v>
      </c>
      <c r="DC37" s="87">
        <v>0</v>
      </c>
      <c r="DD37" s="87">
        <v>148</v>
      </c>
      <c r="DE37" s="110">
        <v>148</v>
      </c>
      <c r="DF37" s="78">
        <v>432</v>
      </c>
      <c r="DG37" s="108">
        <v>0</v>
      </c>
      <c r="DH37" s="108">
        <v>125</v>
      </c>
      <c r="DI37" s="108">
        <v>125</v>
      </c>
      <c r="DJ37" s="109">
        <v>28.935185185185187</v>
      </c>
      <c r="DK37" s="108">
        <v>0</v>
      </c>
      <c r="DL37" s="108">
        <v>26</v>
      </c>
      <c r="DM37" s="108">
        <v>26</v>
      </c>
      <c r="DN37" s="96">
        <v>6.0185185185185182</v>
      </c>
      <c r="DO37" s="109">
        <v>34.953703703703702</v>
      </c>
      <c r="DP37" s="87">
        <v>0</v>
      </c>
      <c r="DQ37" s="87">
        <v>151</v>
      </c>
      <c r="DR37" s="110">
        <v>151</v>
      </c>
      <c r="DS37" s="110">
        <v>432</v>
      </c>
      <c r="DT37" s="110">
        <v>0</v>
      </c>
      <c r="DU37" s="110">
        <v>131</v>
      </c>
      <c r="DV37" s="110">
        <v>131</v>
      </c>
      <c r="DW37" s="110">
        <v>30.324074074074076</v>
      </c>
      <c r="DX37" s="110">
        <v>0</v>
      </c>
      <c r="DY37" s="110">
        <v>25</v>
      </c>
      <c r="DZ37" s="110">
        <v>25</v>
      </c>
      <c r="EA37" s="110">
        <v>5.7870370370370372</v>
      </c>
      <c r="EB37" s="110">
        <v>36.111111111111107</v>
      </c>
      <c r="EC37" s="110">
        <v>0</v>
      </c>
      <c r="ED37" s="110">
        <v>156</v>
      </c>
      <c r="EE37" s="110">
        <v>156</v>
      </c>
      <c r="EF37" s="78">
        <v>432</v>
      </c>
      <c r="EG37" s="108">
        <v>0</v>
      </c>
      <c r="EH37" s="108">
        <v>131</v>
      </c>
      <c r="EI37" s="108">
        <v>131</v>
      </c>
      <c r="EJ37" s="109">
        <v>30.324074074074076</v>
      </c>
      <c r="EK37" s="108">
        <v>0</v>
      </c>
      <c r="EL37" s="108">
        <v>25</v>
      </c>
      <c r="EM37" s="108">
        <v>25</v>
      </c>
      <c r="EN37" s="96">
        <v>5.7870370370370372</v>
      </c>
      <c r="EO37" s="109">
        <v>36.111111111111107</v>
      </c>
      <c r="EP37" s="87">
        <v>0</v>
      </c>
      <c r="EQ37" s="87">
        <v>156</v>
      </c>
      <c r="ER37" s="110">
        <v>156</v>
      </c>
      <c r="ES37" s="78">
        <v>432</v>
      </c>
      <c r="ET37" s="108">
        <v>0</v>
      </c>
      <c r="EU37" s="108">
        <v>131</v>
      </c>
      <c r="EV37" s="108">
        <v>131</v>
      </c>
      <c r="EW37" s="109">
        <v>30.324074074074076</v>
      </c>
      <c r="EX37" s="108">
        <v>0</v>
      </c>
      <c r="EY37" s="108">
        <v>23</v>
      </c>
      <c r="EZ37" s="108">
        <v>23</v>
      </c>
      <c r="FA37" s="96">
        <v>5.3240740740740744</v>
      </c>
      <c r="FB37" s="109">
        <v>35.648148148148145</v>
      </c>
      <c r="FC37" s="87">
        <v>0</v>
      </c>
      <c r="FD37" s="87">
        <v>154</v>
      </c>
      <c r="FE37" s="110">
        <v>154</v>
      </c>
    </row>
    <row r="38" spans="1:161" x14ac:dyDescent="0.25">
      <c r="A38" s="4">
        <v>736</v>
      </c>
      <c r="B38" s="7" t="s">
        <v>106</v>
      </c>
      <c r="C38" s="4">
        <v>736</v>
      </c>
      <c r="D38" s="78">
        <v>726</v>
      </c>
      <c r="E38" s="108">
        <v>21</v>
      </c>
      <c r="F38" s="78">
        <v>642</v>
      </c>
      <c r="G38" s="108">
        <v>663</v>
      </c>
      <c r="H38" s="109">
        <v>88.429752066115711</v>
      </c>
      <c r="I38" s="108">
        <v>15</v>
      </c>
      <c r="J38" s="108">
        <v>67</v>
      </c>
      <c r="K38" s="108">
        <v>82</v>
      </c>
      <c r="L38" s="96">
        <v>9.228650137741047</v>
      </c>
      <c r="M38" s="109">
        <v>97.658402203856753</v>
      </c>
      <c r="N38" s="87">
        <v>36</v>
      </c>
      <c r="O38" s="87">
        <v>709</v>
      </c>
      <c r="P38" s="110">
        <v>745</v>
      </c>
      <c r="Q38" s="111">
        <v>97.769028871391072</v>
      </c>
      <c r="R38" s="78">
        <v>767</v>
      </c>
      <c r="S38" s="108">
        <v>21</v>
      </c>
      <c r="T38" s="78">
        <v>645</v>
      </c>
      <c r="U38" s="108">
        <v>666</v>
      </c>
      <c r="V38" s="109">
        <v>84.093872229465447</v>
      </c>
      <c r="W38" s="108">
        <v>14</v>
      </c>
      <c r="X38" s="108">
        <v>79</v>
      </c>
      <c r="Y38" s="108">
        <v>93</v>
      </c>
      <c r="Z38" s="96">
        <v>10.29986962190352</v>
      </c>
      <c r="AA38" s="109">
        <v>94.393741851368972</v>
      </c>
      <c r="AB38" s="87">
        <v>35</v>
      </c>
      <c r="AC38" s="87">
        <v>724</v>
      </c>
      <c r="AD38" s="110">
        <v>759</v>
      </c>
      <c r="AE38" s="111">
        <v>94.638403990024926</v>
      </c>
      <c r="AF38" s="78">
        <v>767</v>
      </c>
      <c r="AG38" s="108">
        <v>18</v>
      </c>
      <c r="AH38" s="108">
        <v>643</v>
      </c>
      <c r="AI38" s="108">
        <v>661</v>
      </c>
      <c r="AJ38" s="109">
        <v>83.833116036505871</v>
      </c>
      <c r="AK38" s="108">
        <v>14</v>
      </c>
      <c r="AL38" s="108">
        <v>57</v>
      </c>
      <c r="AM38" s="108">
        <v>71</v>
      </c>
      <c r="AN38" s="96">
        <v>7.4315514993481084</v>
      </c>
      <c r="AO38" s="109">
        <v>91.264667535853974</v>
      </c>
      <c r="AP38" s="87">
        <v>32</v>
      </c>
      <c r="AQ38" s="87">
        <v>700</v>
      </c>
      <c r="AR38" s="110">
        <v>732</v>
      </c>
      <c r="AS38" s="110">
        <v>767</v>
      </c>
      <c r="AT38" s="110">
        <v>17</v>
      </c>
      <c r="AU38" s="110">
        <v>658</v>
      </c>
      <c r="AV38" s="110">
        <v>675</v>
      </c>
      <c r="AW38" s="110">
        <v>85.788787483702734</v>
      </c>
      <c r="AX38" s="110">
        <v>1</v>
      </c>
      <c r="AY38" s="110">
        <v>89</v>
      </c>
      <c r="AZ38" s="110">
        <v>90</v>
      </c>
      <c r="BA38" s="110">
        <v>11.603650586701434</v>
      </c>
      <c r="BB38" s="110">
        <v>97.392438070404168</v>
      </c>
      <c r="BC38" s="110">
        <v>18</v>
      </c>
      <c r="BD38" s="110">
        <v>747</v>
      </c>
      <c r="BE38" s="110">
        <v>765</v>
      </c>
      <c r="BF38" s="110">
        <v>769</v>
      </c>
      <c r="BG38" s="110">
        <v>18</v>
      </c>
      <c r="BH38" s="110">
        <v>669</v>
      </c>
      <c r="BI38" s="110">
        <v>687</v>
      </c>
      <c r="BJ38" s="110">
        <v>86.996098829648901</v>
      </c>
      <c r="BK38" s="110">
        <v>0</v>
      </c>
      <c r="BL38" s="110">
        <v>92</v>
      </c>
      <c r="BM38" s="110">
        <v>92</v>
      </c>
      <c r="BN38" s="110">
        <v>11.963589076723016</v>
      </c>
      <c r="BO38" s="110">
        <v>98.959687906371911</v>
      </c>
      <c r="BP38" s="110">
        <v>18</v>
      </c>
      <c r="BQ38" s="110">
        <v>761</v>
      </c>
      <c r="BR38" s="110">
        <v>779</v>
      </c>
      <c r="BS38" s="110">
        <v>769</v>
      </c>
      <c r="BT38" s="110">
        <v>7</v>
      </c>
      <c r="BU38" s="110">
        <v>669</v>
      </c>
      <c r="BV38" s="110">
        <v>676</v>
      </c>
      <c r="BW38" s="282">
        <v>86.996098829648901</v>
      </c>
      <c r="BX38" s="110">
        <v>0</v>
      </c>
      <c r="BY38" s="110">
        <v>111</v>
      </c>
      <c r="BZ38" s="110">
        <v>111</v>
      </c>
      <c r="CA38" s="109">
        <v>14.434330299089726</v>
      </c>
      <c r="CB38" s="109">
        <v>101.43042912873864</v>
      </c>
      <c r="CC38" s="110">
        <v>7</v>
      </c>
      <c r="CD38" s="110">
        <v>780</v>
      </c>
      <c r="CE38" s="110">
        <v>787</v>
      </c>
      <c r="CF38" s="110">
        <v>769</v>
      </c>
      <c r="CG38" s="110">
        <v>6</v>
      </c>
      <c r="CH38" s="110">
        <v>679</v>
      </c>
      <c r="CI38" s="110">
        <v>685</v>
      </c>
      <c r="CJ38" s="110">
        <v>88.296488946684008</v>
      </c>
      <c r="CK38" s="110">
        <v>0</v>
      </c>
      <c r="CL38" s="110">
        <v>111</v>
      </c>
      <c r="CM38" s="110">
        <v>111</v>
      </c>
      <c r="CN38" s="110">
        <v>14.434330299089726</v>
      </c>
      <c r="CO38" s="110">
        <v>102.73081924577374</v>
      </c>
      <c r="CP38" s="110">
        <v>6</v>
      </c>
      <c r="CQ38" s="110">
        <v>790</v>
      </c>
      <c r="CR38" s="110">
        <v>796</v>
      </c>
      <c r="CS38" s="78">
        <v>769</v>
      </c>
      <c r="CT38" s="108">
        <v>6</v>
      </c>
      <c r="CU38" s="108">
        <v>708</v>
      </c>
      <c r="CV38" s="108">
        <v>714</v>
      </c>
      <c r="CW38" s="109">
        <v>92.067620286085827</v>
      </c>
      <c r="CX38" s="108">
        <v>0</v>
      </c>
      <c r="CY38" s="108">
        <v>122</v>
      </c>
      <c r="CZ38" s="108">
        <v>122</v>
      </c>
      <c r="DA38" s="96">
        <v>15.864759427828348</v>
      </c>
      <c r="DB38" s="109">
        <v>107.93237971391419</v>
      </c>
      <c r="DC38" s="87">
        <v>6</v>
      </c>
      <c r="DD38" s="87">
        <v>830</v>
      </c>
      <c r="DE38" s="110">
        <v>836</v>
      </c>
      <c r="DF38" s="78">
        <v>769</v>
      </c>
      <c r="DG38" s="108">
        <v>6</v>
      </c>
      <c r="DH38" s="108">
        <v>725</v>
      </c>
      <c r="DI38" s="108">
        <v>731</v>
      </c>
      <c r="DJ38" s="109">
        <v>94.278283485045506</v>
      </c>
      <c r="DK38" s="108">
        <v>0</v>
      </c>
      <c r="DL38" s="108">
        <v>122</v>
      </c>
      <c r="DM38" s="108">
        <v>122</v>
      </c>
      <c r="DN38" s="96">
        <v>15.864759427828348</v>
      </c>
      <c r="DO38" s="109">
        <v>110.14304291287387</v>
      </c>
      <c r="DP38" s="87">
        <v>6</v>
      </c>
      <c r="DQ38" s="87">
        <v>847</v>
      </c>
      <c r="DR38" s="110">
        <v>853</v>
      </c>
      <c r="DS38" s="110">
        <v>769</v>
      </c>
      <c r="DT38" s="110">
        <v>6</v>
      </c>
      <c r="DU38" s="110">
        <v>745</v>
      </c>
      <c r="DV38" s="110">
        <v>751</v>
      </c>
      <c r="DW38" s="110">
        <v>96.879063719115734</v>
      </c>
      <c r="DX38" s="110">
        <v>0</v>
      </c>
      <c r="DY38" s="110">
        <v>117</v>
      </c>
      <c r="DZ38" s="110">
        <v>117</v>
      </c>
      <c r="EA38" s="110">
        <v>15.214564369310793</v>
      </c>
      <c r="EB38" s="110">
        <v>112.09362808842653</v>
      </c>
      <c r="EC38" s="110">
        <v>6</v>
      </c>
      <c r="ED38" s="110">
        <v>862</v>
      </c>
      <c r="EE38" s="110">
        <v>868</v>
      </c>
      <c r="EF38" s="78">
        <v>769</v>
      </c>
      <c r="EG38" s="108">
        <v>6</v>
      </c>
      <c r="EH38" s="108">
        <v>745</v>
      </c>
      <c r="EI38" s="108">
        <v>751</v>
      </c>
      <c r="EJ38" s="109">
        <v>96.879063719115734</v>
      </c>
      <c r="EK38" s="108">
        <v>0</v>
      </c>
      <c r="EL38" s="108">
        <v>117</v>
      </c>
      <c r="EM38" s="108">
        <v>117</v>
      </c>
      <c r="EN38" s="96">
        <v>15.214564369310793</v>
      </c>
      <c r="EO38" s="109">
        <v>112.09362808842653</v>
      </c>
      <c r="EP38" s="87">
        <v>6</v>
      </c>
      <c r="EQ38" s="87">
        <v>862</v>
      </c>
      <c r="ER38" s="110">
        <v>868</v>
      </c>
      <c r="ES38" s="78">
        <v>769</v>
      </c>
      <c r="ET38" s="108">
        <v>6</v>
      </c>
      <c r="EU38" s="108">
        <v>752</v>
      </c>
      <c r="EV38" s="108">
        <v>758</v>
      </c>
      <c r="EW38" s="109">
        <v>97.789336801040321</v>
      </c>
      <c r="EX38" s="108">
        <v>0</v>
      </c>
      <c r="EY38" s="108">
        <v>122</v>
      </c>
      <c r="EZ38" s="108">
        <v>122</v>
      </c>
      <c r="FA38" s="96">
        <v>15.864759427828348</v>
      </c>
      <c r="FB38" s="109">
        <v>113.65409622886867</v>
      </c>
      <c r="FC38" s="87">
        <v>6</v>
      </c>
      <c r="FD38" s="87">
        <v>874</v>
      </c>
      <c r="FE38" s="110">
        <v>880</v>
      </c>
    </row>
    <row r="39" spans="1:161" x14ac:dyDescent="0.25">
      <c r="A39" s="4">
        <v>858</v>
      </c>
      <c r="B39" s="7" t="s">
        <v>107</v>
      </c>
      <c r="C39" s="4">
        <v>858</v>
      </c>
      <c r="D39" s="78">
        <v>147</v>
      </c>
      <c r="E39" s="108">
        <v>7</v>
      </c>
      <c r="F39" s="78">
        <v>150</v>
      </c>
      <c r="G39" s="108">
        <v>157</v>
      </c>
      <c r="H39" s="109">
        <v>102.04081632653062</v>
      </c>
      <c r="I39" s="108">
        <v>1</v>
      </c>
      <c r="J39" s="108">
        <v>11</v>
      </c>
      <c r="K39" s="108">
        <v>12</v>
      </c>
      <c r="L39" s="96">
        <v>7.4829931972789119</v>
      </c>
      <c r="M39" s="109">
        <v>109.52380952380953</v>
      </c>
      <c r="N39" s="87">
        <v>8</v>
      </c>
      <c r="O39" s="87">
        <v>161</v>
      </c>
      <c r="P39" s="110">
        <v>169</v>
      </c>
      <c r="Q39" s="111">
        <v>109.03225806451613</v>
      </c>
      <c r="R39" s="78">
        <v>158</v>
      </c>
      <c r="S39" s="108">
        <v>7</v>
      </c>
      <c r="T39" s="78">
        <v>150</v>
      </c>
      <c r="U39" s="108">
        <v>157</v>
      </c>
      <c r="V39" s="109">
        <v>94.936708860759495</v>
      </c>
      <c r="W39" s="108">
        <v>1</v>
      </c>
      <c r="X39" s="108">
        <v>13</v>
      </c>
      <c r="Y39" s="108">
        <v>14</v>
      </c>
      <c r="Z39" s="96">
        <v>8.2278481012658222</v>
      </c>
      <c r="AA39" s="109">
        <v>103.16455696202532</v>
      </c>
      <c r="AB39" s="87">
        <v>8</v>
      </c>
      <c r="AC39" s="87">
        <v>163</v>
      </c>
      <c r="AD39" s="110">
        <v>171</v>
      </c>
      <c r="AE39" s="111">
        <v>103.01204819277108</v>
      </c>
      <c r="AF39" s="78">
        <v>158</v>
      </c>
      <c r="AG39" s="108">
        <v>7</v>
      </c>
      <c r="AH39" s="108">
        <v>150</v>
      </c>
      <c r="AI39" s="108">
        <v>157</v>
      </c>
      <c r="AJ39" s="109">
        <v>94.936708860759495</v>
      </c>
      <c r="AK39" s="108">
        <v>1</v>
      </c>
      <c r="AL39" s="108">
        <v>19</v>
      </c>
      <c r="AM39" s="108">
        <v>20</v>
      </c>
      <c r="AN39" s="96">
        <v>12.025316455696203</v>
      </c>
      <c r="AO39" s="109">
        <v>106.96202531645569</v>
      </c>
      <c r="AP39" s="87">
        <v>8</v>
      </c>
      <c r="AQ39" s="87">
        <v>169</v>
      </c>
      <c r="AR39" s="110">
        <v>177</v>
      </c>
      <c r="AS39" s="110">
        <v>158</v>
      </c>
      <c r="AT39" s="110">
        <v>6</v>
      </c>
      <c r="AU39" s="110">
        <v>151</v>
      </c>
      <c r="AV39" s="110">
        <v>157</v>
      </c>
      <c r="AW39" s="110">
        <v>95.569620253164558</v>
      </c>
      <c r="AX39" s="110">
        <v>0</v>
      </c>
      <c r="AY39" s="110">
        <v>17</v>
      </c>
      <c r="AZ39" s="110">
        <v>17</v>
      </c>
      <c r="BA39" s="110">
        <v>10.759493670886076</v>
      </c>
      <c r="BB39" s="110">
        <v>106.32911392405062</v>
      </c>
      <c r="BC39" s="110">
        <v>6</v>
      </c>
      <c r="BD39" s="110">
        <v>168</v>
      </c>
      <c r="BE39" s="110">
        <v>174</v>
      </c>
      <c r="BF39" s="110">
        <v>158</v>
      </c>
      <c r="BG39" s="110">
        <v>6</v>
      </c>
      <c r="BH39" s="110">
        <v>152</v>
      </c>
      <c r="BI39" s="110">
        <v>158</v>
      </c>
      <c r="BJ39" s="110">
        <v>96.202531645569621</v>
      </c>
      <c r="BK39" s="110">
        <v>0</v>
      </c>
      <c r="BL39" s="110">
        <v>18</v>
      </c>
      <c r="BM39" s="110">
        <v>18</v>
      </c>
      <c r="BN39" s="110">
        <v>11.39240506329114</v>
      </c>
      <c r="BO39" s="110">
        <v>107.59493670886076</v>
      </c>
      <c r="BP39" s="110">
        <v>6</v>
      </c>
      <c r="BQ39" s="110">
        <v>170</v>
      </c>
      <c r="BR39" s="110">
        <v>176</v>
      </c>
      <c r="BS39" s="110">
        <v>158</v>
      </c>
      <c r="BT39" s="110">
        <v>3</v>
      </c>
      <c r="BU39" s="110">
        <v>154</v>
      </c>
      <c r="BV39" s="110">
        <v>157</v>
      </c>
      <c r="BW39" s="282">
        <v>97.468354430379748</v>
      </c>
      <c r="BX39" s="110">
        <v>0</v>
      </c>
      <c r="BY39" s="110">
        <v>17</v>
      </c>
      <c r="BZ39" s="110">
        <v>17</v>
      </c>
      <c r="CA39" s="109">
        <v>10.759493670886076</v>
      </c>
      <c r="CB39" s="109">
        <v>108.22784810126582</v>
      </c>
      <c r="CC39" s="110">
        <v>3</v>
      </c>
      <c r="CD39" s="110">
        <v>171</v>
      </c>
      <c r="CE39" s="110">
        <v>174</v>
      </c>
      <c r="CF39" s="110">
        <v>158</v>
      </c>
      <c r="CG39" s="110">
        <v>1</v>
      </c>
      <c r="CH39" s="110">
        <v>154</v>
      </c>
      <c r="CI39" s="110">
        <v>155</v>
      </c>
      <c r="CJ39" s="110">
        <v>97.468354430379748</v>
      </c>
      <c r="CK39" s="110">
        <v>0</v>
      </c>
      <c r="CL39" s="110">
        <v>18</v>
      </c>
      <c r="CM39" s="110">
        <v>18</v>
      </c>
      <c r="CN39" s="110">
        <v>11.39240506329114</v>
      </c>
      <c r="CO39" s="110">
        <v>108.86075949367088</v>
      </c>
      <c r="CP39" s="110">
        <v>1</v>
      </c>
      <c r="CQ39" s="110">
        <v>172</v>
      </c>
      <c r="CR39" s="110">
        <v>173</v>
      </c>
      <c r="CS39" s="78">
        <v>158</v>
      </c>
      <c r="CT39" s="108">
        <v>0</v>
      </c>
      <c r="CU39" s="108">
        <v>161</v>
      </c>
      <c r="CV39" s="108">
        <v>161</v>
      </c>
      <c r="CW39" s="109">
        <v>101.8987341772152</v>
      </c>
      <c r="CX39" s="108">
        <v>0</v>
      </c>
      <c r="CY39" s="108">
        <v>16</v>
      </c>
      <c r="CZ39" s="108">
        <v>16</v>
      </c>
      <c r="DA39" s="96">
        <v>10.126582278481013</v>
      </c>
      <c r="DB39" s="109">
        <v>112.0253164556962</v>
      </c>
      <c r="DC39" s="87">
        <v>0</v>
      </c>
      <c r="DD39" s="87">
        <v>177</v>
      </c>
      <c r="DE39" s="110">
        <v>177</v>
      </c>
      <c r="DF39" s="78">
        <v>158</v>
      </c>
      <c r="DG39" s="108">
        <v>0</v>
      </c>
      <c r="DH39" s="108">
        <v>166</v>
      </c>
      <c r="DI39" s="108">
        <v>166</v>
      </c>
      <c r="DJ39" s="109">
        <v>105.0632911392405</v>
      </c>
      <c r="DK39" s="108">
        <v>0</v>
      </c>
      <c r="DL39" s="108">
        <v>17</v>
      </c>
      <c r="DM39" s="108">
        <v>17</v>
      </c>
      <c r="DN39" s="96">
        <v>10.759493670886076</v>
      </c>
      <c r="DO39" s="109">
        <v>115.82278481012658</v>
      </c>
      <c r="DP39" s="87">
        <v>0</v>
      </c>
      <c r="DQ39" s="87">
        <v>183</v>
      </c>
      <c r="DR39" s="110">
        <v>183</v>
      </c>
      <c r="DS39" s="110">
        <v>158</v>
      </c>
      <c r="DT39" s="110">
        <v>0</v>
      </c>
      <c r="DU39" s="110">
        <v>165</v>
      </c>
      <c r="DV39" s="110">
        <v>165</v>
      </c>
      <c r="DW39" s="110">
        <v>104.43037974683544</v>
      </c>
      <c r="DX39" s="110">
        <v>0</v>
      </c>
      <c r="DY39" s="110">
        <v>16</v>
      </c>
      <c r="DZ39" s="110">
        <v>16</v>
      </c>
      <c r="EA39" s="110">
        <v>10.126582278481013</v>
      </c>
      <c r="EB39" s="110">
        <v>114.55696202531647</v>
      </c>
      <c r="EC39" s="110">
        <v>0</v>
      </c>
      <c r="ED39" s="110">
        <v>181</v>
      </c>
      <c r="EE39" s="110">
        <v>181</v>
      </c>
      <c r="EF39" s="78">
        <v>158</v>
      </c>
      <c r="EG39" s="108">
        <v>0</v>
      </c>
      <c r="EH39" s="108">
        <v>165</v>
      </c>
      <c r="EI39" s="108">
        <v>165</v>
      </c>
      <c r="EJ39" s="109">
        <v>104.43037974683544</v>
      </c>
      <c r="EK39" s="108">
        <v>0</v>
      </c>
      <c r="EL39" s="108">
        <v>16</v>
      </c>
      <c r="EM39" s="108">
        <v>16</v>
      </c>
      <c r="EN39" s="96">
        <v>10.126582278481013</v>
      </c>
      <c r="EO39" s="109">
        <v>114.55696202531647</v>
      </c>
      <c r="EP39" s="87">
        <v>0</v>
      </c>
      <c r="EQ39" s="87">
        <v>181</v>
      </c>
      <c r="ER39" s="110">
        <v>181</v>
      </c>
      <c r="ES39" s="78">
        <v>158</v>
      </c>
      <c r="ET39" s="108">
        <v>0</v>
      </c>
      <c r="EU39" s="108">
        <v>169</v>
      </c>
      <c r="EV39" s="108">
        <v>169</v>
      </c>
      <c r="EW39" s="109">
        <v>106.96202531645569</v>
      </c>
      <c r="EX39" s="108">
        <v>0</v>
      </c>
      <c r="EY39" s="108">
        <v>15</v>
      </c>
      <c r="EZ39" s="108">
        <v>15</v>
      </c>
      <c r="FA39" s="96">
        <v>9.4936708860759502</v>
      </c>
      <c r="FB39" s="109">
        <v>116.45569620253164</v>
      </c>
      <c r="FC39" s="87">
        <v>0</v>
      </c>
      <c r="FD39" s="87">
        <v>184</v>
      </c>
      <c r="FE39" s="110">
        <v>184</v>
      </c>
    </row>
    <row r="40" spans="1:161" x14ac:dyDescent="0.25">
      <c r="A40" s="4">
        <v>885</v>
      </c>
      <c r="B40" s="7" t="s">
        <v>108</v>
      </c>
      <c r="C40" s="4">
        <v>885</v>
      </c>
      <c r="D40" s="78">
        <v>45</v>
      </c>
      <c r="E40" s="108">
        <v>0</v>
      </c>
      <c r="F40" s="78">
        <v>38</v>
      </c>
      <c r="G40" s="108">
        <v>38</v>
      </c>
      <c r="H40" s="109">
        <v>84.444444444444443</v>
      </c>
      <c r="I40" s="108">
        <v>0</v>
      </c>
      <c r="J40" s="108">
        <v>2</v>
      </c>
      <c r="K40" s="108">
        <v>2</v>
      </c>
      <c r="L40" s="96">
        <v>4.4444444444444446</v>
      </c>
      <c r="M40" s="109">
        <v>88.888888888888886</v>
      </c>
      <c r="N40" s="87">
        <v>0</v>
      </c>
      <c r="O40" s="87">
        <v>40</v>
      </c>
      <c r="P40" s="110">
        <v>40</v>
      </c>
      <c r="Q40" s="111">
        <v>88.888888888888886</v>
      </c>
      <c r="R40" s="78">
        <v>51</v>
      </c>
      <c r="S40" s="108">
        <v>0</v>
      </c>
      <c r="T40" s="78">
        <v>38</v>
      </c>
      <c r="U40" s="108">
        <v>38</v>
      </c>
      <c r="V40" s="109">
        <v>74.509803921568633</v>
      </c>
      <c r="W40" s="108">
        <v>0</v>
      </c>
      <c r="X40" s="108">
        <v>3</v>
      </c>
      <c r="Y40" s="108">
        <v>3</v>
      </c>
      <c r="Z40" s="96">
        <v>5.8823529411764701</v>
      </c>
      <c r="AA40" s="109">
        <v>80.392156862745097</v>
      </c>
      <c r="AB40" s="87">
        <v>0</v>
      </c>
      <c r="AC40" s="87">
        <v>41</v>
      </c>
      <c r="AD40" s="110">
        <v>41</v>
      </c>
      <c r="AE40" s="111">
        <v>80.392156862745097</v>
      </c>
      <c r="AF40" s="78">
        <v>51</v>
      </c>
      <c r="AG40" s="108">
        <v>0</v>
      </c>
      <c r="AH40" s="108">
        <v>38</v>
      </c>
      <c r="AI40" s="108">
        <v>38</v>
      </c>
      <c r="AJ40" s="109">
        <v>74.509803921568633</v>
      </c>
      <c r="AK40" s="108">
        <v>0</v>
      </c>
      <c r="AL40" s="108">
        <v>30</v>
      </c>
      <c r="AM40" s="108">
        <v>30</v>
      </c>
      <c r="AN40" s="96">
        <v>58.82352941176471</v>
      </c>
      <c r="AO40" s="109">
        <v>133.33333333333331</v>
      </c>
      <c r="AP40" s="87">
        <v>0</v>
      </c>
      <c r="AQ40" s="87">
        <v>68</v>
      </c>
      <c r="AR40" s="110">
        <v>68</v>
      </c>
      <c r="AS40" s="110">
        <v>51</v>
      </c>
      <c r="AT40" s="110">
        <v>0</v>
      </c>
      <c r="AU40" s="110">
        <v>37</v>
      </c>
      <c r="AV40" s="110">
        <v>37</v>
      </c>
      <c r="AW40" s="110">
        <v>72.549019607843135</v>
      </c>
      <c r="AX40" s="110">
        <v>0</v>
      </c>
      <c r="AY40" s="110">
        <v>4</v>
      </c>
      <c r="AZ40" s="110">
        <v>4</v>
      </c>
      <c r="BA40" s="110">
        <v>7.8431372549019605</v>
      </c>
      <c r="BB40" s="110">
        <v>80.392156862745097</v>
      </c>
      <c r="BC40" s="110">
        <v>0</v>
      </c>
      <c r="BD40" s="110">
        <v>41</v>
      </c>
      <c r="BE40" s="110">
        <v>41</v>
      </c>
      <c r="BF40" s="110">
        <v>51</v>
      </c>
      <c r="BG40" s="110">
        <v>0</v>
      </c>
      <c r="BH40" s="110">
        <v>37</v>
      </c>
      <c r="BI40" s="110">
        <v>37</v>
      </c>
      <c r="BJ40" s="110">
        <v>72.549019607843135</v>
      </c>
      <c r="BK40" s="110">
        <v>0</v>
      </c>
      <c r="BL40" s="110">
        <v>4</v>
      </c>
      <c r="BM40" s="110">
        <v>4</v>
      </c>
      <c r="BN40" s="110">
        <v>7.8431372549019605</v>
      </c>
      <c r="BO40" s="110">
        <v>80.392156862745097</v>
      </c>
      <c r="BP40" s="110">
        <v>0</v>
      </c>
      <c r="BQ40" s="110">
        <v>41</v>
      </c>
      <c r="BR40" s="110">
        <v>41</v>
      </c>
      <c r="BS40" s="110">
        <v>51</v>
      </c>
      <c r="BT40" s="110">
        <v>0</v>
      </c>
      <c r="BU40" s="110">
        <v>38</v>
      </c>
      <c r="BV40" s="110">
        <v>38</v>
      </c>
      <c r="BW40" s="282">
        <v>74.509803921568633</v>
      </c>
      <c r="BX40" s="110">
        <v>0</v>
      </c>
      <c r="BY40" s="110">
        <v>4</v>
      </c>
      <c r="BZ40" s="110">
        <v>4</v>
      </c>
      <c r="CA40" s="109">
        <v>7.8431372549019605</v>
      </c>
      <c r="CB40" s="109">
        <v>82.35294117647058</v>
      </c>
      <c r="CC40" s="110">
        <v>0</v>
      </c>
      <c r="CD40" s="110">
        <v>42</v>
      </c>
      <c r="CE40" s="110">
        <v>42</v>
      </c>
      <c r="CF40" s="110">
        <v>51</v>
      </c>
      <c r="CG40" s="110">
        <v>0</v>
      </c>
      <c r="CH40" s="110">
        <v>37</v>
      </c>
      <c r="CI40" s="110">
        <v>37</v>
      </c>
      <c r="CJ40" s="110">
        <v>72.549019607843135</v>
      </c>
      <c r="CK40" s="110">
        <v>0</v>
      </c>
      <c r="CL40" s="110">
        <v>5</v>
      </c>
      <c r="CM40" s="110">
        <v>5</v>
      </c>
      <c r="CN40" s="110">
        <v>9.8039215686274517</v>
      </c>
      <c r="CO40" s="110">
        <v>82.35294117647058</v>
      </c>
      <c r="CP40" s="110">
        <v>0</v>
      </c>
      <c r="CQ40" s="110">
        <v>42</v>
      </c>
      <c r="CR40" s="110">
        <v>42</v>
      </c>
      <c r="CS40" s="78">
        <v>51</v>
      </c>
      <c r="CT40" s="108">
        <v>0</v>
      </c>
      <c r="CU40" s="108">
        <v>39</v>
      </c>
      <c r="CV40" s="108">
        <v>39</v>
      </c>
      <c r="CW40" s="109">
        <v>76.470588235294116</v>
      </c>
      <c r="CX40" s="108">
        <v>0</v>
      </c>
      <c r="CY40" s="108">
        <v>4</v>
      </c>
      <c r="CZ40" s="108">
        <v>4</v>
      </c>
      <c r="DA40" s="96">
        <v>7.8431372549019605</v>
      </c>
      <c r="DB40" s="109">
        <v>84.313725490196077</v>
      </c>
      <c r="DC40" s="87">
        <v>0</v>
      </c>
      <c r="DD40" s="87">
        <v>43</v>
      </c>
      <c r="DE40" s="110">
        <v>43</v>
      </c>
      <c r="DF40" s="78">
        <v>51</v>
      </c>
      <c r="DG40" s="108">
        <v>0</v>
      </c>
      <c r="DH40" s="108">
        <v>38</v>
      </c>
      <c r="DI40" s="108">
        <v>38</v>
      </c>
      <c r="DJ40" s="109">
        <v>74.509803921568633</v>
      </c>
      <c r="DK40" s="108">
        <v>0</v>
      </c>
      <c r="DL40" s="108">
        <v>6</v>
      </c>
      <c r="DM40" s="108">
        <v>6</v>
      </c>
      <c r="DN40" s="96">
        <v>11.76470588235294</v>
      </c>
      <c r="DO40" s="109">
        <v>86.274509803921575</v>
      </c>
      <c r="DP40" s="87">
        <v>0</v>
      </c>
      <c r="DQ40" s="87">
        <v>44</v>
      </c>
      <c r="DR40" s="110">
        <v>44</v>
      </c>
      <c r="DS40" s="110">
        <v>51</v>
      </c>
      <c r="DT40" s="110">
        <v>0</v>
      </c>
      <c r="DU40" s="110">
        <v>41</v>
      </c>
      <c r="DV40" s="110">
        <v>41</v>
      </c>
      <c r="DW40" s="110">
        <v>80.392156862745097</v>
      </c>
      <c r="DX40" s="110">
        <v>0</v>
      </c>
      <c r="DY40" s="110">
        <v>8</v>
      </c>
      <c r="DZ40" s="110">
        <v>8</v>
      </c>
      <c r="EA40" s="110">
        <v>15.686274509803921</v>
      </c>
      <c r="EB40" s="110">
        <v>96.078431372549019</v>
      </c>
      <c r="EC40" s="110">
        <v>0</v>
      </c>
      <c r="ED40" s="110">
        <v>49</v>
      </c>
      <c r="EE40" s="110">
        <v>49</v>
      </c>
      <c r="EF40" s="78">
        <v>51</v>
      </c>
      <c r="EG40" s="108">
        <v>0</v>
      </c>
      <c r="EH40" s="108">
        <v>41</v>
      </c>
      <c r="EI40" s="108">
        <v>41</v>
      </c>
      <c r="EJ40" s="109">
        <v>80.392156862745097</v>
      </c>
      <c r="EK40" s="108">
        <v>0</v>
      </c>
      <c r="EL40" s="108">
        <v>8</v>
      </c>
      <c r="EM40" s="108">
        <v>8</v>
      </c>
      <c r="EN40" s="96">
        <v>15.686274509803921</v>
      </c>
      <c r="EO40" s="109">
        <v>96.078431372549019</v>
      </c>
      <c r="EP40" s="87">
        <v>0</v>
      </c>
      <c r="EQ40" s="87">
        <v>49</v>
      </c>
      <c r="ER40" s="110">
        <v>49</v>
      </c>
      <c r="ES40" s="78">
        <v>51</v>
      </c>
      <c r="ET40" s="108">
        <v>0</v>
      </c>
      <c r="EU40" s="108">
        <v>43</v>
      </c>
      <c r="EV40" s="108">
        <v>43</v>
      </c>
      <c r="EW40" s="109">
        <v>84.313725490196077</v>
      </c>
      <c r="EX40" s="108">
        <v>0</v>
      </c>
      <c r="EY40" s="108">
        <v>8</v>
      </c>
      <c r="EZ40" s="108">
        <v>8</v>
      </c>
      <c r="FA40" s="96">
        <v>15.686274509803921</v>
      </c>
      <c r="FB40" s="109">
        <v>100</v>
      </c>
      <c r="FC40" s="87">
        <v>0</v>
      </c>
      <c r="FD40" s="87">
        <v>51</v>
      </c>
      <c r="FE40" s="110">
        <v>51</v>
      </c>
    </row>
    <row r="41" spans="1:161" x14ac:dyDescent="0.25">
      <c r="A41" s="4">
        <v>890</v>
      </c>
      <c r="B41" s="7" t="s">
        <v>109</v>
      </c>
      <c r="C41" s="4">
        <v>890</v>
      </c>
      <c r="D41" s="78">
        <v>233</v>
      </c>
      <c r="E41" s="108">
        <v>12</v>
      </c>
      <c r="F41" s="78">
        <v>149</v>
      </c>
      <c r="G41" s="108">
        <v>161</v>
      </c>
      <c r="H41" s="109">
        <v>63.94849785407726</v>
      </c>
      <c r="I41" s="108">
        <v>1</v>
      </c>
      <c r="J41" s="108">
        <v>18</v>
      </c>
      <c r="K41" s="108">
        <v>19</v>
      </c>
      <c r="L41" s="96">
        <v>7.7253218884120178</v>
      </c>
      <c r="M41" s="109">
        <v>71.673819742489272</v>
      </c>
      <c r="N41" s="87">
        <v>13</v>
      </c>
      <c r="O41" s="87">
        <v>167</v>
      </c>
      <c r="P41" s="110">
        <v>180</v>
      </c>
      <c r="Q41" s="111">
        <v>73.170731707317074</v>
      </c>
      <c r="R41" s="78">
        <v>245</v>
      </c>
      <c r="S41" s="108">
        <v>12</v>
      </c>
      <c r="T41" s="78">
        <v>151</v>
      </c>
      <c r="U41" s="108">
        <v>163</v>
      </c>
      <c r="V41" s="109">
        <v>61.632653061224488</v>
      </c>
      <c r="W41" s="108">
        <v>0</v>
      </c>
      <c r="X41" s="108">
        <v>21</v>
      </c>
      <c r="Y41" s="108">
        <v>21</v>
      </c>
      <c r="Z41" s="96">
        <v>8.5714285714285712</v>
      </c>
      <c r="AA41" s="109">
        <v>70.204081632653057</v>
      </c>
      <c r="AB41" s="87">
        <v>12</v>
      </c>
      <c r="AC41" s="87">
        <v>172</v>
      </c>
      <c r="AD41" s="110">
        <v>184</v>
      </c>
      <c r="AE41" s="111">
        <v>71.595330739299612</v>
      </c>
      <c r="AF41" s="78">
        <v>245</v>
      </c>
      <c r="AG41" s="108">
        <v>12</v>
      </c>
      <c r="AH41" s="108">
        <v>157</v>
      </c>
      <c r="AI41" s="108">
        <v>169</v>
      </c>
      <c r="AJ41" s="109">
        <v>64.08163265306122</v>
      </c>
      <c r="AK41" s="108">
        <v>0</v>
      </c>
      <c r="AL41" s="108">
        <v>4</v>
      </c>
      <c r="AM41" s="108">
        <v>4</v>
      </c>
      <c r="AN41" s="96">
        <v>1.6326530612244898</v>
      </c>
      <c r="AO41" s="109">
        <v>65.714285714285708</v>
      </c>
      <c r="AP41" s="87">
        <v>12</v>
      </c>
      <c r="AQ41" s="87">
        <v>161</v>
      </c>
      <c r="AR41" s="110">
        <v>173</v>
      </c>
      <c r="AS41" s="110">
        <v>245</v>
      </c>
      <c r="AT41" s="110">
        <v>12</v>
      </c>
      <c r="AU41" s="110">
        <v>163</v>
      </c>
      <c r="AV41" s="110">
        <v>175</v>
      </c>
      <c r="AW41" s="110">
        <v>66.530612244897952</v>
      </c>
      <c r="AX41" s="110">
        <v>0</v>
      </c>
      <c r="AY41" s="110">
        <v>27</v>
      </c>
      <c r="AZ41" s="110">
        <v>27</v>
      </c>
      <c r="BA41" s="110">
        <v>11.020408163265307</v>
      </c>
      <c r="BB41" s="110">
        <v>77.551020408163268</v>
      </c>
      <c r="BC41" s="110">
        <v>12</v>
      </c>
      <c r="BD41" s="110">
        <v>190</v>
      </c>
      <c r="BE41" s="110">
        <v>202</v>
      </c>
      <c r="BF41" s="110">
        <v>246</v>
      </c>
      <c r="BG41" s="110">
        <v>12</v>
      </c>
      <c r="BH41" s="110">
        <v>165</v>
      </c>
      <c r="BI41" s="110">
        <v>177</v>
      </c>
      <c r="BJ41" s="110">
        <v>67.073170731707322</v>
      </c>
      <c r="BK41" s="110">
        <v>0</v>
      </c>
      <c r="BL41" s="110">
        <v>28</v>
      </c>
      <c r="BM41" s="110">
        <v>28</v>
      </c>
      <c r="BN41" s="110">
        <v>11.38211382113821</v>
      </c>
      <c r="BO41" s="110">
        <v>78.455284552845526</v>
      </c>
      <c r="BP41" s="110">
        <v>12</v>
      </c>
      <c r="BQ41" s="110">
        <v>193</v>
      </c>
      <c r="BR41" s="110">
        <v>205</v>
      </c>
      <c r="BS41" s="110">
        <v>246</v>
      </c>
      <c r="BT41" s="110">
        <v>3</v>
      </c>
      <c r="BU41" s="110">
        <v>168</v>
      </c>
      <c r="BV41" s="110">
        <v>171</v>
      </c>
      <c r="BW41" s="282">
        <v>68.292682926829272</v>
      </c>
      <c r="BX41" s="110">
        <v>0</v>
      </c>
      <c r="BY41" s="110">
        <v>26</v>
      </c>
      <c r="BZ41" s="110">
        <v>26</v>
      </c>
      <c r="CA41" s="109">
        <v>10.569105691056912</v>
      </c>
      <c r="CB41" s="109">
        <v>78.861788617886177</v>
      </c>
      <c r="CC41" s="110">
        <v>3</v>
      </c>
      <c r="CD41" s="110">
        <v>194</v>
      </c>
      <c r="CE41" s="110">
        <v>197</v>
      </c>
      <c r="CF41" s="110">
        <v>246</v>
      </c>
      <c r="CG41" s="110">
        <v>3</v>
      </c>
      <c r="CH41" s="110">
        <v>174</v>
      </c>
      <c r="CI41" s="110">
        <v>177</v>
      </c>
      <c r="CJ41" s="110">
        <v>70.731707317073173</v>
      </c>
      <c r="CK41" s="110">
        <v>0</v>
      </c>
      <c r="CL41" s="110">
        <v>22</v>
      </c>
      <c r="CM41" s="110">
        <v>22</v>
      </c>
      <c r="CN41" s="110">
        <v>8.9430894308943092</v>
      </c>
      <c r="CO41" s="110">
        <v>79.674796747967477</v>
      </c>
      <c r="CP41" s="110">
        <v>3</v>
      </c>
      <c r="CQ41" s="110">
        <v>196</v>
      </c>
      <c r="CR41" s="110">
        <v>199</v>
      </c>
      <c r="CS41" s="78">
        <v>246</v>
      </c>
      <c r="CT41" s="108">
        <v>3</v>
      </c>
      <c r="CU41" s="108">
        <v>191</v>
      </c>
      <c r="CV41" s="108">
        <v>194</v>
      </c>
      <c r="CW41" s="109">
        <v>77.642276422764226</v>
      </c>
      <c r="CX41" s="108">
        <v>0</v>
      </c>
      <c r="CY41" s="108">
        <v>20</v>
      </c>
      <c r="CZ41" s="108">
        <v>20</v>
      </c>
      <c r="DA41" s="96">
        <v>8.1300813008130071</v>
      </c>
      <c r="DB41" s="109">
        <v>85.77235772357723</v>
      </c>
      <c r="DC41" s="87">
        <v>3</v>
      </c>
      <c r="DD41" s="87">
        <v>211</v>
      </c>
      <c r="DE41" s="110">
        <v>214</v>
      </c>
      <c r="DF41" s="78">
        <v>246</v>
      </c>
      <c r="DG41" s="108">
        <v>3</v>
      </c>
      <c r="DH41" s="108">
        <v>197</v>
      </c>
      <c r="DI41" s="108">
        <v>200</v>
      </c>
      <c r="DJ41" s="109">
        <v>80.081300813008127</v>
      </c>
      <c r="DK41" s="108">
        <v>0</v>
      </c>
      <c r="DL41" s="108">
        <v>18</v>
      </c>
      <c r="DM41" s="108">
        <v>18</v>
      </c>
      <c r="DN41" s="96">
        <v>7.3170731707317067</v>
      </c>
      <c r="DO41" s="109">
        <v>87.398373983739845</v>
      </c>
      <c r="DP41" s="87">
        <v>3</v>
      </c>
      <c r="DQ41" s="87">
        <v>215</v>
      </c>
      <c r="DR41" s="110">
        <v>218</v>
      </c>
      <c r="DS41" s="110">
        <v>246</v>
      </c>
      <c r="DT41" s="110">
        <v>3</v>
      </c>
      <c r="DU41" s="110">
        <v>201</v>
      </c>
      <c r="DV41" s="110">
        <v>204</v>
      </c>
      <c r="DW41" s="110">
        <v>81.707317073170728</v>
      </c>
      <c r="DX41" s="110">
        <v>0</v>
      </c>
      <c r="DY41" s="110">
        <v>18</v>
      </c>
      <c r="DZ41" s="110">
        <v>18</v>
      </c>
      <c r="EA41" s="110">
        <v>7.3170731707317067</v>
      </c>
      <c r="EB41" s="110">
        <v>89.024390243902445</v>
      </c>
      <c r="EC41" s="110">
        <v>3</v>
      </c>
      <c r="ED41" s="110">
        <v>219</v>
      </c>
      <c r="EE41" s="110">
        <v>222</v>
      </c>
      <c r="EF41" s="78">
        <v>246</v>
      </c>
      <c r="EG41" s="108">
        <v>3</v>
      </c>
      <c r="EH41" s="108">
        <v>201</v>
      </c>
      <c r="EI41" s="108">
        <v>204</v>
      </c>
      <c r="EJ41" s="109">
        <v>81.707317073170728</v>
      </c>
      <c r="EK41" s="108">
        <v>0</v>
      </c>
      <c r="EL41" s="108">
        <v>18</v>
      </c>
      <c r="EM41" s="108">
        <v>18</v>
      </c>
      <c r="EN41" s="96">
        <v>7.3170731707317067</v>
      </c>
      <c r="EO41" s="109">
        <v>89.024390243902445</v>
      </c>
      <c r="EP41" s="87">
        <v>3</v>
      </c>
      <c r="EQ41" s="87">
        <v>219</v>
      </c>
      <c r="ER41" s="110">
        <v>222</v>
      </c>
      <c r="ES41" s="78">
        <v>246</v>
      </c>
      <c r="ET41" s="108">
        <v>3</v>
      </c>
      <c r="EU41" s="108">
        <v>204</v>
      </c>
      <c r="EV41" s="108">
        <v>207</v>
      </c>
      <c r="EW41" s="109">
        <v>82.926829268292678</v>
      </c>
      <c r="EX41" s="108">
        <v>0</v>
      </c>
      <c r="EY41" s="108">
        <v>24</v>
      </c>
      <c r="EZ41" s="108">
        <v>24</v>
      </c>
      <c r="FA41" s="96">
        <v>9.7560975609756095</v>
      </c>
      <c r="FB41" s="109">
        <v>92.682926829268297</v>
      </c>
      <c r="FC41" s="87">
        <v>3</v>
      </c>
      <c r="FD41" s="87">
        <v>228</v>
      </c>
      <c r="FE41" s="110">
        <v>231</v>
      </c>
    </row>
    <row r="42" spans="1:161" ht="24.75" customHeight="1" x14ac:dyDescent="0.25">
      <c r="A42" s="88">
        <v>6278</v>
      </c>
      <c r="B42" s="8" t="s">
        <v>110</v>
      </c>
      <c r="C42" s="88">
        <v>6278</v>
      </c>
      <c r="D42" s="37">
        <v>3162</v>
      </c>
      <c r="E42" s="37">
        <v>230</v>
      </c>
      <c r="F42" s="37">
        <v>2380</v>
      </c>
      <c r="G42" s="37">
        <v>2610</v>
      </c>
      <c r="H42" s="92">
        <v>75.268817204301072</v>
      </c>
      <c r="I42" s="37">
        <v>26</v>
      </c>
      <c r="J42" s="37">
        <v>332</v>
      </c>
      <c r="K42" s="37">
        <v>358</v>
      </c>
      <c r="L42" s="97">
        <v>10.499683744465528</v>
      </c>
      <c r="M42" s="195">
        <v>1585.8279841055355</v>
      </c>
      <c r="N42" s="195">
        <v>256</v>
      </c>
      <c r="O42" s="195">
        <v>2712</v>
      </c>
      <c r="P42" s="195">
        <v>2968</v>
      </c>
      <c r="Q42" s="107">
        <v>86.834406085430075</v>
      </c>
      <c r="R42" s="37">
        <v>3332</v>
      </c>
      <c r="S42" s="37">
        <v>226</v>
      </c>
      <c r="T42" s="37">
        <v>2411</v>
      </c>
      <c r="U42" s="37">
        <v>2637</v>
      </c>
      <c r="V42" s="92">
        <v>72.358943577430964</v>
      </c>
      <c r="W42" s="37">
        <v>23</v>
      </c>
      <c r="X42" s="37">
        <v>355</v>
      </c>
      <c r="Y42" s="37">
        <v>378</v>
      </c>
      <c r="Z42" s="97">
        <v>10.654261704681872</v>
      </c>
      <c r="AA42" s="195">
        <v>1528.2562230958283</v>
      </c>
      <c r="AB42" s="195">
        <v>249</v>
      </c>
      <c r="AC42" s="195">
        <v>2766</v>
      </c>
      <c r="AD42" s="195">
        <v>3015</v>
      </c>
      <c r="AE42" s="107">
        <v>84.194359117564915</v>
      </c>
      <c r="AF42" s="37">
        <v>3332</v>
      </c>
      <c r="AG42" s="37">
        <v>187</v>
      </c>
      <c r="AH42" s="37">
        <v>2488</v>
      </c>
      <c r="AI42" s="37">
        <v>2675</v>
      </c>
      <c r="AJ42" s="92">
        <v>74.669867947178872</v>
      </c>
      <c r="AK42" s="37">
        <v>24</v>
      </c>
      <c r="AL42" s="37">
        <v>1329</v>
      </c>
      <c r="AM42" s="37">
        <v>1353</v>
      </c>
      <c r="AN42" s="97">
        <v>39.885954381752704</v>
      </c>
      <c r="AO42" s="195">
        <v>14804.836861532993</v>
      </c>
      <c r="AP42" s="195">
        <v>211</v>
      </c>
      <c r="AQ42" s="195">
        <v>3817</v>
      </c>
      <c r="AR42" s="195">
        <v>4028</v>
      </c>
      <c r="AS42" s="195">
        <v>3332</v>
      </c>
      <c r="AT42" s="195">
        <v>159</v>
      </c>
      <c r="AU42" s="195">
        <v>2524</v>
      </c>
      <c r="AV42" s="195">
        <v>2683</v>
      </c>
      <c r="AW42" s="195">
        <v>75.750300120048024</v>
      </c>
      <c r="AX42" s="195">
        <v>2</v>
      </c>
      <c r="AY42" s="195">
        <v>383</v>
      </c>
      <c r="AZ42" s="195">
        <v>385</v>
      </c>
      <c r="BA42" s="195">
        <v>11.494597839135654</v>
      </c>
      <c r="BB42" s="195">
        <v>1643.8220079661407</v>
      </c>
      <c r="BC42" s="195">
        <v>161</v>
      </c>
      <c r="BD42" s="195">
        <v>2907</v>
      </c>
      <c r="BE42" s="195">
        <v>3068</v>
      </c>
      <c r="BF42" s="195">
        <v>3338</v>
      </c>
      <c r="BG42" s="195">
        <v>156</v>
      </c>
      <c r="BH42" s="195">
        <v>2593</v>
      </c>
      <c r="BI42" s="195">
        <v>2749</v>
      </c>
      <c r="BJ42" s="195">
        <v>77.681246255242669</v>
      </c>
      <c r="BK42" s="195">
        <v>1</v>
      </c>
      <c r="BL42" s="195">
        <v>409</v>
      </c>
      <c r="BM42" s="195">
        <v>410</v>
      </c>
      <c r="BN42" s="195">
        <v>12.252846015578191</v>
      </c>
      <c r="BO42" s="195">
        <v>1707.8583708221167</v>
      </c>
      <c r="BP42" s="195">
        <v>157</v>
      </c>
      <c r="BQ42" s="195">
        <v>3002</v>
      </c>
      <c r="BR42" s="195">
        <v>3159</v>
      </c>
      <c r="BS42" s="195">
        <v>3338</v>
      </c>
      <c r="BT42" s="195">
        <v>71</v>
      </c>
      <c r="BU42" s="195">
        <v>2603</v>
      </c>
      <c r="BV42" s="195">
        <v>2674</v>
      </c>
      <c r="BW42" s="97">
        <v>77.980826842420612</v>
      </c>
      <c r="BX42" s="195">
        <v>0</v>
      </c>
      <c r="BY42" s="195">
        <v>447</v>
      </c>
      <c r="BZ42" s="195">
        <v>447</v>
      </c>
      <c r="CA42" s="92">
        <v>13.391252246854405</v>
      </c>
      <c r="CB42" s="92">
        <v>1723.0436860101966</v>
      </c>
      <c r="CC42" s="195">
        <v>71</v>
      </c>
      <c r="CD42" s="195">
        <v>3050</v>
      </c>
      <c r="CE42" s="195">
        <v>3121</v>
      </c>
      <c r="CF42" s="195">
        <v>3338</v>
      </c>
      <c r="CG42" s="195">
        <v>11</v>
      </c>
      <c r="CH42" s="195">
        <v>2621</v>
      </c>
      <c r="CI42" s="195">
        <v>2632</v>
      </c>
      <c r="CJ42" s="195">
        <v>78.52007189934092</v>
      </c>
      <c r="CK42" s="195">
        <v>0</v>
      </c>
      <c r="CL42" s="195">
        <v>460</v>
      </c>
      <c r="CM42" s="195">
        <v>460</v>
      </c>
      <c r="CN42" s="195">
        <v>13.780707010185738</v>
      </c>
      <c r="CO42" s="195">
        <v>1711.071467742217</v>
      </c>
      <c r="CP42" s="195">
        <v>11</v>
      </c>
      <c r="CQ42" s="195">
        <v>3081</v>
      </c>
      <c r="CR42" s="195">
        <v>3092</v>
      </c>
      <c r="CS42" s="37">
        <v>3338</v>
      </c>
      <c r="CT42" s="37">
        <v>4</v>
      </c>
      <c r="CU42" s="37">
        <v>2675</v>
      </c>
      <c r="CV42" s="37">
        <v>2679</v>
      </c>
      <c r="CW42" s="92">
        <v>80.137807070101857</v>
      </c>
      <c r="CX42" s="37">
        <v>0</v>
      </c>
      <c r="CY42" s="37">
        <v>461</v>
      </c>
      <c r="CZ42" s="37">
        <v>461</v>
      </c>
      <c r="DA42" s="97">
        <v>13.810665068903536</v>
      </c>
      <c r="DB42" s="195">
        <v>1790.6584471154117</v>
      </c>
      <c r="DC42" s="195">
        <v>4</v>
      </c>
      <c r="DD42" s="195">
        <v>3136</v>
      </c>
      <c r="DE42" s="195">
        <v>3140</v>
      </c>
      <c r="DF42" s="37">
        <v>3338</v>
      </c>
      <c r="DG42" s="37">
        <v>4</v>
      </c>
      <c r="DH42" s="37">
        <v>2725</v>
      </c>
      <c r="DI42" s="37">
        <v>2729</v>
      </c>
      <c r="DJ42" s="92">
        <v>81.635710005991612</v>
      </c>
      <c r="DK42" s="37">
        <v>0</v>
      </c>
      <c r="DL42" s="37">
        <v>475</v>
      </c>
      <c r="DM42" s="37">
        <v>475</v>
      </c>
      <c r="DN42" s="97">
        <v>14.230077890952666</v>
      </c>
      <c r="DO42" s="195">
        <v>1835.6921996291492</v>
      </c>
      <c r="DP42" s="195">
        <v>4</v>
      </c>
      <c r="DQ42" s="195">
        <v>3200</v>
      </c>
      <c r="DR42" s="195">
        <v>3204</v>
      </c>
      <c r="DS42" s="195">
        <v>3338</v>
      </c>
      <c r="DT42" s="195">
        <v>4</v>
      </c>
      <c r="DU42" s="195">
        <v>2741</v>
      </c>
      <c r="DV42" s="195">
        <v>2745</v>
      </c>
      <c r="DW42" s="195">
        <v>82.115038945476343</v>
      </c>
      <c r="DX42" s="195">
        <v>0</v>
      </c>
      <c r="DY42" s="195">
        <v>495</v>
      </c>
      <c r="DZ42" s="195">
        <v>495</v>
      </c>
      <c r="EA42" s="195">
        <v>14.829239065308569</v>
      </c>
      <c r="EB42" s="195">
        <v>1897.1816330096867</v>
      </c>
      <c r="EC42" s="195">
        <v>4</v>
      </c>
      <c r="ED42" s="195">
        <v>3236</v>
      </c>
      <c r="EE42" s="195">
        <v>3240</v>
      </c>
      <c r="EF42" s="37">
        <v>3338</v>
      </c>
      <c r="EG42" s="37">
        <v>4</v>
      </c>
      <c r="EH42" s="37">
        <v>2741</v>
      </c>
      <c r="EI42" s="37">
        <v>2745</v>
      </c>
      <c r="EJ42" s="92">
        <v>82.115038945476343</v>
      </c>
      <c r="EK42" s="37">
        <v>0</v>
      </c>
      <c r="EL42" s="37">
        <v>495</v>
      </c>
      <c r="EM42" s="37">
        <v>495</v>
      </c>
      <c r="EN42" s="97">
        <v>14.829239065308569</v>
      </c>
      <c r="EO42" s="195">
        <v>1897.1816330096867</v>
      </c>
      <c r="EP42" s="195">
        <v>4</v>
      </c>
      <c r="EQ42" s="195">
        <v>3236</v>
      </c>
      <c r="ER42" s="195">
        <v>3240</v>
      </c>
      <c r="ES42" s="37">
        <v>3338</v>
      </c>
      <c r="ET42" s="37">
        <v>4</v>
      </c>
      <c r="EU42" s="37">
        <v>2804</v>
      </c>
      <c r="EV42" s="37">
        <v>2808</v>
      </c>
      <c r="EW42" s="92">
        <v>84.002396644697413</v>
      </c>
      <c r="EX42" s="37">
        <v>0</v>
      </c>
      <c r="EY42" s="37">
        <v>508</v>
      </c>
      <c r="EZ42" s="37">
        <v>508</v>
      </c>
      <c r="FA42" s="97">
        <v>15.218693828639903</v>
      </c>
      <c r="FB42" s="90">
        <v>99.221090473337327</v>
      </c>
      <c r="FC42" s="195">
        <v>4</v>
      </c>
      <c r="FD42" s="195">
        <v>3312</v>
      </c>
      <c r="FE42" s="195">
        <v>3316</v>
      </c>
    </row>
    <row r="43" spans="1:161" x14ac:dyDescent="0.25">
      <c r="A43" s="4">
        <v>4</v>
      </c>
      <c r="B43" s="7" t="s">
        <v>111</v>
      </c>
      <c r="C43" s="4">
        <v>4</v>
      </c>
      <c r="D43" s="78">
        <v>5</v>
      </c>
      <c r="E43" s="108">
        <v>1</v>
      </c>
      <c r="F43" s="78">
        <v>2</v>
      </c>
      <c r="G43" s="108">
        <v>3</v>
      </c>
      <c r="H43" s="109">
        <v>40</v>
      </c>
      <c r="I43" s="108">
        <v>0</v>
      </c>
      <c r="J43" s="108">
        <v>0</v>
      </c>
      <c r="K43" s="108">
        <v>0</v>
      </c>
      <c r="L43" s="96">
        <v>0</v>
      </c>
      <c r="M43" s="109">
        <v>40</v>
      </c>
      <c r="N43" s="87">
        <v>1</v>
      </c>
      <c r="O43" s="87">
        <v>2</v>
      </c>
      <c r="P43" s="110">
        <v>3</v>
      </c>
      <c r="Q43" s="111">
        <v>50</v>
      </c>
      <c r="R43" s="78">
        <v>6</v>
      </c>
      <c r="S43" s="108">
        <v>1</v>
      </c>
      <c r="T43" s="78">
        <v>2</v>
      </c>
      <c r="U43" s="108">
        <v>3</v>
      </c>
      <c r="V43" s="109">
        <v>33.333333333333329</v>
      </c>
      <c r="W43" s="108">
        <v>0</v>
      </c>
      <c r="X43" s="108">
        <v>0</v>
      </c>
      <c r="Y43" s="108">
        <v>0</v>
      </c>
      <c r="Z43" s="96">
        <v>0</v>
      </c>
      <c r="AA43" s="109">
        <v>33.333333333333329</v>
      </c>
      <c r="AB43" s="87">
        <v>1</v>
      </c>
      <c r="AC43" s="87">
        <v>2</v>
      </c>
      <c r="AD43" s="110">
        <v>3</v>
      </c>
      <c r="AE43" s="111">
        <v>42.857142857142854</v>
      </c>
      <c r="AF43" s="78">
        <v>6</v>
      </c>
      <c r="AG43" s="108">
        <v>1</v>
      </c>
      <c r="AH43" s="108">
        <v>2</v>
      </c>
      <c r="AI43" s="108">
        <v>3</v>
      </c>
      <c r="AJ43" s="109">
        <v>33.333333333333329</v>
      </c>
      <c r="AK43" s="108">
        <v>0</v>
      </c>
      <c r="AL43" s="108">
        <v>0</v>
      </c>
      <c r="AM43" s="108">
        <v>0</v>
      </c>
      <c r="AN43" s="96">
        <v>0</v>
      </c>
      <c r="AO43" s="109">
        <v>33.333333333333329</v>
      </c>
      <c r="AP43" s="87">
        <v>1</v>
      </c>
      <c r="AQ43" s="87">
        <v>2</v>
      </c>
      <c r="AR43" s="110">
        <v>3</v>
      </c>
      <c r="AS43" s="110">
        <v>6</v>
      </c>
      <c r="AT43" s="110">
        <v>1</v>
      </c>
      <c r="AU43" s="110">
        <v>2</v>
      </c>
      <c r="AV43" s="110">
        <v>3</v>
      </c>
      <c r="AW43" s="110">
        <v>33.333333333333329</v>
      </c>
      <c r="AX43" s="110">
        <v>0</v>
      </c>
      <c r="AY43" s="110">
        <v>0</v>
      </c>
      <c r="AZ43" s="110">
        <v>0</v>
      </c>
      <c r="BA43" s="110">
        <v>0</v>
      </c>
      <c r="BB43" s="110">
        <v>33.333333333333329</v>
      </c>
      <c r="BC43" s="110">
        <v>1</v>
      </c>
      <c r="BD43" s="110">
        <v>2</v>
      </c>
      <c r="BE43" s="110">
        <v>3</v>
      </c>
      <c r="BF43" s="110">
        <v>6</v>
      </c>
      <c r="BG43" s="110">
        <v>1</v>
      </c>
      <c r="BH43" s="110">
        <v>2</v>
      </c>
      <c r="BI43" s="110">
        <v>3</v>
      </c>
      <c r="BJ43" s="110">
        <v>33.333333333333329</v>
      </c>
      <c r="BK43" s="110">
        <v>0</v>
      </c>
      <c r="BL43" s="110">
        <v>0</v>
      </c>
      <c r="BM43" s="110">
        <v>0</v>
      </c>
      <c r="BN43" s="110">
        <v>0</v>
      </c>
      <c r="BO43" s="110">
        <v>33.333333333333329</v>
      </c>
      <c r="BP43" s="110">
        <v>1</v>
      </c>
      <c r="BQ43" s="110">
        <v>2</v>
      </c>
      <c r="BR43" s="110">
        <v>3</v>
      </c>
      <c r="BS43" s="110">
        <v>6</v>
      </c>
      <c r="BT43" s="110">
        <v>0</v>
      </c>
      <c r="BU43" s="110">
        <v>2</v>
      </c>
      <c r="BV43" s="110">
        <v>2</v>
      </c>
      <c r="BW43" s="282">
        <v>33.333333333333329</v>
      </c>
      <c r="BX43" s="110">
        <v>0</v>
      </c>
      <c r="BY43" s="110">
        <v>1</v>
      </c>
      <c r="BZ43" s="110">
        <v>1</v>
      </c>
      <c r="CA43" s="109">
        <v>16.666666666666664</v>
      </c>
      <c r="CB43" s="109">
        <v>50</v>
      </c>
      <c r="CC43" s="110">
        <v>0</v>
      </c>
      <c r="CD43" s="110">
        <v>3</v>
      </c>
      <c r="CE43" s="110">
        <v>3</v>
      </c>
      <c r="CF43" s="110">
        <v>6</v>
      </c>
      <c r="CG43" s="110">
        <v>0</v>
      </c>
      <c r="CH43" s="110">
        <v>2</v>
      </c>
      <c r="CI43" s="110">
        <v>2</v>
      </c>
      <c r="CJ43" s="110">
        <v>33.333333333333329</v>
      </c>
      <c r="CK43" s="110">
        <v>0</v>
      </c>
      <c r="CL43" s="110">
        <v>1</v>
      </c>
      <c r="CM43" s="110">
        <v>1</v>
      </c>
      <c r="CN43" s="110">
        <v>16.666666666666664</v>
      </c>
      <c r="CO43" s="110">
        <v>50</v>
      </c>
      <c r="CP43" s="110">
        <v>0</v>
      </c>
      <c r="CQ43" s="110">
        <v>3</v>
      </c>
      <c r="CR43" s="110">
        <v>3</v>
      </c>
      <c r="CS43" s="78">
        <v>6</v>
      </c>
      <c r="CT43" s="108">
        <v>0</v>
      </c>
      <c r="CU43" s="108">
        <v>3</v>
      </c>
      <c r="CV43" s="108">
        <v>3</v>
      </c>
      <c r="CW43" s="109">
        <v>50</v>
      </c>
      <c r="CX43" s="108">
        <v>0</v>
      </c>
      <c r="CY43" s="108">
        <v>1</v>
      </c>
      <c r="CZ43" s="108">
        <v>1</v>
      </c>
      <c r="DA43" s="96">
        <v>16.666666666666664</v>
      </c>
      <c r="DB43" s="109">
        <v>66.666666666666657</v>
      </c>
      <c r="DC43" s="87">
        <v>0</v>
      </c>
      <c r="DD43" s="87">
        <v>4</v>
      </c>
      <c r="DE43" s="110">
        <v>4</v>
      </c>
      <c r="DF43" s="78">
        <v>6</v>
      </c>
      <c r="DG43" s="108">
        <v>0</v>
      </c>
      <c r="DH43" s="108">
        <v>3</v>
      </c>
      <c r="DI43" s="108">
        <v>3</v>
      </c>
      <c r="DJ43" s="109">
        <v>50</v>
      </c>
      <c r="DK43" s="108">
        <v>0</v>
      </c>
      <c r="DL43" s="108">
        <v>0</v>
      </c>
      <c r="DM43" s="108">
        <v>0</v>
      </c>
      <c r="DN43" s="96">
        <v>0</v>
      </c>
      <c r="DO43" s="109">
        <v>50</v>
      </c>
      <c r="DP43" s="87">
        <v>0</v>
      </c>
      <c r="DQ43" s="87">
        <v>3</v>
      </c>
      <c r="DR43" s="110">
        <v>3</v>
      </c>
      <c r="DS43" s="110">
        <v>6</v>
      </c>
      <c r="DT43" s="110">
        <v>0</v>
      </c>
      <c r="DU43" s="110">
        <v>4</v>
      </c>
      <c r="DV43" s="110">
        <v>4</v>
      </c>
      <c r="DW43" s="110">
        <v>66.666666666666657</v>
      </c>
      <c r="DX43" s="110">
        <v>0</v>
      </c>
      <c r="DY43" s="110">
        <v>0</v>
      </c>
      <c r="DZ43" s="110">
        <v>0</v>
      </c>
      <c r="EA43" s="110">
        <v>0</v>
      </c>
      <c r="EB43" s="110">
        <v>66.666666666666657</v>
      </c>
      <c r="EC43" s="110">
        <v>0</v>
      </c>
      <c r="ED43" s="110">
        <v>4</v>
      </c>
      <c r="EE43" s="110">
        <v>4</v>
      </c>
      <c r="EF43" s="78">
        <v>6</v>
      </c>
      <c r="EG43" s="108">
        <v>0</v>
      </c>
      <c r="EH43" s="108">
        <v>4</v>
      </c>
      <c r="EI43" s="108">
        <v>4</v>
      </c>
      <c r="EJ43" s="109">
        <v>66.666666666666657</v>
      </c>
      <c r="EK43" s="108">
        <v>0</v>
      </c>
      <c r="EL43" s="108">
        <v>0</v>
      </c>
      <c r="EM43" s="108">
        <v>0</v>
      </c>
      <c r="EN43" s="96">
        <v>0</v>
      </c>
      <c r="EO43" s="109">
        <v>66.666666666666657</v>
      </c>
      <c r="EP43" s="87">
        <v>0</v>
      </c>
      <c r="EQ43" s="87">
        <v>4</v>
      </c>
      <c r="ER43" s="110">
        <v>4</v>
      </c>
      <c r="ES43" s="78">
        <v>6</v>
      </c>
      <c r="ET43" s="108">
        <v>0</v>
      </c>
      <c r="EU43" s="108">
        <v>4</v>
      </c>
      <c r="EV43" s="108">
        <v>4</v>
      </c>
      <c r="EW43" s="109">
        <v>66.666666666666657</v>
      </c>
      <c r="EX43" s="108">
        <v>0</v>
      </c>
      <c r="EY43" s="108">
        <v>1</v>
      </c>
      <c r="EZ43" s="108">
        <v>1</v>
      </c>
      <c r="FA43" s="96">
        <v>16.666666666666664</v>
      </c>
      <c r="FB43" s="109">
        <v>83.333333333333343</v>
      </c>
      <c r="FC43" s="87">
        <v>0</v>
      </c>
      <c r="FD43" s="87">
        <v>5</v>
      </c>
      <c r="FE43" s="108">
        <v>5</v>
      </c>
    </row>
    <row r="44" spans="1:161" x14ac:dyDescent="0.25">
      <c r="A44" s="4">
        <v>42</v>
      </c>
      <c r="B44" s="106" t="s">
        <v>262</v>
      </c>
      <c r="C44" s="4">
        <v>42</v>
      </c>
      <c r="D44" s="78">
        <v>432</v>
      </c>
      <c r="E44" s="108">
        <v>29</v>
      </c>
      <c r="F44" s="78">
        <v>440</v>
      </c>
      <c r="G44" s="108">
        <v>469</v>
      </c>
      <c r="H44" s="109">
        <v>101.85185185185186</v>
      </c>
      <c r="I44" s="108">
        <v>5</v>
      </c>
      <c r="J44" s="108">
        <v>81</v>
      </c>
      <c r="K44" s="108">
        <v>86</v>
      </c>
      <c r="L44" s="96">
        <v>18.75</v>
      </c>
      <c r="M44" s="109">
        <v>120.60185185185186</v>
      </c>
      <c r="N44" s="87">
        <v>34</v>
      </c>
      <c r="O44" s="87">
        <v>521</v>
      </c>
      <c r="P44" s="110">
        <v>555</v>
      </c>
      <c r="Q44" s="111">
        <v>119.09871244635193</v>
      </c>
      <c r="R44" s="78">
        <v>456</v>
      </c>
      <c r="S44" s="108">
        <v>28</v>
      </c>
      <c r="T44" s="78">
        <v>442</v>
      </c>
      <c r="U44" s="108">
        <v>470</v>
      </c>
      <c r="V44" s="109">
        <v>96.929824561403507</v>
      </c>
      <c r="W44" s="108">
        <v>5</v>
      </c>
      <c r="X44" s="108">
        <v>85</v>
      </c>
      <c r="Y44" s="108">
        <v>90</v>
      </c>
      <c r="Z44" s="96">
        <v>18.640350877192983</v>
      </c>
      <c r="AA44" s="109">
        <v>115.57017543859649</v>
      </c>
      <c r="AB44" s="87">
        <v>33</v>
      </c>
      <c r="AC44" s="87">
        <v>527</v>
      </c>
      <c r="AD44" s="110">
        <v>560</v>
      </c>
      <c r="AE44" s="111">
        <v>114.51942740286299</v>
      </c>
      <c r="AF44" s="78">
        <v>456</v>
      </c>
      <c r="AG44" s="108">
        <v>19</v>
      </c>
      <c r="AH44" s="108">
        <v>453</v>
      </c>
      <c r="AI44" s="108">
        <v>472</v>
      </c>
      <c r="AJ44" s="109">
        <v>99.342105263157904</v>
      </c>
      <c r="AK44" s="108">
        <v>5</v>
      </c>
      <c r="AL44" s="108">
        <v>85</v>
      </c>
      <c r="AM44" s="108">
        <v>90</v>
      </c>
      <c r="AN44" s="96">
        <v>18.640350877192983</v>
      </c>
      <c r="AO44" s="109">
        <v>117.98245614035088</v>
      </c>
      <c r="AP44" s="87">
        <v>24</v>
      </c>
      <c r="AQ44" s="87">
        <v>538</v>
      </c>
      <c r="AR44" s="110">
        <v>562</v>
      </c>
      <c r="AS44" s="110">
        <v>456</v>
      </c>
      <c r="AT44" s="110">
        <v>19</v>
      </c>
      <c r="AU44" s="110">
        <v>445</v>
      </c>
      <c r="AV44" s="110">
        <v>464</v>
      </c>
      <c r="AW44" s="110">
        <v>97.587719298245617</v>
      </c>
      <c r="AX44" s="110">
        <v>0</v>
      </c>
      <c r="AY44" s="110">
        <v>113</v>
      </c>
      <c r="AZ44" s="110">
        <v>113</v>
      </c>
      <c r="BA44" s="110">
        <v>24.780701754385966</v>
      </c>
      <c r="BB44" s="110">
        <v>122.36842105263158</v>
      </c>
      <c r="BC44" s="110">
        <v>19</v>
      </c>
      <c r="BD44" s="110">
        <v>558</v>
      </c>
      <c r="BE44" s="110">
        <v>577</v>
      </c>
      <c r="BF44" s="110">
        <v>457</v>
      </c>
      <c r="BG44" s="110">
        <v>19</v>
      </c>
      <c r="BH44" s="110">
        <v>453</v>
      </c>
      <c r="BI44" s="110">
        <v>472</v>
      </c>
      <c r="BJ44" s="110">
        <v>99.124726477024069</v>
      </c>
      <c r="BK44" s="110">
        <v>0</v>
      </c>
      <c r="BL44" s="110">
        <v>113</v>
      </c>
      <c r="BM44" s="110">
        <v>113</v>
      </c>
      <c r="BN44" s="110">
        <v>24.726477024070022</v>
      </c>
      <c r="BO44" s="110">
        <v>123.85120350109409</v>
      </c>
      <c r="BP44" s="110">
        <v>19</v>
      </c>
      <c r="BQ44" s="110">
        <v>566</v>
      </c>
      <c r="BR44" s="110">
        <v>585</v>
      </c>
      <c r="BS44" s="110">
        <v>457</v>
      </c>
      <c r="BT44" s="110">
        <v>3</v>
      </c>
      <c r="BU44" s="110">
        <v>464</v>
      </c>
      <c r="BV44" s="110">
        <v>467</v>
      </c>
      <c r="BW44" s="282">
        <v>101.53172866520788</v>
      </c>
      <c r="BX44" s="110">
        <v>0</v>
      </c>
      <c r="BY44" s="110">
        <v>119</v>
      </c>
      <c r="BZ44" s="110">
        <v>119</v>
      </c>
      <c r="CA44" s="109">
        <v>26.039387308533918</v>
      </c>
      <c r="CB44" s="109">
        <v>127.5711159737418</v>
      </c>
      <c r="CC44" s="110">
        <v>3</v>
      </c>
      <c r="CD44" s="110">
        <v>583</v>
      </c>
      <c r="CE44" s="110">
        <v>586</v>
      </c>
      <c r="CF44" s="110">
        <v>457</v>
      </c>
      <c r="CG44" s="110">
        <v>1</v>
      </c>
      <c r="CH44" s="110">
        <v>464</v>
      </c>
      <c r="CI44" s="110">
        <v>465</v>
      </c>
      <c r="CJ44" s="110">
        <v>101.53172866520788</v>
      </c>
      <c r="CK44" s="110">
        <v>0</v>
      </c>
      <c r="CL44" s="110">
        <v>129</v>
      </c>
      <c r="CM44" s="110">
        <v>129</v>
      </c>
      <c r="CN44" s="110">
        <v>28.227571115973742</v>
      </c>
      <c r="CO44" s="110">
        <v>129.75929978118162</v>
      </c>
      <c r="CP44" s="110">
        <v>1</v>
      </c>
      <c r="CQ44" s="110">
        <v>593</v>
      </c>
      <c r="CR44" s="110">
        <v>594</v>
      </c>
      <c r="CS44" s="78">
        <v>457</v>
      </c>
      <c r="CT44" s="108">
        <v>1</v>
      </c>
      <c r="CU44" s="108">
        <v>471</v>
      </c>
      <c r="CV44" s="108">
        <v>472</v>
      </c>
      <c r="CW44" s="109">
        <v>103.06345733041576</v>
      </c>
      <c r="CX44" s="108">
        <v>0</v>
      </c>
      <c r="CY44" s="108">
        <v>129</v>
      </c>
      <c r="CZ44" s="108">
        <v>129</v>
      </c>
      <c r="DA44" s="96">
        <v>28.227571115973742</v>
      </c>
      <c r="DB44" s="109">
        <v>131.2910284463895</v>
      </c>
      <c r="DC44" s="87">
        <v>1</v>
      </c>
      <c r="DD44" s="87">
        <v>600</v>
      </c>
      <c r="DE44" s="110">
        <v>601</v>
      </c>
      <c r="DF44" s="78">
        <v>457</v>
      </c>
      <c r="DG44" s="108">
        <v>1</v>
      </c>
      <c r="DH44" s="108">
        <v>476</v>
      </c>
      <c r="DI44" s="108">
        <v>477</v>
      </c>
      <c r="DJ44" s="109">
        <v>104.15754923413567</v>
      </c>
      <c r="DK44" s="108">
        <v>0</v>
      </c>
      <c r="DL44" s="108">
        <v>129</v>
      </c>
      <c r="DM44" s="108">
        <v>129</v>
      </c>
      <c r="DN44" s="96">
        <v>28.227571115973742</v>
      </c>
      <c r="DO44" s="109">
        <v>132.38512035010942</v>
      </c>
      <c r="DP44" s="87">
        <v>1</v>
      </c>
      <c r="DQ44" s="87">
        <v>605</v>
      </c>
      <c r="DR44" s="110">
        <v>606</v>
      </c>
      <c r="DS44" s="110">
        <v>457</v>
      </c>
      <c r="DT44" s="110">
        <v>1</v>
      </c>
      <c r="DU44" s="110">
        <v>483</v>
      </c>
      <c r="DV44" s="110">
        <v>484</v>
      </c>
      <c r="DW44" s="110">
        <v>105.68927789934355</v>
      </c>
      <c r="DX44" s="110">
        <v>0</v>
      </c>
      <c r="DY44" s="110">
        <v>129</v>
      </c>
      <c r="DZ44" s="110">
        <v>129</v>
      </c>
      <c r="EA44" s="110">
        <v>28.227571115973742</v>
      </c>
      <c r="EB44" s="110">
        <v>133.9168490153173</v>
      </c>
      <c r="EC44" s="110">
        <v>1</v>
      </c>
      <c r="ED44" s="110">
        <v>612</v>
      </c>
      <c r="EE44" s="110">
        <v>613</v>
      </c>
      <c r="EF44" s="78">
        <v>457</v>
      </c>
      <c r="EG44" s="108">
        <v>1</v>
      </c>
      <c r="EH44" s="108">
        <v>483</v>
      </c>
      <c r="EI44" s="108">
        <v>484</v>
      </c>
      <c r="EJ44" s="109">
        <v>105.68927789934355</v>
      </c>
      <c r="EK44" s="108">
        <v>0</v>
      </c>
      <c r="EL44" s="108">
        <v>129</v>
      </c>
      <c r="EM44" s="108">
        <v>129</v>
      </c>
      <c r="EN44" s="96">
        <v>28.227571115973742</v>
      </c>
      <c r="EO44" s="109">
        <v>133.9168490153173</v>
      </c>
      <c r="EP44" s="87">
        <v>1</v>
      </c>
      <c r="EQ44" s="87">
        <v>612</v>
      </c>
      <c r="ER44" s="110">
        <v>613</v>
      </c>
      <c r="ES44" s="78">
        <v>457</v>
      </c>
      <c r="ET44" s="108">
        <v>1</v>
      </c>
      <c r="EU44" s="108">
        <v>507</v>
      </c>
      <c r="EV44" s="108">
        <v>508</v>
      </c>
      <c r="EW44" s="109">
        <v>110.94091903719911</v>
      </c>
      <c r="EX44" s="108">
        <v>0</v>
      </c>
      <c r="EY44" s="108">
        <v>122</v>
      </c>
      <c r="EZ44" s="108">
        <v>122</v>
      </c>
      <c r="FA44" s="96">
        <v>26.695842450765866</v>
      </c>
      <c r="FB44" s="109">
        <v>137.636761487965</v>
      </c>
      <c r="FC44" s="87">
        <v>1</v>
      </c>
      <c r="FD44" s="87">
        <v>629</v>
      </c>
      <c r="FE44" s="110">
        <v>630</v>
      </c>
    </row>
    <row r="45" spans="1:161" x14ac:dyDescent="0.25">
      <c r="A45" s="4">
        <v>44</v>
      </c>
      <c r="B45" s="7" t="s">
        <v>113</v>
      </c>
      <c r="C45" s="4">
        <v>44</v>
      </c>
      <c r="D45" s="78">
        <v>13</v>
      </c>
      <c r="E45" s="108">
        <v>1</v>
      </c>
      <c r="F45" s="78">
        <v>14</v>
      </c>
      <c r="G45" s="108">
        <v>15</v>
      </c>
      <c r="H45" s="109">
        <v>107.69230769230769</v>
      </c>
      <c r="I45" s="108">
        <v>0</v>
      </c>
      <c r="J45" s="108">
        <v>0</v>
      </c>
      <c r="K45" s="108">
        <v>0</v>
      </c>
      <c r="L45" s="96">
        <v>0</v>
      </c>
      <c r="M45" s="109">
        <v>107.69230769230769</v>
      </c>
      <c r="N45" s="87">
        <v>1</v>
      </c>
      <c r="O45" s="87">
        <v>14</v>
      </c>
      <c r="P45" s="110">
        <v>15</v>
      </c>
      <c r="Q45" s="111">
        <v>107.14285714285714</v>
      </c>
      <c r="R45" s="78">
        <v>16</v>
      </c>
      <c r="S45" s="108">
        <v>1</v>
      </c>
      <c r="T45" s="78">
        <v>14</v>
      </c>
      <c r="U45" s="108">
        <v>15</v>
      </c>
      <c r="V45" s="109">
        <v>87.5</v>
      </c>
      <c r="W45" s="108">
        <v>0</v>
      </c>
      <c r="X45" s="108">
        <v>0</v>
      </c>
      <c r="Y45" s="108">
        <v>0</v>
      </c>
      <c r="Z45" s="96">
        <v>0</v>
      </c>
      <c r="AA45" s="109">
        <v>87.5</v>
      </c>
      <c r="AB45" s="87">
        <v>1</v>
      </c>
      <c r="AC45" s="87">
        <v>14</v>
      </c>
      <c r="AD45" s="110">
        <v>15</v>
      </c>
      <c r="AE45" s="111">
        <v>88.235294117647058</v>
      </c>
      <c r="AF45" s="78">
        <v>16</v>
      </c>
      <c r="AG45" s="108">
        <v>1</v>
      </c>
      <c r="AH45" s="108">
        <v>21</v>
      </c>
      <c r="AI45" s="108">
        <v>22</v>
      </c>
      <c r="AJ45" s="109">
        <v>131.25</v>
      </c>
      <c r="AK45" s="108">
        <v>0</v>
      </c>
      <c r="AL45" s="108">
        <v>0</v>
      </c>
      <c r="AM45" s="108">
        <v>0</v>
      </c>
      <c r="AN45" s="96">
        <v>0</v>
      </c>
      <c r="AO45" s="109">
        <v>131.25</v>
      </c>
      <c r="AP45" s="87">
        <v>1</v>
      </c>
      <c r="AQ45" s="87">
        <v>21</v>
      </c>
      <c r="AR45" s="110">
        <v>22</v>
      </c>
      <c r="AS45" s="110">
        <v>16</v>
      </c>
      <c r="AT45" s="110">
        <v>1</v>
      </c>
      <c r="AU45" s="110">
        <v>21</v>
      </c>
      <c r="AV45" s="110">
        <v>22</v>
      </c>
      <c r="AW45" s="110">
        <v>131.25</v>
      </c>
      <c r="AX45" s="110">
        <v>0</v>
      </c>
      <c r="AY45" s="110">
        <v>0</v>
      </c>
      <c r="AZ45" s="110">
        <v>0</v>
      </c>
      <c r="BA45" s="110">
        <v>0</v>
      </c>
      <c r="BB45" s="110">
        <v>131.25</v>
      </c>
      <c r="BC45" s="110">
        <v>1</v>
      </c>
      <c r="BD45" s="110">
        <v>21</v>
      </c>
      <c r="BE45" s="110">
        <v>22</v>
      </c>
      <c r="BF45" s="110">
        <v>16</v>
      </c>
      <c r="BG45" s="110">
        <v>1</v>
      </c>
      <c r="BH45" s="110">
        <v>23</v>
      </c>
      <c r="BI45" s="110">
        <v>24</v>
      </c>
      <c r="BJ45" s="110">
        <v>143.75</v>
      </c>
      <c r="BK45" s="110">
        <v>0</v>
      </c>
      <c r="BL45" s="110">
        <v>0</v>
      </c>
      <c r="BM45" s="110">
        <v>0</v>
      </c>
      <c r="BN45" s="110">
        <v>0</v>
      </c>
      <c r="BO45" s="110">
        <v>143.75</v>
      </c>
      <c r="BP45" s="110">
        <v>1</v>
      </c>
      <c r="BQ45" s="110">
        <v>23</v>
      </c>
      <c r="BR45" s="110">
        <v>24</v>
      </c>
      <c r="BS45" s="110">
        <v>16</v>
      </c>
      <c r="BT45" s="110">
        <v>0</v>
      </c>
      <c r="BU45" s="110">
        <v>24</v>
      </c>
      <c r="BV45" s="110">
        <v>24</v>
      </c>
      <c r="BW45" s="282">
        <v>150</v>
      </c>
      <c r="BX45" s="110">
        <v>0</v>
      </c>
      <c r="BY45" s="110">
        <v>0</v>
      </c>
      <c r="BZ45" s="110">
        <v>0</v>
      </c>
      <c r="CA45" s="109">
        <v>0</v>
      </c>
      <c r="CB45" s="109">
        <v>150</v>
      </c>
      <c r="CC45" s="110">
        <v>0</v>
      </c>
      <c r="CD45" s="110">
        <v>24</v>
      </c>
      <c r="CE45" s="110">
        <v>24</v>
      </c>
      <c r="CF45" s="110">
        <v>16</v>
      </c>
      <c r="CG45" s="110">
        <v>0</v>
      </c>
      <c r="CH45" s="110">
        <v>26</v>
      </c>
      <c r="CI45" s="110">
        <v>26</v>
      </c>
      <c r="CJ45" s="110">
        <v>162.5</v>
      </c>
      <c r="CK45" s="110">
        <v>0</v>
      </c>
      <c r="CL45" s="110">
        <v>0</v>
      </c>
      <c r="CM45" s="110">
        <v>0</v>
      </c>
      <c r="CN45" s="110">
        <v>0</v>
      </c>
      <c r="CO45" s="110">
        <v>162.5</v>
      </c>
      <c r="CP45" s="110">
        <v>0</v>
      </c>
      <c r="CQ45" s="110">
        <v>26</v>
      </c>
      <c r="CR45" s="110">
        <v>26</v>
      </c>
      <c r="CS45" s="78">
        <v>16</v>
      </c>
      <c r="CT45" s="108">
        <v>0</v>
      </c>
      <c r="CU45" s="108">
        <v>27</v>
      </c>
      <c r="CV45" s="108">
        <v>27</v>
      </c>
      <c r="CW45" s="109">
        <v>168.75</v>
      </c>
      <c r="CX45" s="108">
        <v>0</v>
      </c>
      <c r="CY45" s="108">
        <v>2</v>
      </c>
      <c r="CZ45" s="108">
        <v>2</v>
      </c>
      <c r="DA45" s="96">
        <v>12.5</v>
      </c>
      <c r="DB45" s="109">
        <v>181.25</v>
      </c>
      <c r="DC45" s="87">
        <v>0</v>
      </c>
      <c r="DD45" s="87">
        <v>29</v>
      </c>
      <c r="DE45" s="110">
        <v>29</v>
      </c>
      <c r="DF45" s="78">
        <v>16</v>
      </c>
      <c r="DG45" s="108">
        <v>0</v>
      </c>
      <c r="DH45" s="108">
        <v>25</v>
      </c>
      <c r="DI45" s="108">
        <v>25</v>
      </c>
      <c r="DJ45" s="109">
        <v>156.25</v>
      </c>
      <c r="DK45" s="108">
        <v>0</v>
      </c>
      <c r="DL45" s="108">
        <v>2</v>
      </c>
      <c r="DM45" s="108">
        <v>2</v>
      </c>
      <c r="DN45" s="96">
        <v>12.5</v>
      </c>
      <c r="DO45" s="109">
        <v>168.75</v>
      </c>
      <c r="DP45" s="87">
        <v>0</v>
      </c>
      <c r="DQ45" s="87">
        <v>27</v>
      </c>
      <c r="DR45" s="110">
        <v>27</v>
      </c>
      <c r="DS45" s="110">
        <v>16</v>
      </c>
      <c r="DT45" s="110">
        <v>0</v>
      </c>
      <c r="DU45" s="110">
        <v>27</v>
      </c>
      <c r="DV45" s="110">
        <v>27</v>
      </c>
      <c r="DW45" s="110">
        <v>168.75</v>
      </c>
      <c r="DX45" s="110">
        <v>0</v>
      </c>
      <c r="DY45" s="110">
        <v>1</v>
      </c>
      <c r="DZ45" s="110">
        <v>1</v>
      </c>
      <c r="EA45" s="110">
        <v>6.25</v>
      </c>
      <c r="EB45" s="110">
        <v>175</v>
      </c>
      <c r="EC45" s="110">
        <v>0</v>
      </c>
      <c r="ED45" s="110">
        <v>28</v>
      </c>
      <c r="EE45" s="110">
        <v>28</v>
      </c>
      <c r="EF45" s="78">
        <v>16</v>
      </c>
      <c r="EG45" s="108">
        <v>0</v>
      </c>
      <c r="EH45" s="108">
        <v>27</v>
      </c>
      <c r="EI45" s="108">
        <v>27</v>
      </c>
      <c r="EJ45" s="109">
        <v>168.75</v>
      </c>
      <c r="EK45" s="108">
        <v>0</v>
      </c>
      <c r="EL45" s="108">
        <v>1</v>
      </c>
      <c r="EM45" s="108">
        <v>1</v>
      </c>
      <c r="EN45" s="96">
        <v>6.25</v>
      </c>
      <c r="EO45" s="109">
        <v>175</v>
      </c>
      <c r="EP45" s="87">
        <v>0</v>
      </c>
      <c r="EQ45" s="87">
        <v>28</v>
      </c>
      <c r="ER45" s="110">
        <v>28</v>
      </c>
      <c r="ES45" s="78">
        <v>16</v>
      </c>
      <c r="ET45" s="108">
        <v>0</v>
      </c>
      <c r="EU45" s="108">
        <v>28</v>
      </c>
      <c r="EV45" s="108">
        <v>28</v>
      </c>
      <c r="EW45" s="109">
        <v>175</v>
      </c>
      <c r="EX45" s="108">
        <v>0</v>
      </c>
      <c r="EY45" s="108">
        <v>1</v>
      </c>
      <c r="EZ45" s="108">
        <v>1</v>
      </c>
      <c r="FA45" s="96">
        <v>6.25</v>
      </c>
      <c r="FB45" s="109">
        <v>181.25</v>
      </c>
      <c r="FC45" s="87">
        <v>0</v>
      </c>
      <c r="FD45" s="87">
        <v>29</v>
      </c>
      <c r="FE45" s="110">
        <v>29</v>
      </c>
    </row>
    <row r="46" spans="1:161" x14ac:dyDescent="0.25">
      <c r="A46" s="4">
        <v>59</v>
      </c>
      <c r="B46" s="7" t="s">
        <v>114</v>
      </c>
      <c r="C46" s="4">
        <v>59</v>
      </c>
      <c r="D46" s="78">
        <v>85</v>
      </c>
      <c r="E46" s="108">
        <v>3</v>
      </c>
      <c r="F46" s="78">
        <v>12</v>
      </c>
      <c r="G46" s="108">
        <v>15</v>
      </c>
      <c r="H46" s="109">
        <v>14.117647058823529</v>
      </c>
      <c r="I46" s="108">
        <v>0</v>
      </c>
      <c r="J46" s="108">
        <v>2</v>
      </c>
      <c r="K46" s="108">
        <v>2</v>
      </c>
      <c r="L46" s="96">
        <v>2.3529411764705883</v>
      </c>
      <c r="M46" s="109">
        <v>16.470588235294116</v>
      </c>
      <c r="N46" s="87">
        <v>3</v>
      </c>
      <c r="O46" s="87">
        <v>14</v>
      </c>
      <c r="P46" s="110">
        <v>17</v>
      </c>
      <c r="Q46" s="111">
        <v>19.318181818181817</v>
      </c>
      <c r="R46" s="78">
        <v>88</v>
      </c>
      <c r="S46" s="108">
        <v>3</v>
      </c>
      <c r="T46" s="78">
        <v>12</v>
      </c>
      <c r="U46" s="108">
        <v>15</v>
      </c>
      <c r="V46" s="109">
        <v>13.636363636363635</v>
      </c>
      <c r="W46" s="108">
        <v>0</v>
      </c>
      <c r="X46" s="108">
        <v>2</v>
      </c>
      <c r="Y46" s="108">
        <v>2</v>
      </c>
      <c r="Z46" s="96">
        <v>2.2727272727272729</v>
      </c>
      <c r="AA46" s="109">
        <v>15.909090909090908</v>
      </c>
      <c r="AB46" s="87">
        <v>3</v>
      </c>
      <c r="AC46" s="87">
        <v>14</v>
      </c>
      <c r="AD46" s="110">
        <v>17</v>
      </c>
      <c r="AE46" s="111">
        <v>18.681318681318682</v>
      </c>
      <c r="AF46" s="78">
        <v>88</v>
      </c>
      <c r="AG46" s="108">
        <v>3</v>
      </c>
      <c r="AH46" s="108">
        <v>14</v>
      </c>
      <c r="AI46" s="108">
        <v>17</v>
      </c>
      <c r="AJ46" s="109">
        <v>15.909090909090908</v>
      </c>
      <c r="AK46" s="108">
        <v>0</v>
      </c>
      <c r="AL46" s="108">
        <v>2</v>
      </c>
      <c r="AM46" s="108">
        <v>2</v>
      </c>
      <c r="AN46" s="96">
        <v>2.2727272727272729</v>
      </c>
      <c r="AO46" s="109">
        <v>18.181818181818183</v>
      </c>
      <c r="AP46" s="87">
        <v>3</v>
      </c>
      <c r="AQ46" s="87">
        <v>16</v>
      </c>
      <c r="AR46" s="110">
        <v>19</v>
      </c>
      <c r="AS46" s="110">
        <v>88</v>
      </c>
      <c r="AT46" s="110">
        <v>3</v>
      </c>
      <c r="AU46" s="110">
        <v>14</v>
      </c>
      <c r="AV46" s="110">
        <v>17</v>
      </c>
      <c r="AW46" s="110">
        <v>15.909090909090908</v>
      </c>
      <c r="AX46" s="110">
        <v>0</v>
      </c>
      <c r="AY46" s="110">
        <v>1</v>
      </c>
      <c r="AZ46" s="110">
        <v>1</v>
      </c>
      <c r="BA46" s="110">
        <v>1.1363636363636365</v>
      </c>
      <c r="BB46" s="110">
        <v>17.045454545454543</v>
      </c>
      <c r="BC46" s="110">
        <v>3</v>
      </c>
      <c r="BD46" s="110">
        <v>15</v>
      </c>
      <c r="BE46" s="110">
        <v>18</v>
      </c>
      <c r="BF46" s="110">
        <v>88</v>
      </c>
      <c r="BG46" s="110">
        <v>3</v>
      </c>
      <c r="BH46" s="110">
        <v>14</v>
      </c>
      <c r="BI46" s="110">
        <v>17</v>
      </c>
      <c r="BJ46" s="110">
        <v>15.909090909090908</v>
      </c>
      <c r="BK46" s="110">
        <v>0</v>
      </c>
      <c r="BL46" s="110">
        <v>2</v>
      </c>
      <c r="BM46" s="110">
        <v>2</v>
      </c>
      <c r="BN46" s="110">
        <v>2.2727272727272729</v>
      </c>
      <c r="BO46" s="110">
        <v>18.181818181818183</v>
      </c>
      <c r="BP46" s="110">
        <v>3</v>
      </c>
      <c r="BQ46" s="110">
        <v>16</v>
      </c>
      <c r="BR46" s="110">
        <v>19</v>
      </c>
      <c r="BS46" s="110">
        <v>88</v>
      </c>
      <c r="BT46" s="110">
        <v>1</v>
      </c>
      <c r="BU46" s="110">
        <v>15</v>
      </c>
      <c r="BV46" s="110">
        <v>16</v>
      </c>
      <c r="BW46" s="282">
        <v>17.045454545454543</v>
      </c>
      <c r="BX46" s="110">
        <v>0</v>
      </c>
      <c r="BY46" s="110">
        <v>1</v>
      </c>
      <c r="BZ46" s="110">
        <v>1</v>
      </c>
      <c r="CA46" s="109">
        <v>1.1363636363636365</v>
      </c>
      <c r="CB46" s="109">
        <v>18.181818181818183</v>
      </c>
      <c r="CC46" s="110">
        <v>1</v>
      </c>
      <c r="CD46" s="110">
        <v>16</v>
      </c>
      <c r="CE46" s="110">
        <v>17</v>
      </c>
      <c r="CF46" s="110">
        <v>88</v>
      </c>
      <c r="CG46" s="110">
        <v>0</v>
      </c>
      <c r="CH46" s="110">
        <v>15</v>
      </c>
      <c r="CI46" s="110">
        <v>15</v>
      </c>
      <c r="CJ46" s="110">
        <v>17.045454545454543</v>
      </c>
      <c r="CK46" s="110">
        <v>0</v>
      </c>
      <c r="CL46" s="110">
        <v>1</v>
      </c>
      <c r="CM46" s="110">
        <v>1</v>
      </c>
      <c r="CN46" s="110">
        <v>1.1363636363636365</v>
      </c>
      <c r="CO46" s="110">
        <v>18.181818181818183</v>
      </c>
      <c r="CP46" s="110">
        <v>0</v>
      </c>
      <c r="CQ46" s="110">
        <v>16</v>
      </c>
      <c r="CR46" s="110">
        <v>16</v>
      </c>
      <c r="CS46" s="78">
        <v>88</v>
      </c>
      <c r="CT46" s="108">
        <v>0</v>
      </c>
      <c r="CU46" s="108">
        <v>16</v>
      </c>
      <c r="CV46" s="108">
        <v>16</v>
      </c>
      <c r="CW46" s="109">
        <v>18.181818181818183</v>
      </c>
      <c r="CX46" s="108">
        <v>0</v>
      </c>
      <c r="CY46" s="108">
        <v>3</v>
      </c>
      <c r="CZ46" s="108">
        <v>3</v>
      </c>
      <c r="DA46" s="96">
        <v>3.4090909090909087</v>
      </c>
      <c r="DB46" s="109">
        <v>21.59090909090909</v>
      </c>
      <c r="DC46" s="87">
        <v>0</v>
      </c>
      <c r="DD46" s="87">
        <v>19</v>
      </c>
      <c r="DE46" s="110">
        <v>19</v>
      </c>
      <c r="DF46" s="78">
        <v>88</v>
      </c>
      <c r="DG46" s="108">
        <v>0</v>
      </c>
      <c r="DH46" s="108">
        <v>15</v>
      </c>
      <c r="DI46" s="108">
        <v>15</v>
      </c>
      <c r="DJ46" s="109">
        <v>17.045454545454543</v>
      </c>
      <c r="DK46" s="108">
        <v>0</v>
      </c>
      <c r="DL46" s="108">
        <v>3</v>
      </c>
      <c r="DM46" s="108">
        <v>3</v>
      </c>
      <c r="DN46" s="96">
        <v>3.4090909090909087</v>
      </c>
      <c r="DO46" s="109">
        <v>20.454545454545457</v>
      </c>
      <c r="DP46" s="87">
        <v>0</v>
      </c>
      <c r="DQ46" s="87">
        <v>18</v>
      </c>
      <c r="DR46" s="110">
        <v>18</v>
      </c>
      <c r="DS46" s="110">
        <v>88</v>
      </c>
      <c r="DT46" s="110">
        <v>0</v>
      </c>
      <c r="DU46" s="110">
        <v>15</v>
      </c>
      <c r="DV46" s="110">
        <v>15</v>
      </c>
      <c r="DW46" s="110">
        <v>17.045454545454543</v>
      </c>
      <c r="DX46" s="110">
        <v>0</v>
      </c>
      <c r="DY46" s="110">
        <v>4</v>
      </c>
      <c r="DZ46" s="110">
        <v>4</v>
      </c>
      <c r="EA46" s="110">
        <v>4.5454545454545459</v>
      </c>
      <c r="EB46" s="110">
        <v>21.59090909090909</v>
      </c>
      <c r="EC46" s="110">
        <v>0</v>
      </c>
      <c r="ED46" s="110">
        <v>19</v>
      </c>
      <c r="EE46" s="110">
        <v>19</v>
      </c>
      <c r="EF46" s="78">
        <v>88</v>
      </c>
      <c r="EG46" s="108">
        <v>0</v>
      </c>
      <c r="EH46" s="108">
        <v>15</v>
      </c>
      <c r="EI46" s="108">
        <v>15</v>
      </c>
      <c r="EJ46" s="109">
        <v>17.045454545454543</v>
      </c>
      <c r="EK46" s="108">
        <v>0</v>
      </c>
      <c r="EL46" s="108">
        <v>4</v>
      </c>
      <c r="EM46" s="108">
        <v>4</v>
      </c>
      <c r="EN46" s="96">
        <v>4.5454545454545459</v>
      </c>
      <c r="EO46" s="109">
        <v>21.59090909090909</v>
      </c>
      <c r="EP46" s="87">
        <v>0</v>
      </c>
      <c r="EQ46" s="87">
        <v>19</v>
      </c>
      <c r="ER46" s="110">
        <v>19</v>
      </c>
      <c r="ES46" s="78">
        <v>88</v>
      </c>
      <c r="ET46" s="108">
        <v>0</v>
      </c>
      <c r="EU46" s="108">
        <v>20</v>
      </c>
      <c r="EV46" s="108">
        <v>20</v>
      </c>
      <c r="EW46" s="109">
        <v>22.727272727272727</v>
      </c>
      <c r="EX46" s="108">
        <v>0</v>
      </c>
      <c r="EY46" s="108">
        <v>5</v>
      </c>
      <c r="EZ46" s="108">
        <v>5</v>
      </c>
      <c r="FA46" s="96">
        <v>5.6818181818181817</v>
      </c>
      <c r="FB46" s="109">
        <v>28.40909090909091</v>
      </c>
      <c r="FC46" s="87">
        <v>0</v>
      </c>
      <c r="FD46" s="87">
        <v>25</v>
      </c>
      <c r="FE46" s="110">
        <v>25</v>
      </c>
    </row>
    <row r="47" spans="1:161" x14ac:dyDescent="0.25">
      <c r="A47" s="4">
        <v>113</v>
      </c>
      <c r="B47" s="7" t="s">
        <v>115</v>
      </c>
      <c r="C47" s="4">
        <v>113</v>
      </c>
      <c r="D47" s="78">
        <v>51</v>
      </c>
      <c r="E47" s="108">
        <v>5</v>
      </c>
      <c r="F47" s="78">
        <v>42</v>
      </c>
      <c r="G47" s="108">
        <v>47</v>
      </c>
      <c r="H47" s="109">
        <v>82.35294117647058</v>
      </c>
      <c r="I47" s="108">
        <v>0</v>
      </c>
      <c r="J47" s="108">
        <v>8</v>
      </c>
      <c r="K47" s="108">
        <v>8</v>
      </c>
      <c r="L47" s="96">
        <v>15.686274509803921</v>
      </c>
      <c r="M47" s="109">
        <v>98.039215686274503</v>
      </c>
      <c r="N47" s="87">
        <v>5</v>
      </c>
      <c r="O47" s="87">
        <v>50</v>
      </c>
      <c r="P47" s="110">
        <v>55</v>
      </c>
      <c r="Q47" s="111">
        <v>98.214285714285708</v>
      </c>
      <c r="R47" s="78">
        <v>54</v>
      </c>
      <c r="S47" s="108">
        <v>5</v>
      </c>
      <c r="T47" s="78">
        <v>44</v>
      </c>
      <c r="U47" s="108">
        <v>49</v>
      </c>
      <c r="V47" s="109">
        <v>81.481481481481481</v>
      </c>
      <c r="W47" s="108">
        <v>0</v>
      </c>
      <c r="X47" s="108">
        <v>7</v>
      </c>
      <c r="Y47" s="108">
        <v>7</v>
      </c>
      <c r="Z47" s="96">
        <v>12.962962962962962</v>
      </c>
      <c r="AA47" s="109">
        <v>94.444444444444443</v>
      </c>
      <c r="AB47" s="87">
        <v>5</v>
      </c>
      <c r="AC47" s="87">
        <v>51</v>
      </c>
      <c r="AD47" s="110">
        <v>56</v>
      </c>
      <c r="AE47" s="111">
        <v>94.915254237288138</v>
      </c>
      <c r="AF47" s="78">
        <v>54</v>
      </c>
      <c r="AG47" s="108">
        <v>5</v>
      </c>
      <c r="AH47" s="108">
        <v>44</v>
      </c>
      <c r="AI47" s="108">
        <v>49</v>
      </c>
      <c r="AJ47" s="109">
        <v>81.481481481481481</v>
      </c>
      <c r="AK47" s="108">
        <v>0</v>
      </c>
      <c r="AL47" s="108">
        <v>7</v>
      </c>
      <c r="AM47" s="108">
        <v>7</v>
      </c>
      <c r="AN47" s="96">
        <v>12.962962962962962</v>
      </c>
      <c r="AO47" s="109">
        <v>94.444444444444443</v>
      </c>
      <c r="AP47" s="87">
        <v>5</v>
      </c>
      <c r="AQ47" s="87">
        <v>51</v>
      </c>
      <c r="AR47" s="110">
        <v>56</v>
      </c>
      <c r="AS47" s="110">
        <v>54</v>
      </c>
      <c r="AT47" s="110">
        <v>5</v>
      </c>
      <c r="AU47" s="110">
        <v>46</v>
      </c>
      <c r="AV47" s="110">
        <v>51</v>
      </c>
      <c r="AW47" s="110">
        <v>85.18518518518519</v>
      </c>
      <c r="AX47" s="110">
        <v>0</v>
      </c>
      <c r="AY47" s="110">
        <v>7</v>
      </c>
      <c r="AZ47" s="110">
        <v>7</v>
      </c>
      <c r="BA47" s="110">
        <v>12.962962962962962</v>
      </c>
      <c r="BB47" s="110">
        <v>98.148148148148152</v>
      </c>
      <c r="BC47" s="110">
        <v>5</v>
      </c>
      <c r="BD47" s="110">
        <v>53</v>
      </c>
      <c r="BE47" s="110">
        <v>58</v>
      </c>
      <c r="BF47" s="110">
        <v>53</v>
      </c>
      <c r="BG47" s="110">
        <v>5</v>
      </c>
      <c r="BH47" s="110">
        <v>44</v>
      </c>
      <c r="BI47" s="110">
        <v>49</v>
      </c>
      <c r="BJ47" s="110">
        <v>83.018867924528308</v>
      </c>
      <c r="BK47" s="110">
        <v>0</v>
      </c>
      <c r="BL47" s="110">
        <v>9</v>
      </c>
      <c r="BM47" s="110">
        <v>9</v>
      </c>
      <c r="BN47" s="110">
        <v>16.981132075471699</v>
      </c>
      <c r="BO47" s="110">
        <v>100</v>
      </c>
      <c r="BP47" s="110">
        <v>5</v>
      </c>
      <c r="BQ47" s="110">
        <v>53</v>
      </c>
      <c r="BR47" s="110">
        <v>58</v>
      </c>
      <c r="BS47" s="110">
        <v>53</v>
      </c>
      <c r="BT47" s="110">
        <v>3</v>
      </c>
      <c r="BU47" s="110">
        <v>45</v>
      </c>
      <c r="BV47" s="110">
        <v>48</v>
      </c>
      <c r="BW47" s="282">
        <v>84.905660377358487</v>
      </c>
      <c r="BX47" s="110">
        <v>0</v>
      </c>
      <c r="BY47" s="110">
        <v>9</v>
      </c>
      <c r="BZ47" s="110">
        <v>9</v>
      </c>
      <c r="CA47" s="109">
        <v>16.981132075471699</v>
      </c>
      <c r="CB47" s="109">
        <v>101.88679245283019</v>
      </c>
      <c r="CC47" s="110">
        <v>3</v>
      </c>
      <c r="CD47" s="110">
        <v>54</v>
      </c>
      <c r="CE47" s="110">
        <v>57</v>
      </c>
      <c r="CF47" s="110">
        <v>53</v>
      </c>
      <c r="CG47" s="110">
        <v>1</v>
      </c>
      <c r="CH47" s="110">
        <v>45</v>
      </c>
      <c r="CI47" s="110">
        <v>46</v>
      </c>
      <c r="CJ47" s="110">
        <v>84.905660377358487</v>
      </c>
      <c r="CK47" s="110">
        <v>0</v>
      </c>
      <c r="CL47" s="110">
        <v>8</v>
      </c>
      <c r="CM47" s="110">
        <v>8</v>
      </c>
      <c r="CN47" s="110">
        <v>15.09433962264151</v>
      </c>
      <c r="CO47" s="110">
        <v>100</v>
      </c>
      <c r="CP47" s="110">
        <v>1</v>
      </c>
      <c r="CQ47" s="110">
        <v>53</v>
      </c>
      <c r="CR47" s="110">
        <v>54</v>
      </c>
      <c r="CS47" s="78">
        <v>53</v>
      </c>
      <c r="CT47" s="108">
        <v>0</v>
      </c>
      <c r="CU47" s="108">
        <v>48</v>
      </c>
      <c r="CV47" s="108">
        <v>48</v>
      </c>
      <c r="CW47" s="109">
        <v>90.566037735849065</v>
      </c>
      <c r="CX47" s="108">
        <v>0</v>
      </c>
      <c r="CY47" s="108">
        <v>5</v>
      </c>
      <c r="CZ47" s="108">
        <v>5</v>
      </c>
      <c r="DA47" s="96">
        <v>9.433962264150944</v>
      </c>
      <c r="DB47" s="109">
        <v>100</v>
      </c>
      <c r="DC47" s="87">
        <v>0</v>
      </c>
      <c r="DD47" s="87">
        <v>53</v>
      </c>
      <c r="DE47" s="110">
        <v>53</v>
      </c>
      <c r="DF47" s="78">
        <v>53</v>
      </c>
      <c r="DG47" s="108">
        <v>0</v>
      </c>
      <c r="DH47" s="108">
        <v>55</v>
      </c>
      <c r="DI47" s="108">
        <v>55</v>
      </c>
      <c r="DJ47" s="109">
        <v>103.77358490566037</v>
      </c>
      <c r="DK47" s="108">
        <v>0</v>
      </c>
      <c r="DL47" s="108">
        <v>6</v>
      </c>
      <c r="DM47" s="108">
        <v>6</v>
      </c>
      <c r="DN47" s="96">
        <v>11.320754716981133</v>
      </c>
      <c r="DO47" s="109">
        <v>115.09433962264151</v>
      </c>
      <c r="DP47" s="87">
        <v>0</v>
      </c>
      <c r="DQ47" s="87">
        <v>61</v>
      </c>
      <c r="DR47" s="110">
        <v>61</v>
      </c>
      <c r="DS47" s="110">
        <v>53</v>
      </c>
      <c r="DT47" s="110">
        <v>0</v>
      </c>
      <c r="DU47" s="110">
        <v>57</v>
      </c>
      <c r="DV47" s="110">
        <v>57</v>
      </c>
      <c r="DW47" s="110">
        <v>107.54716981132076</v>
      </c>
      <c r="DX47" s="110">
        <v>0</v>
      </c>
      <c r="DY47" s="110">
        <v>5</v>
      </c>
      <c r="DZ47" s="110">
        <v>5</v>
      </c>
      <c r="EA47" s="110">
        <v>9.433962264150944</v>
      </c>
      <c r="EB47" s="110">
        <v>116.98113207547169</v>
      </c>
      <c r="EC47" s="110">
        <v>0</v>
      </c>
      <c r="ED47" s="110">
        <v>62</v>
      </c>
      <c r="EE47" s="110">
        <v>62</v>
      </c>
      <c r="EF47" s="78">
        <v>53</v>
      </c>
      <c r="EG47" s="108">
        <v>0</v>
      </c>
      <c r="EH47" s="108">
        <v>57</v>
      </c>
      <c r="EI47" s="108">
        <v>57</v>
      </c>
      <c r="EJ47" s="109">
        <v>107.54716981132076</v>
      </c>
      <c r="EK47" s="108">
        <v>0</v>
      </c>
      <c r="EL47" s="108">
        <v>5</v>
      </c>
      <c r="EM47" s="108">
        <v>5</v>
      </c>
      <c r="EN47" s="96">
        <v>9.433962264150944</v>
      </c>
      <c r="EO47" s="109">
        <v>116.98113207547169</v>
      </c>
      <c r="EP47" s="87">
        <v>0</v>
      </c>
      <c r="EQ47" s="87">
        <v>62</v>
      </c>
      <c r="ER47" s="110">
        <v>62</v>
      </c>
      <c r="ES47" s="78">
        <v>53</v>
      </c>
      <c r="ET47" s="108">
        <v>0</v>
      </c>
      <c r="EU47" s="108">
        <v>57</v>
      </c>
      <c r="EV47" s="108">
        <v>57</v>
      </c>
      <c r="EW47" s="109">
        <v>107.54716981132076</v>
      </c>
      <c r="EX47" s="108">
        <v>0</v>
      </c>
      <c r="EY47" s="108">
        <v>5</v>
      </c>
      <c r="EZ47" s="108">
        <v>5</v>
      </c>
      <c r="FA47" s="96">
        <v>9.433962264150944</v>
      </c>
      <c r="FB47" s="109">
        <v>116.98113207547169</v>
      </c>
      <c r="FC47" s="87">
        <v>0</v>
      </c>
      <c r="FD47" s="87">
        <v>62</v>
      </c>
      <c r="FE47" s="110">
        <v>62</v>
      </c>
    </row>
    <row r="48" spans="1:161" x14ac:dyDescent="0.25">
      <c r="A48" s="4">
        <v>125</v>
      </c>
      <c r="B48" s="7" t="s">
        <v>116</v>
      </c>
      <c r="C48" s="4">
        <v>125</v>
      </c>
      <c r="D48" s="78">
        <v>322</v>
      </c>
      <c r="E48" s="108">
        <v>5</v>
      </c>
      <c r="F48" s="78">
        <v>57</v>
      </c>
      <c r="G48" s="108">
        <v>62</v>
      </c>
      <c r="H48" s="109">
        <v>17.701863354037268</v>
      </c>
      <c r="I48" s="108">
        <v>0</v>
      </c>
      <c r="J48" s="108">
        <v>2</v>
      </c>
      <c r="K48" s="108">
        <v>2</v>
      </c>
      <c r="L48" s="96">
        <v>0.6211180124223602</v>
      </c>
      <c r="M48" s="109">
        <v>18.322981366459629</v>
      </c>
      <c r="N48" s="87">
        <v>5</v>
      </c>
      <c r="O48" s="87">
        <v>59</v>
      </c>
      <c r="P48" s="110">
        <v>64</v>
      </c>
      <c r="Q48" s="111">
        <v>19.571865443425075</v>
      </c>
      <c r="R48" s="78">
        <v>330</v>
      </c>
      <c r="S48" s="108">
        <v>4</v>
      </c>
      <c r="T48" s="78">
        <v>60</v>
      </c>
      <c r="U48" s="108">
        <v>64</v>
      </c>
      <c r="V48" s="109">
        <v>18.181818181818183</v>
      </c>
      <c r="W48" s="108">
        <v>0</v>
      </c>
      <c r="X48" s="108">
        <v>2</v>
      </c>
      <c r="Y48" s="108">
        <v>2</v>
      </c>
      <c r="Z48" s="96">
        <v>0.60606060606060608</v>
      </c>
      <c r="AA48" s="109">
        <v>18.787878787878785</v>
      </c>
      <c r="AB48" s="87">
        <v>4</v>
      </c>
      <c r="AC48" s="87">
        <v>62</v>
      </c>
      <c r="AD48" s="110">
        <v>66</v>
      </c>
      <c r="AE48" s="111">
        <v>19.760479041916167</v>
      </c>
      <c r="AF48" s="78">
        <v>330</v>
      </c>
      <c r="AG48" s="108">
        <v>3</v>
      </c>
      <c r="AH48" s="108">
        <v>62</v>
      </c>
      <c r="AI48" s="108">
        <v>65</v>
      </c>
      <c r="AJ48" s="109">
        <v>18.787878787878785</v>
      </c>
      <c r="AK48" s="108">
        <v>0</v>
      </c>
      <c r="AL48" s="108">
        <v>2</v>
      </c>
      <c r="AM48" s="108">
        <v>2</v>
      </c>
      <c r="AN48" s="96">
        <v>0.60606060606060608</v>
      </c>
      <c r="AO48" s="109">
        <v>19.393939393939394</v>
      </c>
      <c r="AP48" s="87">
        <v>3</v>
      </c>
      <c r="AQ48" s="87">
        <v>64</v>
      </c>
      <c r="AR48" s="110">
        <v>67</v>
      </c>
      <c r="AS48" s="110">
        <v>330</v>
      </c>
      <c r="AT48" s="110">
        <v>3</v>
      </c>
      <c r="AU48" s="110">
        <v>67</v>
      </c>
      <c r="AV48" s="110">
        <v>70</v>
      </c>
      <c r="AW48" s="110">
        <v>20.303030303030305</v>
      </c>
      <c r="AX48" s="110">
        <v>0</v>
      </c>
      <c r="AY48" s="110">
        <v>2</v>
      </c>
      <c r="AZ48" s="110">
        <v>2</v>
      </c>
      <c r="BA48" s="110">
        <v>0.60606060606060608</v>
      </c>
      <c r="BB48" s="110">
        <v>20.909090909090907</v>
      </c>
      <c r="BC48" s="110">
        <v>3</v>
      </c>
      <c r="BD48" s="110">
        <v>69</v>
      </c>
      <c r="BE48" s="110">
        <v>72</v>
      </c>
      <c r="BF48" s="110">
        <v>331</v>
      </c>
      <c r="BG48" s="110">
        <v>3</v>
      </c>
      <c r="BH48" s="110">
        <v>66</v>
      </c>
      <c r="BI48" s="110">
        <v>69</v>
      </c>
      <c r="BJ48" s="110">
        <v>19.939577039274926</v>
      </c>
      <c r="BK48" s="110">
        <v>0</v>
      </c>
      <c r="BL48" s="110">
        <v>6</v>
      </c>
      <c r="BM48" s="110">
        <v>6</v>
      </c>
      <c r="BN48" s="110">
        <v>1.8126888217522661</v>
      </c>
      <c r="BO48" s="110">
        <v>21.75226586102719</v>
      </c>
      <c r="BP48" s="110">
        <v>3</v>
      </c>
      <c r="BQ48" s="110">
        <v>72</v>
      </c>
      <c r="BR48" s="110">
        <v>75</v>
      </c>
      <c r="BS48" s="110">
        <v>331</v>
      </c>
      <c r="BT48" s="110">
        <v>2</v>
      </c>
      <c r="BU48" s="110">
        <v>66</v>
      </c>
      <c r="BV48" s="110">
        <v>68</v>
      </c>
      <c r="BW48" s="282">
        <v>19.939577039274926</v>
      </c>
      <c r="BX48" s="110">
        <v>0</v>
      </c>
      <c r="BY48" s="110">
        <v>5</v>
      </c>
      <c r="BZ48" s="110">
        <v>5</v>
      </c>
      <c r="CA48" s="109">
        <v>1.5105740181268883</v>
      </c>
      <c r="CB48" s="109">
        <v>21.450151057401811</v>
      </c>
      <c r="CC48" s="110">
        <v>2</v>
      </c>
      <c r="CD48" s="110">
        <v>71</v>
      </c>
      <c r="CE48" s="110">
        <v>73</v>
      </c>
      <c r="CF48" s="110">
        <v>331</v>
      </c>
      <c r="CG48" s="110">
        <v>0</v>
      </c>
      <c r="CH48" s="110">
        <v>67</v>
      </c>
      <c r="CI48" s="110">
        <v>67</v>
      </c>
      <c r="CJ48" s="110">
        <v>20.241691842900302</v>
      </c>
      <c r="CK48" s="110">
        <v>0</v>
      </c>
      <c r="CL48" s="110">
        <v>5</v>
      </c>
      <c r="CM48" s="110">
        <v>5</v>
      </c>
      <c r="CN48" s="110">
        <v>1.5105740181268883</v>
      </c>
      <c r="CO48" s="110">
        <v>21.75226586102719</v>
      </c>
      <c r="CP48" s="110">
        <v>0</v>
      </c>
      <c r="CQ48" s="110">
        <v>72</v>
      </c>
      <c r="CR48" s="110">
        <v>72</v>
      </c>
      <c r="CS48" s="78">
        <v>331</v>
      </c>
      <c r="CT48" s="108">
        <v>0</v>
      </c>
      <c r="CU48" s="108">
        <v>70</v>
      </c>
      <c r="CV48" s="108">
        <v>70</v>
      </c>
      <c r="CW48" s="109">
        <v>21.148036253776432</v>
      </c>
      <c r="CX48" s="108">
        <v>0</v>
      </c>
      <c r="CY48" s="108">
        <v>5</v>
      </c>
      <c r="CZ48" s="108">
        <v>5</v>
      </c>
      <c r="DA48" s="96">
        <v>1.5105740181268883</v>
      </c>
      <c r="DB48" s="109">
        <v>22.658610271903324</v>
      </c>
      <c r="DC48" s="87">
        <v>0</v>
      </c>
      <c r="DD48" s="87">
        <v>75</v>
      </c>
      <c r="DE48" s="110">
        <v>75</v>
      </c>
      <c r="DF48" s="78">
        <v>331</v>
      </c>
      <c r="DG48" s="108">
        <v>0</v>
      </c>
      <c r="DH48" s="108">
        <v>72</v>
      </c>
      <c r="DI48" s="108">
        <v>72</v>
      </c>
      <c r="DJ48" s="109">
        <v>21.75226586102719</v>
      </c>
      <c r="DK48" s="108">
        <v>0</v>
      </c>
      <c r="DL48" s="108">
        <v>6</v>
      </c>
      <c r="DM48" s="108">
        <v>6</v>
      </c>
      <c r="DN48" s="96">
        <v>1.8126888217522661</v>
      </c>
      <c r="DO48" s="109">
        <v>23.564954682779458</v>
      </c>
      <c r="DP48" s="87">
        <v>0</v>
      </c>
      <c r="DQ48" s="87">
        <v>78</v>
      </c>
      <c r="DR48" s="110">
        <v>78</v>
      </c>
      <c r="DS48" s="110">
        <v>331</v>
      </c>
      <c r="DT48" s="110">
        <v>0</v>
      </c>
      <c r="DU48" s="110">
        <v>72</v>
      </c>
      <c r="DV48" s="110">
        <v>72</v>
      </c>
      <c r="DW48" s="110">
        <v>21.75226586102719</v>
      </c>
      <c r="DX48" s="110">
        <v>0</v>
      </c>
      <c r="DY48" s="110">
        <v>8</v>
      </c>
      <c r="DZ48" s="110">
        <v>8</v>
      </c>
      <c r="EA48" s="110">
        <v>2.416918429003021</v>
      </c>
      <c r="EB48" s="110">
        <v>24.169184290030213</v>
      </c>
      <c r="EC48" s="110">
        <v>0</v>
      </c>
      <c r="ED48" s="110">
        <v>80</v>
      </c>
      <c r="EE48" s="110">
        <v>80</v>
      </c>
      <c r="EF48" s="78">
        <v>331</v>
      </c>
      <c r="EG48" s="108">
        <v>0</v>
      </c>
      <c r="EH48" s="108">
        <v>72</v>
      </c>
      <c r="EI48" s="108">
        <v>72</v>
      </c>
      <c r="EJ48" s="109">
        <v>21.75226586102719</v>
      </c>
      <c r="EK48" s="108">
        <v>0</v>
      </c>
      <c r="EL48" s="108">
        <v>8</v>
      </c>
      <c r="EM48" s="108">
        <v>8</v>
      </c>
      <c r="EN48" s="96">
        <v>2.416918429003021</v>
      </c>
      <c r="EO48" s="109">
        <v>24.169184290030213</v>
      </c>
      <c r="EP48" s="87">
        <v>0</v>
      </c>
      <c r="EQ48" s="87">
        <v>80</v>
      </c>
      <c r="ER48" s="110">
        <v>80</v>
      </c>
      <c r="ES48" s="78">
        <v>331</v>
      </c>
      <c r="ET48" s="108">
        <v>0</v>
      </c>
      <c r="EU48" s="108">
        <v>68</v>
      </c>
      <c r="EV48" s="108">
        <v>68</v>
      </c>
      <c r="EW48" s="109">
        <v>20.543806646525681</v>
      </c>
      <c r="EX48" s="108">
        <v>0</v>
      </c>
      <c r="EY48" s="108">
        <v>8</v>
      </c>
      <c r="EZ48" s="108">
        <v>8</v>
      </c>
      <c r="FA48" s="96">
        <v>2.416918429003021</v>
      </c>
      <c r="FB48" s="109">
        <v>22.9607250755287</v>
      </c>
      <c r="FC48" s="87">
        <v>0</v>
      </c>
      <c r="FD48" s="87">
        <v>76</v>
      </c>
      <c r="FE48" s="110">
        <v>76</v>
      </c>
    </row>
    <row r="49" spans="1:161" x14ac:dyDescent="0.25">
      <c r="A49" s="4">
        <v>138</v>
      </c>
      <c r="B49" s="7" t="s">
        <v>117</v>
      </c>
      <c r="C49" s="4">
        <v>138</v>
      </c>
      <c r="D49" s="78">
        <v>70</v>
      </c>
      <c r="E49" s="108">
        <v>19</v>
      </c>
      <c r="F49" s="78">
        <v>87</v>
      </c>
      <c r="G49" s="108">
        <v>106</v>
      </c>
      <c r="H49" s="109">
        <v>124.28571428571429</v>
      </c>
      <c r="I49" s="108">
        <v>0</v>
      </c>
      <c r="J49" s="108">
        <v>4</v>
      </c>
      <c r="K49" s="108">
        <v>4</v>
      </c>
      <c r="L49" s="96">
        <v>5.7142857142857144</v>
      </c>
      <c r="M49" s="109">
        <v>130</v>
      </c>
      <c r="N49" s="87">
        <v>19</v>
      </c>
      <c r="O49" s="87">
        <v>91</v>
      </c>
      <c r="P49" s="110">
        <v>110</v>
      </c>
      <c r="Q49" s="111">
        <v>123.59550561797752</v>
      </c>
      <c r="R49" s="78">
        <v>73</v>
      </c>
      <c r="S49" s="108">
        <v>18</v>
      </c>
      <c r="T49" s="78">
        <v>86</v>
      </c>
      <c r="U49" s="108">
        <v>104</v>
      </c>
      <c r="V49" s="109">
        <v>117.8082191780822</v>
      </c>
      <c r="W49" s="108">
        <v>0</v>
      </c>
      <c r="X49" s="108">
        <v>6</v>
      </c>
      <c r="Y49" s="108">
        <v>6</v>
      </c>
      <c r="Z49" s="96">
        <v>8.2191780821917799</v>
      </c>
      <c r="AA49" s="109">
        <v>126.02739726027397</v>
      </c>
      <c r="AB49" s="87">
        <v>18</v>
      </c>
      <c r="AC49" s="87">
        <v>92</v>
      </c>
      <c r="AD49" s="110">
        <v>110</v>
      </c>
      <c r="AE49" s="111">
        <v>120.87912087912088</v>
      </c>
      <c r="AF49" s="78">
        <v>73</v>
      </c>
      <c r="AG49" s="108">
        <v>17</v>
      </c>
      <c r="AH49" s="108">
        <v>89</v>
      </c>
      <c r="AI49" s="108">
        <v>106</v>
      </c>
      <c r="AJ49" s="109">
        <v>121.91780821917808</v>
      </c>
      <c r="AK49" s="108">
        <v>0</v>
      </c>
      <c r="AL49" s="108">
        <v>6</v>
      </c>
      <c r="AM49" s="108">
        <v>6</v>
      </c>
      <c r="AN49" s="96">
        <v>8.2191780821917799</v>
      </c>
      <c r="AO49" s="109">
        <v>130.13698630136986</v>
      </c>
      <c r="AP49" s="87">
        <v>17</v>
      </c>
      <c r="AQ49" s="87">
        <v>95</v>
      </c>
      <c r="AR49" s="110">
        <v>112</v>
      </c>
      <c r="AS49" s="110">
        <v>73</v>
      </c>
      <c r="AT49" s="110">
        <v>17</v>
      </c>
      <c r="AU49" s="110">
        <v>86</v>
      </c>
      <c r="AV49" s="110">
        <v>103</v>
      </c>
      <c r="AW49" s="110">
        <v>117.8082191780822</v>
      </c>
      <c r="AX49" s="110">
        <v>0</v>
      </c>
      <c r="AY49" s="110">
        <v>7</v>
      </c>
      <c r="AZ49" s="110">
        <v>7</v>
      </c>
      <c r="BA49" s="110">
        <v>9.5890410958904102</v>
      </c>
      <c r="BB49" s="110">
        <v>127.39726027397261</v>
      </c>
      <c r="BC49" s="110">
        <v>17</v>
      </c>
      <c r="BD49" s="110">
        <v>93</v>
      </c>
      <c r="BE49" s="110">
        <v>110</v>
      </c>
      <c r="BF49" s="110">
        <v>73</v>
      </c>
      <c r="BG49" s="110">
        <v>17</v>
      </c>
      <c r="BH49" s="110">
        <v>86</v>
      </c>
      <c r="BI49" s="110">
        <v>103</v>
      </c>
      <c r="BJ49" s="110">
        <v>117.8082191780822</v>
      </c>
      <c r="BK49" s="110">
        <v>0</v>
      </c>
      <c r="BL49" s="110">
        <v>9</v>
      </c>
      <c r="BM49" s="110">
        <v>9</v>
      </c>
      <c r="BN49" s="110">
        <v>12.328767123287671</v>
      </c>
      <c r="BO49" s="110">
        <v>130.13698630136986</v>
      </c>
      <c r="BP49" s="110">
        <v>17</v>
      </c>
      <c r="BQ49" s="110">
        <v>95</v>
      </c>
      <c r="BR49" s="110">
        <v>112</v>
      </c>
      <c r="BS49" s="110">
        <v>73</v>
      </c>
      <c r="BT49" s="110">
        <v>5</v>
      </c>
      <c r="BU49" s="110">
        <v>87</v>
      </c>
      <c r="BV49" s="110">
        <v>92</v>
      </c>
      <c r="BW49" s="282">
        <v>119.17808219178083</v>
      </c>
      <c r="BX49" s="110">
        <v>0</v>
      </c>
      <c r="BY49" s="110">
        <v>9</v>
      </c>
      <c r="BZ49" s="110">
        <v>9</v>
      </c>
      <c r="CA49" s="109">
        <v>12.328767123287671</v>
      </c>
      <c r="CB49" s="109">
        <v>131.50684931506848</v>
      </c>
      <c r="CC49" s="110">
        <v>5</v>
      </c>
      <c r="CD49" s="110">
        <v>96</v>
      </c>
      <c r="CE49" s="110">
        <v>101</v>
      </c>
      <c r="CF49" s="110">
        <v>73</v>
      </c>
      <c r="CG49" s="110">
        <v>1</v>
      </c>
      <c r="CH49" s="110">
        <v>87</v>
      </c>
      <c r="CI49" s="110">
        <v>88</v>
      </c>
      <c r="CJ49" s="110">
        <v>119.17808219178083</v>
      </c>
      <c r="CK49" s="110">
        <v>0</v>
      </c>
      <c r="CL49" s="110">
        <v>9</v>
      </c>
      <c r="CM49" s="110">
        <v>9</v>
      </c>
      <c r="CN49" s="110">
        <v>12.328767123287671</v>
      </c>
      <c r="CO49" s="110">
        <v>131.50684931506848</v>
      </c>
      <c r="CP49" s="110">
        <v>1</v>
      </c>
      <c r="CQ49" s="110">
        <v>96</v>
      </c>
      <c r="CR49" s="110">
        <v>97</v>
      </c>
      <c r="CS49" s="78">
        <v>73</v>
      </c>
      <c r="CT49" s="108">
        <v>0</v>
      </c>
      <c r="CU49" s="108">
        <v>89</v>
      </c>
      <c r="CV49" s="108">
        <v>89</v>
      </c>
      <c r="CW49" s="109">
        <v>121.91780821917808</v>
      </c>
      <c r="CX49" s="108">
        <v>0</v>
      </c>
      <c r="CY49" s="108">
        <v>9</v>
      </c>
      <c r="CZ49" s="108">
        <v>9</v>
      </c>
      <c r="DA49" s="96">
        <v>12.328767123287671</v>
      </c>
      <c r="DB49" s="109">
        <v>134.24657534246575</v>
      </c>
      <c r="DC49" s="87">
        <v>0</v>
      </c>
      <c r="DD49" s="87">
        <v>98</v>
      </c>
      <c r="DE49" s="110">
        <v>98</v>
      </c>
      <c r="DF49" s="78">
        <v>73</v>
      </c>
      <c r="DG49" s="108">
        <v>0</v>
      </c>
      <c r="DH49" s="108">
        <v>96</v>
      </c>
      <c r="DI49" s="108">
        <v>96</v>
      </c>
      <c r="DJ49" s="109">
        <v>131.50684931506848</v>
      </c>
      <c r="DK49" s="108">
        <v>0</v>
      </c>
      <c r="DL49" s="108">
        <v>8</v>
      </c>
      <c r="DM49" s="108">
        <v>8</v>
      </c>
      <c r="DN49" s="96">
        <v>10.95890410958904</v>
      </c>
      <c r="DO49" s="109">
        <v>142.46575342465752</v>
      </c>
      <c r="DP49" s="87">
        <v>0</v>
      </c>
      <c r="DQ49" s="87">
        <v>104</v>
      </c>
      <c r="DR49" s="110">
        <v>104</v>
      </c>
      <c r="DS49" s="110">
        <v>73</v>
      </c>
      <c r="DT49" s="110">
        <v>0</v>
      </c>
      <c r="DU49" s="110">
        <v>95</v>
      </c>
      <c r="DV49" s="110">
        <v>95</v>
      </c>
      <c r="DW49" s="110">
        <v>130.13698630136986</v>
      </c>
      <c r="DX49" s="110">
        <v>0</v>
      </c>
      <c r="DY49" s="110">
        <v>10</v>
      </c>
      <c r="DZ49" s="110">
        <v>10</v>
      </c>
      <c r="EA49" s="110">
        <v>13.698630136986301</v>
      </c>
      <c r="EB49" s="110">
        <v>143.83561643835617</v>
      </c>
      <c r="EC49" s="110">
        <v>0</v>
      </c>
      <c r="ED49" s="110">
        <v>105</v>
      </c>
      <c r="EE49" s="110">
        <v>105</v>
      </c>
      <c r="EF49" s="78">
        <v>73</v>
      </c>
      <c r="EG49" s="108">
        <v>0</v>
      </c>
      <c r="EH49" s="108">
        <v>95</v>
      </c>
      <c r="EI49" s="108">
        <v>95</v>
      </c>
      <c r="EJ49" s="109">
        <v>130.13698630136986</v>
      </c>
      <c r="EK49" s="108">
        <v>0</v>
      </c>
      <c r="EL49" s="108">
        <v>10</v>
      </c>
      <c r="EM49" s="108">
        <v>10</v>
      </c>
      <c r="EN49" s="96">
        <v>13.698630136986301</v>
      </c>
      <c r="EO49" s="109">
        <v>143.83561643835617</v>
      </c>
      <c r="EP49" s="87">
        <v>0</v>
      </c>
      <c r="EQ49" s="87">
        <v>105</v>
      </c>
      <c r="ER49" s="110">
        <v>105</v>
      </c>
      <c r="ES49" s="78">
        <v>73</v>
      </c>
      <c r="ET49" s="108">
        <v>0</v>
      </c>
      <c r="EU49" s="108">
        <v>95</v>
      </c>
      <c r="EV49" s="108">
        <v>95</v>
      </c>
      <c r="EW49" s="109">
        <v>130.13698630136986</v>
      </c>
      <c r="EX49" s="108">
        <v>0</v>
      </c>
      <c r="EY49" s="108">
        <v>11</v>
      </c>
      <c r="EZ49" s="108">
        <v>11</v>
      </c>
      <c r="FA49" s="96">
        <v>15.068493150684931</v>
      </c>
      <c r="FB49" s="109">
        <v>145.20547945205479</v>
      </c>
      <c r="FC49" s="87">
        <v>0</v>
      </c>
      <c r="FD49" s="87">
        <v>106</v>
      </c>
      <c r="FE49" s="110">
        <v>106</v>
      </c>
    </row>
    <row r="50" spans="1:161" x14ac:dyDescent="0.25">
      <c r="A50" s="4">
        <v>234</v>
      </c>
      <c r="B50" s="7" t="s">
        <v>118</v>
      </c>
      <c r="C50" s="4">
        <v>234</v>
      </c>
      <c r="D50" s="78">
        <v>133</v>
      </c>
      <c r="E50" s="108">
        <v>2</v>
      </c>
      <c r="F50" s="78">
        <v>116</v>
      </c>
      <c r="G50" s="108">
        <v>118</v>
      </c>
      <c r="H50" s="109">
        <v>87.218045112781951</v>
      </c>
      <c r="I50" s="108">
        <v>0</v>
      </c>
      <c r="J50" s="108">
        <v>5</v>
      </c>
      <c r="K50" s="108">
        <v>5</v>
      </c>
      <c r="L50" s="96">
        <v>3.7593984962406015</v>
      </c>
      <c r="M50" s="109">
        <v>90.977443609022558</v>
      </c>
      <c r="N50" s="87">
        <v>2</v>
      </c>
      <c r="O50" s="87">
        <v>121</v>
      </c>
      <c r="P50" s="110">
        <v>123</v>
      </c>
      <c r="Q50" s="111">
        <v>91.111111111111114</v>
      </c>
      <c r="R50" s="78">
        <v>148</v>
      </c>
      <c r="S50" s="108">
        <v>2</v>
      </c>
      <c r="T50" s="78">
        <v>120</v>
      </c>
      <c r="U50" s="108">
        <v>122</v>
      </c>
      <c r="V50" s="109">
        <v>81.081081081081081</v>
      </c>
      <c r="W50" s="108">
        <v>0</v>
      </c>
      <c r="X50" s="108">
        <v>5</v>
      </c>
      <c r="Y50" s="108">
        <v>5</v>
      </c>
      <c r="Z50" s="96">
        <v>3.3783783783783785</v>
      </c>
      <c r="AA50" s="109">
        <v>84.459459459459467</v>
      </c>
      <c r="AB50" s="87">
        <v>2</v>
      </c>
      <c r="AC50" s="87">
        <v>125</v>
      </c>
      <c r="AD50" s="110">
        <v>127</v>
      </c>
      <c r="AE50" s="111">
        <v>84.666666666666671</v>
      </c>
      <c r="AF50" s="78">
        <v>148</v>
      </c>
      <c r="AG50" s="108">
        <v>2</v>
      </c>
      <c r="AH50" s="108">
        <v>121</v>
      </c>
      <c r="AI50" s="108">
        <v>123</v>
      </c>
      <c r="AJ50" s="109">
        <v>81.756756756756758</v>
      </c>
      <c r="AK50" s="108">
        <v>0</v>
      </c>
      <c r="AL50" s="108">
        <v>5</v>
      </c>
      <c r="AM50" s="108">
        <v>5</v>
      </c>
      <c r="AN50" s="96">
        <v>3.3783783783783785</v>
      </c>
      <c r="AO50" s="109">
        <v>85.13513513513513</v>
      </c>
      <c r="AP50" s="87">
        <v>2</v>
      </c>
      <c r="AQ50" s="87">
        <v>126</v>
      </c>
      <c r="AR50" s="110">
        <v>128</v>
      </c>
      <c r="AS50" s="110">
        <v>148</v>
      </c>
      <c r="AT50" s="110">
        <v>2</v>
      </c>
      <c r="AU50" s="110">
        <v>123</v>
      </c>
      <c r="AV50" s="110">
        <v>125</v>
      </c>
      <c r="AW50" s="110">
        <v>83.108108108108098</v>
      </c>
      <c r="AX50" s="110">
        <v>0</v>
      </c>
      <c r="AY50" s="110">
        <v>5</v>
      </c>
      <c r="AZ50" s="110">
        <v>5</v>
      </c>
      <c r="BA50" s="110">
        <v>3.3783783783783785</v>
      </c>
      <c r="BB50" s="110">
        <v>86.486486486486484</v>
      </c>
      <c r="BC50" s="110">
        <v>2</v>
      </c>
      <c r="BD50" s="110">
        <v>128</v>
      </c>
      <c r="BE50" s="110">
        <v>130</v>
      </c>
      <c r="BF50" s="110">
        <v>148</v>
      </c>
      <c r="BG50" s="110">
        <v>2</v>
      </c>
      <c r="BH50" s="110">
        <v>123</v>
      </c>
      <c r="BI50" s="110">
        <v>125</v>
      </c>
      <c r="BJ50" s="110">
        <v>83.108108108108098</v>
      </c>
      <c r="BK50" s="110">
        <v>0</v>
      </c>
      <c r="BL50" s="110">
        <v>7</v>
      </c>
      <c r="BM50" s="110">
        <v>7</v>
      </c>
      <c r="BN50" s="110">
        <v>4.7297297297297298</v>
      </c>
      <c r="BO50" s="110">
        <v>87.837837837837839</v>
      </c>
      <c r="BP50" s="110">
        <v>2</v>
      </c>
      <c r="BQ50" s="110">
        <v>130</v>
      </c>
      <c r="BR50" s="110">
        <v>132</v>
      </c>
      <c r="BS50" s="110">
        <v>148</v>
      </c>
      <c r="BT50" s="110">
        <v>0</v>
      </c>
      <c r="BU50" s="110">
        <v>121</v>
      </c>
      <c r="BV50" s="110">
        <v>121</v>
      </c>
      <c r="BW50" s="282">
        <v>81.756756756756758</v>
      </c>
      <c r="BX50" s="110">
        <v>0</v>
      </c>
      <c r="BY50" s="110">
        <v>7</v>
      </c>
      <c r="BZ50" s="110">
        <v>7</v>
      </c>
      <c r="CA50" s="109">
        <v>4.7297297297297298</v>
      </c>
      <c r="CB50" s="109">
        <v>86.486486486486484</v>
      </c>
      <c r="CC50" s="110">
        <v>0</v>
      </c>
      <c r="CD50" s="110">
        <v>128</v>
      </c>
      <c r="CE50" s="110">
        <v>128</v>
      </c>
      <c r="CF50" s="110">
        <v>148</v>
      </c>
      <c r="CG50" s="110">
        <v>0</v>
      </c>
      <c r="CH50" s="110">
        <v>118</v>
      </c>
      <c r="CI50" s="110">
        <v>118</v>
      </c>
      <c r="CJ50" s="110">
        <v>79.729729729729726</v>
      </c>
      <c r="CK50" s="110">
        <v>0</v>
      </c>
      <c r="CL50" s="110">
        <v>7</v>
      </c>
      <c r="CM50" s="110">
        <v>7</v>
      </c>
      <c r="CN50" s="110">
        <v>4.7297297297297298</v>
      </c>
      <c r="CO50" s="110">
        <v>84.459459459459467</v>
      </c>
      <c r="CP50" s="110">
        <v>0</v>
      </c>
      <c r="CQ50" s="110">
        <v>125</v>
      </c>
      <c r="CR50" s="110">
        <v>125</v>
      </c>
      <c r="CS50" s="78">
        <v>148</v>
      </c>
      <c r="CT50" s="108">
        <v>0</v>
      </c>
      <c r="CU50" s="108">
        <v>125</v>
      </c>
      <c r="CV50" s="108">
        <v>125</v>
      </c>
      <c r="CW50" s="109">
        <v>84.459459459459467</v>
      </c>
      <c r="CX50" s="108">
        <v>0</v>
      </c>
      <c r="CY50" s="108">
        <v>7</v>
      </c>
      <c r="CZ50" s="108">
        <v>7</v>
      </c>
      <c r="DA50" s="96">
        <v>4.7297297297297298</v>
      </c>
      <c r="DB50" s="109">
        <v>89.189189189189193</v>
      </c>
      <c r="DC50" s="87">
        <v>0</v>
      </c>
      <c r="DD50" s="87">
        <v>132</v>
      </c>
      <c r="DE50" s="110">
        <v>132</v>
      </c>
      <c r="DF50" s="78">
        <v>148</v>
      </c>
      <c r="DG50" s="108">
        <v>0</v>
      </c>
      <c r="DH50" s="108">
        <v>124</v>
      </c>
      <c r="DI50" s="108">
        <v>124</v>
      </c>
      <c r="DJ50" s="109">
        <v>83.78378378378379</v>
      </c>
      <c r="DK50" s="108">
        <v>0</v>
      </c>
      <c r="DL50" s="108">
        <v>7</v>
      </c>
      <c r="DM50" s="108">
        <v>7</v>
      </c>
      <c r="DN50" s="96">
        <v>4.7297297297297298</v>
      </c>
      <c r="DO50" s="109">
        <v>88.513513513513516</v>
      </c>
      <c r="DP50" s="87">
        <v>0</v>
      </c>
      <c r="DQ50" s="87">
        <v>131</v>
      </c>
      <c r="DR50" s="110">
        <v>131</v>
      </c>
      <c r="DS50" s="110">
        <v>148</v>
      </c>
      <c r="DT50" s="110">
        <v>0</v>
      </c>
      <c r="DU50" s="110">
        <v>124</v>
      </c>
      <c r="DV50" s="110">
        <v>124</v>
      </c>
      <c r="DW50" s="110">
        <v>83.78378378378379</v>
      </c>
      <c r="DX50" s="110">
        <v>0</v>
      </c>
      <c r="DY50" s="110">
        <v>8</v>
      </c>
      <c r="DZ50" s="110">
        <v>8</v>
      </c>
      <c r="EA50" s="110">
        <v>5.4054054054054053</v>
      </c>
      <c r="EB50" s="110">
        <v>89.189189189189193</v>
      </c>
      <c r="EC50" s="110">
        <v>0</v>
      </c>
      <c r="ED50" s="110">
        <v>132</v>
      </c>
      <c r="EE50" s="110">
        <v>132</v>
      </c>
      <c r="EF50" s="78">
        <v>148</v>
      </c>
      <c r="EG50" s="108">
        <v>0</v>
      </c>
      <c r="EH50" s="108">
        <v>124</v>
      </c>
      <c r="EI50" s="108">
        <v>124</v>
      </c>
      <c r="EJ50" s="109">
        <v>83.78378378378379</v>
      </c>
      <c r="EK50" s="108">
        <v>0</v>
      </c>
      <c r="EL50" s="108">
        <v>8</v>
      </c>
      <c r="EM50" s="108">
        <v>8</v>
      </c>
      <c r="EN50" s="96">
        <v>5.4054054054054053</v>
      </c>
      <c r="EO50" s="109">
        <v>89.189189189189193</v>
      </c>
      <c r="EP50" s="87">
        <v>0</v>
      </c>
      <c r="EQ50" s="87">
        <v>132</v>
      </c>
      <c r="ER50" s="110">
        <v>132</v>
      </c>
      <c r="ES50" s="78">
        <v>148</v>
      </c>
      <c r="ET50" s="108">
        <v>0</v>
      </c>
      <c r="EU50" s="108">
        <v>128</v>
      </c>
      <c r="EV50" s="108">
        <v>128</v>
      </c>
      <c r="EW50" s="109">
        <v>86.486486486486484</v>
      </c>
      <c r="EX50" s="108">
        <v>0</v>
      </c>
      <c r="EY50" s="108">
        <v>9</v>
      </c>
      <c r="EZ50" s="108">
        <v>9</v>
      </c>
      <c r="FA50" s="96">
        <v>6.0810810810810816</v>
      </c>
      <c r="FB50" s="109">
        <v>92.567567567567565</v>
      </c>
      <c r="FC50" s="87">
        <v>0</v>
      </c>
      <c r="FD50" s="87">
        <v>137</v>
      </c>
      <c r="FE50" s="110">
        <v>137</v>
      </c>
    </row>
    <row r="51" spans="1:161" x14ac:dyDescent="0.25">
      <c r="A51" s="4">
        <v>240</v>
      </c>
      <c r="B51" s="7" t="s">
        <v>119</v>
      </c>
      <c r="C51" s="4">
        <v>240</v>
      </c>
      <c r="D51" s="78">
        <v>15</v>
      </c>
      <c r="E51" s="108">
        <v>6</v>
      </c>
      <c r="F51" s="78">
        <v>17</v>
      </c>
      <c r="G51" s="108">
        <v>23</v>
      </c>
      <c r="H51" s="109">
        <v>113.33333333333333</v>
      </c>
      <c r="I51" s="108">
        <v>0</v>
      </c>
      <c r="J51" s="108">
        <v>3</v>
      </c>
      <c r="K51" s="108">
        <v>3</v>
      </c>
      <c r="L51" s="96">
        <v>20</v>
      </c>
      <c r="M51" s="109">
        <v>133.33333333333331</v>
      </c>
      <c r="N51" s="87">
        <v>6</v>
      </c>
      <c r="O51" s="87">
        <v>20</v>
      </c>
      <c r="P51" s="110">
        <v>26</v>
      </c>
      <c r="Q51" s="111">
        <v>123.80952380952381</v>
      </c>
      <c r="R51" s="78">
        <v>17</v>
      </c>
      <c r="S51" s="108">
        <v>6</v>
      </c>
      <c r="T51" s="78">
        <v>18</v>
      </c>
      <c r="U51" s="108">
        <v>24</v>
      </c>
      <c r="V51" s="109">
        <v>105.88235294117648</v>
      </c>
      <c r="W51" s="108">
        <v>0</v>
      </c>
      <c r="X51" s="108">
        <v>3</v>
      </c>
      <c r="Y51" s="108">
        <v>3</v>
      </c>
      <c r="Z51" s="96">
        <v>17.647058823529413</v>
      </c>
      <c r="AA51" s="109">
        <v>123.52941176470588</v>
      </c>
      <c r="AB51" s="87">
        <v>6</v>
      </c>
      <c r="AC51" s="87">
        <v>21</v>
      </c>
      <c r="AD51" s="110">
        <v>27</v>
      </c>
      <c r="AE51" s="111">
        <v>117.39130434782609</v>
      </c>
      <c r="AF51" s="78">
        <v>17</v>
      </c>
      <c r="AG51" s="108">
        <v>2</v>
      </c>
      <c r="AH51" s="108">
        <v>18</v>
      </c>
      <c r="AI51" s="108">
        <v>20</v>
      </c>
      <c r="AJ51" s="109">
        <v>105.88235294117648</v>
      </c>
      <c r="AK51" s="108">
        <v>0</v>
      </c>
      <c r="AL51" s="108">
        <v>3</v>
      </c>
      <c r="AM51" s="108">
        <v>3</v>
      </c>
      <c r="AN51" s="96">
        <v>17.647058823529413</v>
      </c>
      <c r="AO51" s="109">
        <v>123.52941176470588</v>
      </c>
      <c r="AP51" s="87">
        <v>2</v>
      </c>
      <c r="AQ51" s="87">
        <v>21</v>
      </c>
      <c r="AR51" s="110">
        <v>23</v>
      </c>
      <c r="AS51" s="110">
        <v>17</v>
      </c>
      <c r="AT51" s="110">
        <v>2</v>
      </c>
      <c r="AU51" s="110">
        <v>16</v>
      </c>
      <c r="AV51" s="110">
        <v>18</v>
      </c>
      <c r="AW51" s="110">
        <v>94.117647058823522</v>
      </c>
      <c r="AX51" s="110">
        <v>0</v>
      </c>
      <c r="AY51" s="110">
        <v>3</v>
      </c>
      <c r="AZ51" s="110">
        <v>3</v>
      </c>
      <c r="BA51" s="110">
        <v>17.647058823529413</v>
      </c>
      <c r="BB51" s="110">
        <v>111.76470588235294</v>
      </c>
      <c r="BC51" s="110">
        <v>2</v>
      </c>
      <c r="BD51" s="110">
        <v>19</v>
      </c>
      <c r="BE51" s="110">
        <v>21</v>
      </c>
      <c r="BF51" s="110">
        <v>17</v>
      </c>
      <c r="BG51" s="110">
        <v>2</v>
      </c>
      <c r="BH51" s="110">
        <v>15</v>
      </c>
      <c r="BI51" s="110">
        <v>17</v>
      </c>
      <c r="BJ51" s="110">
        <v>88.235294117647058</v>
      </c>
      <c r="BK51" s="110">
        <v>0</v>
      </c>
      <c r="BL51" s="110">
        <v>3</v>
      </c>
      <c r="BM51" s="110">
        <v>3</v>
      </c>
      <c r="BN51" s="110">
        <v>17.647058823529413</v>
      </c>
      <c r="BO51" s="110">
        <v>105.88235294117648</v>
      </c>
      <c r="BP51" s="110">
        <v>2</v>
      </c>
      <c r="BQ51" s="110">
        <v>18</v>
      </c>
      <c r="BR51" s="110">
        <v>20</v>
      </c>
      <c r="BS51" s="110">
        <v>17</v>
      </c>
      <c r="BT51" s="110">
        <v>0</v>
      </c>
      <c r="BU51" s="110">
        <v>15</v>
      </c>
      <c r="BV51" s="110">
        <v>15</v>
      </c>
      <c r="BW51" s="282">
        <v>88.235294117647058</v>
      </c>
      <c r="BX51" s="110">
        <v>0</v>
      </c>
      <c r="BY51" s="110">
        <v>3</v>
      </c>
      <c r="BZ51" s="110">
        <v>3</v>
      </c>
      <c r="CA51" s="109">
        <v>17.647058823529413</v>
      </c>
      <c r="CB51" s="109">
        <v>105.88235294117648</v>
      </c>
      <c r="CC51" s="110">
        <v>0</v>
      </c>
      <c r="CD51" s="110">
        <v>18</v>
      </c>
      <c r="CE51" s="110">
        <v>18</v>
      </c>
      <c r="CF51" s="110">
        <v>17</v>
      </c>
      <c r="CG51" s="110">
        <v>0</v>
      </c>
      <c r="CH51" s="110">
        <v>15</v>
      </c>
      <c r="CI51" s="110">
        <v>15</v>
      </c>
      <c r="CJ51" s="110">
        <v>88.235294117647058</v>
      </c>
      <c r="CK51" s="110">
        <v>0</v>
      </c>
      <c r="CL51" s="110">
        <v>4</v>
      </c>
      <c r="CM51" s="110">
        <v>4</v>
      </c>
      <c r="CN51" s="110">
        <v>23.52941176470588</v>
      </c>
      <c r="CO51" s="110">
        <v>111.76470588235294</v>
      </c>
      <c r="CP51" s="110">
        <v>0</v>
      </c>
      <c r="CQ51" s="110">
        <v>19</v>
      </c>
      <c r="CR51" s="110">
        <v>19</v>
      </c>
      <c r="CS51" s="78">
        <v>17</v>
      </c>
      <c r="CT51" s="108">
        <v>0</v>
      </c>
      <c r="CU51" s="108">
        <v>18</v>
      </c>
      <c r="CV51" s="108">
        <v>18</v>
      </c>
      <c r="CW51" s="109">
        <v>105.88235294117648</v>
      </c>
      <c r="CX51" s="108">
        <v>0</v>
      </c>
      <c r="CY51" s="108">
        <v>3</v>
      </c>
      <c r="CZ51" s="108">
        <v>3</v>
      </c>
      <c r="DA51" s="96">
        <v>17.647058823529413</v>
      </c>
      <c r="DB51" s="109">
        <v>123.52941176470588</v>
      </c>
      <c r="DC51" s="87">
        <v>0</v>
      </c>
      <c r="DD51" s="87">
        <v>21</v>
      </c>
      <c r="DE51" s="110">
        <v>21</v>
      </c>
      <c r="DF51" s="78">
        <v>17</v>
      </c>
      <c r="DG51" s="108">
        <v>0</v>
      </c>
      <c r="DH51" s="108">
        <v>18</v>
      </c>
      <c r="DI51" s="108">
        <v>18</v>
      </c>
      <c r="DJ51" s="109">
        <v>105.88235294117648</v>
      </c>
      <c r="DK51" s="108">
        <v>0</v>
      </c>
      <c r="DL51" s="108">
        <v>3</v>
      </c>
      <c r="DM51" s="108">
        <v>3</v>
      </c>
      <c r="DN51" s="96">
        <v>17.647058823529413</v>
      </c>
      <c r="DO51" s="109">
        <v>123.52941176470588</v>
      </c>
      <c r="DP51" s="87">
        <v>0</v>
      </c>
      <c r="DQ51" s="87">
        <v>21</v>
      </c>
      <c r="DR51" s="110">
        <v>21</v>
      </c>
      <c r="DS51" s="110">
        <v>17</v>
      </c>
      <c r="DT51" s="110">
        <v>0</v>
      </c>
      <c r="DU51" s="110">
        <v>18</v>
      </c>
      <c r="DV51" s="110">
        <v>18</v>
      </c>
      <c r="DW51" s="110">
        <v>105.88235294117648</v>
      </c>
      <c r="DX51" s="110">
        <v>0</v>
      </c>
      <c r="DY51" s="110">
        <v>3</v>
      </c>
      <c r="DZ51" s="110">
        <v>3</v>
      </c>
      <c r="EA51" s="110">
        <v>17.647058823529413</v>
      </c>
      <c r="EB51" s="110">
        <v>123.52941176470588</v>
      </c>
      <c r="EC51" s="110">
        <v>0</v>
      </c>
      <c r="ED51" s="110">
        <v>21</v>
      </c>
      <c r="EE51" s="110">
        <v>21</v>
      </c>
      <c r="EF51" s="78">
        <v>17</v>
      </c>
      <c r="EG51" s="108">
        <v>0</v>
      </c>
      <c r="EH51" s="108">
        <v>18</v>
      </c>
      <c r="EI51" s="108">
        <v>18</v>
      </c>
      <c r="EJ51" s="109">
        <v>105.88235294117648</v>
      </c>
      <c r="EK51" s="108">
        <v>0</v>
      </c>
      <c r="EL51" s="108">
        <v>3</v>
      </c>
      <c r="EM51" s="108">
        <v>3</v>
      </c>
      <c r="EN51" s="96">
        <v>17.647058823529413</v>
      </c>
      <c r="EO51" s="109">
        <v>123.52941176470588</v>
      </c>
      <c r="EP51" s="87">
        <v>0</v>
      </c>
      <c r="EQ51" s="87">
        <v>21</v>
      </c>
      <c r="ER51" s="110">
        <v>21</v>
      </c>
      <c r="ES51" s="78">
        <v>17</v>
      </c>
      <c r="ET51" s="108">
        <v>0</v>
      </c>
      <c r="EU51" s="108">
        <v>19</v>
      </c>
      <c r="EV51" s="108">
        <v>19</v>
      </c>
      <c r="EW51" s="109">
        <v>111.76470588235294</v>
      </c>
      <c r="EX51" s="108">
        <v>0</v>
      </c>
      <c r="EY51" s="108">
        <v>3</v>
      </c>
      <c r="EZ51" s="108">
        <v>3</v>
      </c>
      <c r="FA51" s="96">
        <v>17.647058823529413</v>
      </c>
      <c r="FB51" s="109">
        <v>129.41176470588235</v>
      </c>
      <c r="FC51" s="87">
        <v>0</v>
      </c>
      <c r="FD51" s="87">
        <v>22</v>
      </c>
      <c r="FE51" s="110">
        <v>22</v>
      </c>
    </row>
    <row r="52" spans="1:161" x14ac:dyDescent="0.25">
      <c r="A52" s="4">
        <v>284</v>
      </c>
      <c r="B52" s="7" t="s">
        <v>120</v>
      </c>
      <c r="C52" s="4">
        <v>284</v>
      </c>
      <c r="D52" s="78">
        <v>75</v>
      </c>
      <c r="E52" s="108">
        <v>5</v>
      </c>
      <c r="F52" s="78">
        <v>64</v>
      </c>
      <c r="G52" s="108">
        <v>69</v>
      </c>
      <c r="H52" s="109">
        <v>85.333333333333343</v>
      </c>
      <c r="I52" s="108">
        <v>0</v>
      </c>
      <c r="J52" s="108">
        <v>6</v>
      </c>
      <c r="K52" s="108">
        <v>6</v>
      </c>
      <c r="L52" s="96">
        <v>8</v>
      </c>
      <c r="M52" s="109">
        <v>93.333333333333329</v>
      </c>
      <c r="N52" s="87">
        <v>5</v>
      </c>
      <c r="O52" s="87">
        <v>70</v>
      </c>
      <c r="P52" s="110">
        <v>75</v>
      </c>
      <c r="Q52" s="111">
        <v>93.75</v>
      </c>
      <c r="R52" s="78">
        <v>80</v>
      </c>
      <c r="S52" s="108">
        <v>5</v>
      </c>
      <c r="T52" s="78">
        <v>67</v>
      </c>
      <c r="U52" s="108">
        <v>72</v>
      </c>
      <c r="V52" s="109">
        <v>83.75</v>
      </c>
      <c r="W52" s="108">
        <v>0</v>
      </c>
      <c r="X52" s="108">
        <v>7</v>
      </c>
      <c r="Y52" s="108">
        <v>7</v>
      </c>
      <c r="Z52" s="96">
        <v>8.75</v>
      </c>
      <c r="AA52" s="109">
        <v>92.5</v>
      </c>
      <c r="AB52" s="87">
        <v>5</v>
      </c>
      <c r="AC52" s="87">
        <v>74</v>
      </c>
      <c r="AD52" s="110">
        <v>79</v>
      </c>
      <c r="AE52" s="111">
        <v>92.941176470588232</v>
      </c>
      <c r="AF52" s="78">
        <v>80</v>
      </c>
      <c r="AG52" s="108">
        <v>5</v>
      </c>
      <c r="AH52" s="108">
        <v>73</v>
      </c>
      <c r="AI52" s="108">
        <v>78</v>
      </c>
      <c r="AJ52" s="109">
        <v>91.25</v>
      </c>
      <c r="AK52" s="108">
        <v>0</v>
      </c>
      <c r="AL52" s="108">
        <v>7</v>
      </c>
      <c r="AM52" s="108">
        <v>7</v>
      </c>
      <c r="AN52" s="96">
        <v>8.75</v>
      </c>
      <c r="AO52" s="109">
        <v>100</v>
      </c>
      <c r="AP52" s="87">
        <v>5</v>
      </c>
      <c r="AQ52" s="87">
        <v>80</v>
      </c>
      <c r="AR52" s="110">
        <v>85</v>
      </c>
      <c r="AS52" s="110">
        <v>80</v>
      </c>
      <c r="AT52" s="110">
        <v>5</v>
      </c>
      <c r="AU52" s="110">
        <v>73</v>
      </c>
      <c r="AV52" s="110">
        <v>78</v>
      </c>
      <c r="AW52" s="110">
        <v>91.25</v>
      </c>
      <c r="AX52" s="110">
        <v>0</v>
      </c>
      <c r="AY52" s="110">
        <v>6</v>
      </c>
      <c r="AZ52" s="110">
        <v>6</v>
      </c>
      <c r="BA52" s="110">
        <v>7.5</v>
      </c>
      <c r="BB52" s="110">
        <v>98.75</v>
      </c>
      <c r="BC52" s="110">
        <v>5</v>
      </c>
      <c r="BD52" s="110">
        <v>79</v>
      </c>
      <c r="BE52" s="110">
        <v>84</v>
      </c>
      <c r="BF52" s="110">
        <v>80</v>
      </c>
      <c r="BG52" s="110">
        <v>5</v>
      </c>
      <c r="BH52" s="110">
        <v>73</v>
      </c>
      <c r="BI52" s="110">
        <v>78</v>
      </c>
      <c r="BJ52" s="110">
        <v>91.25</v>
      </c>
      <c r="BK52" s="110">
        <v>0</v>
      </c>
      <c r="BL52" s="110">
        <v>8</v>
      </c>
      <c r="BM52" s="110">
        <v>8</v>
      </c>
      <c r="BN52" s="110">
        <v>10</v>
      </c>
      <c r="BO52" s="110">
        <v>101.25</v>
      </c>
      <c r="BP52" s="110">
        <v>5</v>
      </c>
      <c r="BQ52" s="110">
        <v>81</v>
      </c>
      <c r="BR52" s="110">
        <v>86</v>
      </c>
      <c r="BS52" s="110">
        <v>80</v>
      </c>
      <c r="BT52" s="110">
        <v>3</v>
      </c>
      <c r="BU52" s="110">
        <v>77</v>
      </c>
      <c r="BV52" s="110">
        <v>80</v>
      </c>
      <c r="BW52" s="282">
        <v>96.25</v>
      </c>
      <c r="BX52" s="110">
        <v>0</v>
      </c>
      <c r="BY52" s="110">
        <v>8</v>
      </c>
      <c r="BZ52" s="110">
        <v>8</v>
      </c>
      <c r="CA52" s="109">
        <v>10</v>
      </c>
      <c r="CB52" s="109">
        <v>106.25</v>
      </c>
      <c r="CC52" s="110">
        <v>3</v>
      </c>
      <c r="CD52" s="110">
        <v>85</v>
      </c>
      <c r="CE52" s="110">
        <v>88</v>
      </c>
      <c r="CF52" s="110">
        <v>80</v>
      </c>
      <c r="CG52" s="110">
        <v>3</v>
      </c>
      <c r="CH52" s="110">
        <v>79</v>
      </c>
      <c r="CI52" s="110">
        <v>82</v>
      </c>
      <c r="CJ52" s="110">
        <v>98.75</v>
      </c>
      <c r="CK52" s="110">
        <v>0</v>
      </c>
      <c r="CL52" s="110">
        <v>7</v>
      </c>
      <c r="CM52" s="110">
        <v>7</v>
      </c>
      <c r="CN52" s="110">
        <v>8.75</v>
      </c>
      <c r="CO52" s="110">
        <v>107.5</v>
      </c>
      <c r="CP52" s="110">
        <v>3</v>
      </c>
      <c r="CQ52" s="110">
        <v>86</v>
      </c>
      <c r="CR52" s="110">
        <v>89</v>
      </c>
      <c r="CS52" s="78">
        <v>80</v>
      </c>
      <c r="CT52" s="108">
        <v>3</v>
      </c>
      <c r="CU52" s="108">
        <v>83</v>
      </c>
      <c r="CV52" s="108">
        <v>86</v>
      </c>
      <c r="CW52" s="109">
        <v>103.75000000000001</v>
      </c>
      <c r="CX52" s="108">
        <v>0</v>
      </c>
      <c r="CY52" s="108">
        <v>6</v>
      </c>
      <c r="CZ52" s="108">
        <v>6</v>
      </c>
      <c r="DA52" s="96">
        <v>7.5</v>
      </c>
      <c r="DB52" s="109">
        <v>111.25</v>
      </c>
      <c r="DC52" s="87">
        <v>3</v>
      </c>
      <c r="DD52" s="87">
        <v>89</v>
      </c>
      <c r="DE52" s="110">
        <v>92</v>
      </c>
      <c r="DF52" s="78">
        <v>80</v>
      </c>
      <c r="DG52" s="108">
        <v>3</v>
      </c>
      <c r="DH52" s="108">
        <v>83</v>
      </c>
      <c r="DI52" s="108">
        <v>86</v>
      </c>
      <c r="DJ52" s="109">
        <v>103.75000000000001</v>
      </c>
      <c r="DK52" s="108">
        <v>0</v>
      </c>
      <c r="DL52" s="108">
        <v>7</v>
      </c>
      <c r="DM52" s="108">
        <v>7</v>
      </c>
      <c r="DN52" s="96">
        <v>8.75</v>
      </c>
      <c r="DO52" s="109">
        <v>112.5</v>
      </c>
      <c r="DP52" s="87">
        <v>3</v>
      </c>
      <c r="DQ52" s="87">
        <v>90</v>
      </c>
      <c r="DR52" s="110">
        <v>93</v>
      </c>
      <c r="DS52" s="110">
        <v>80</v>
      </c>
      <c r="DT52" s="110">
        <v>3</v>
      </c>
      <c r="DU52" s="110">
        <v>82</v>
      </c>
      <c r="DV52" s="110">
        <v>85</v>
      </c>
      <c r="DW52" s="110">
        <v>102.49999999999999</v>
      </c>
      <c r="DX52" s="110">
        <v>0</v>
      </c>
      <c r="DY52" s="110">
        <v>8</v>
      </c>
      <c r="DZ52" s="110">
        <v>8</v>
      </c>
      <c r="EA52" s="110">
        <v>10</v>
      </c>
      <c r="EB52" s="110">
        <v>112.5</v>
      </c>
      <c r="EC52" s="110">
        <v>3</v>
      </c>
      <c r="ED52" s="110">
        <v>90</v>
      </c>
      <c r="EE52" s="110">
        <v>93</v>
      </c>
      <c r="EF52" s="78">
        <v>80</v>
      </c>
      <c r="EG52" s="108">
        <v>3</v>
      </c>
      <c r="EH52" s="108">
        <v>82</v>
      </c>
      <c r="EI52" s="108">
        <v>85</v>
      </c>
      <c r="EJ52" s="109">
        <v>102.49999999999999</v>
      </c>
      <c r="EK52" s="108">
        <v>0</v>
      </c>
      <c r="EL52" s="108">
        <v>8</v>
      </c>
      <c r="EM52" s="108">
        <v>8</v>
      </c>
      <c r="EN52" s="96">
        <v>10</v>
      </c>
      <c r="EO52" s="109">
        <v>112.5</v>
      </c>
      <c r="EP52" s="87">
        <v>3</v>
      </c>
      <c r="EQ52" s="87">
        <v>90</v>
      </c>
      <c r="ER52" s="110">
        <v>93</v>
      </c>
      <c r="ES52" s="78">
        <v>80</v>
      </c>
      <c r="ET52" s="108">
        <v>3</v>
      </c>
      <c r="EU52" s="108">
        <v>85</v>
      </c>
      <c r="EV52" s="108">
        <v>88</v>
      </c>
      <c r="EW52" s="109">
        <v>106.25</v>
      </c>
      <c r="EX52" s="108">
        <v>0</v>
      </c>
      <c r="EY52" s="108">
        <v>7</v>
      </c>
      <c r="EZ52" s="108">
        <v>7</v>
      </c>
      <c r="FA52" s="96">
        <v>8.75</v>
      </c>
      <c r="FB52" s="109">
        <v>114.99999999999999</v>
      </c>
      <c r="FC52" s="87">
        <v>3</v>
      </c>
      <c r="FD52" s="87">
        <v>92</v>
      </c>
      <c r="FE52" s="110">
        <v>95</v>
      </c>
    </row>
    <row r="53" spans="1:161" x14ac:dyDescent="0.25">
      <c r="A53" s="4">
        <v>306</v>
      </c>
      <c r="B53" s="7" t="s">
        <v>121</v>
      </c>
      <c r="C53" s="4">
        <v>306</v>
      </c>
      <c r="D53" s="78">
        <v>115</v>
      </c>
      <c r="E53" s="108">
        <v>2</v>
      </c>
      <c r="F53" s="78">
        <v>86</v>
      </c>
      <c r="G53" s="108">
        <v>88</v>
      </c>
      <c r="H53" s="109">
        <v>74.782608695652172</v>
      </c>
      <c r="I53" s="108">
        <v>0</v>
      </c>
      <c r="J53" s="108">
        <v>2</v>
      </c>
      <c r="K53" s="108">
        <v>2</v>
      </c>
      <c r="L53" s="96">
        <v>1.7391304347826086</v>
      </c>
      <c r="M53" s="109">
        <v>76.521739130434781</v>
      </c>
      <c r="N53" s="87">
        <v>2</v>
      </c>
      <c r="O53" s="87">
        <v>88</v>
      </c>
      <c r="P53" s="110">
        <v>90</v>
      </c>
      <c r="Q53" s="111">
        <v>76.923076923076934</v>
      </c>
      <c r="R53" s="78">
        <v>119</v>
      </c>
      <c r="S53" s="108">
        <v>2</v>
      </c>
      <c r="T53" s="78">
        <v>87</v>
      </c>
      <c r="U53" s="108">
        <v>89</v>
      </c>
      <c r="V53" s="109">
        <v>73.109243697478988</v>
      </c>
      <c r="W53" s="108">
        <v>0</v>
      </c>
      <c r="X53" s="108">
        <v>3</v>
      </c>
      <c r="Y53" s="108">
        <v>3</v>
      </c>
      <c r="Z53" s="96">
        <v>2.5210084033613445</v>
      </c>
      <c r="AA53" s="109">
        <v>75.630252100840337</v>
      </c>
      <c r="AB53" s="87">
        <v>2</v>
      </c>
      <c r="AC53" s="87">
        <v>90</v>
      </c>
      <c r="AD53" s="110">
        <v>92</v>
      </c>
      <c r="AE53" s="111">
        <v>76.033057851239676</v>
      </c>
      <c r="AF53" s="78">
        <v>119</v>
      </c>
      <c r="AG53" s="108">
        <v>2</v>
      </c>
      <c r="AH53" s="108">
        <v>88</v>
      </c>
      <c r="AI53" s="108">
        <v>90</v>
      </c>
      <c r="AJ53" s="109">
        <v>73.94957983193278</v>
      </c>
      <c r="AK53" s="108">
        <v>0</v>
      </c>
      <c r="AL53" s="108">
        <v>3</v>
      </c>
      <c r="AM53" s="108">
        <v>3</v>
      </c>
      <c r="AN53" s="96">
        <v>2.5210084033613445</v>
      </c>
      <c r="AO53" s="109">
        <v>76.470588235294116</v>
      </c>
      <c r="AP53" s="87">
        <v>2</v>
      </c>
      <c r="AQ53" s="87">
        <v>91</v>
      </c>
      <c r="AR53" s="110">
        <v>93</v>
      </c>
      <c r="AS53" s="110">
        <v>119</v>
      </c>
      <c r="AT53" s="110">
        <v>0</v>
      </c>
      <c r="AU53" s="110">
        <v>87</v>
      </c>
      <c r="AV53" s="110">
        <v>87</v>
      </c>
      <c r="AW53" s="110">
        <v>73.109243697478988</v>
      </c>
      <c r="AX53" s="110">
        <v>0</v>
      </c>
      <c r="AY53" s="110">
        <v>3</v>
      </c>
      <c r="AZ53" s="110">
        <v>3</v>
      </c>
      <c r="BA53" s="110">
        <v>2.5210084033613445</v>
      </c>
      <c r="BB53" s="110">
        <v>75.630252100840337</v>
      </c>
      <c r="BC53" s="110">
        <v>0</v>
      </c>
      <c r="BD53" s="110">
        <v>90</v>
      </c>
      <c r="BE53" s="110">
        <v>90</v>
      </c>
      <c r="BF53" s="110">
        <v>120</v>
      </c>
      <c r="BG53" s="110">
        <v>0</v>
      </c>
      <c r="BH53" s="110">
        <v>83</v>
      </c>
      <c r="BI53" s="110">
        <v>83</v>
      </c>
      <c r="BJ53" s="110">
        <v>69.166666666666671</v>
      </c>
      <c r="BK53" s="110">
        <v>0</v>
      </c>
      <c r="BL53" s="110">
        <v>5</v>
      </c>
      <c r="BM53" s="110">
        <v>5</v>
      </c>
      <c r="BN53" s="110">
        <v>4.1666666666666661</v>
      </c>
      <c r="BO53" s="110">
        <v>73.333333333333329</v>
      </c>
      <c r="BP53" s="110">
        <v>0</v>
      </c>
      <c r="BQ53" s="110">
        <v>88</v>
      </c>
      <c r="BR53" s="110">
        <v>88</v>
      </c>
      <c r="BS53" s="110">
        <v>120</v>
      </c>
      <c r="BT53" s="110">
        <v>0</v>
      </c>
      <c r="BU53" s="110">
        <v>82</v>
      </c>
      <c r="BV53" s="110">
        <v>82</v>
      </c>
      <c r="BW53" s="282">
        <v>68.333333333333329</v>
      </c>
      <c r="BX53" s="110">
        <v>0</v>
      </c>
      <c r="BY53" s="110">
        <v>6</v>
      </c>
      <c r="BZ53" s="110">
        <v>6</v>
      </c>
      <c r="CA53" s="109">
        <v>5</v>
      </c>
      <c r="CB53" s="109">
        <v>73.333333333333329</v>
      </c>
      <c r="CC53" s="110">
        <v>0</v>
      </c>
      <c r="CD53" s="110">
        <v>88</v>
      </c>
      <c r="CE53" s="110">
        <v>88</v>
      </c>
      <c r="CF53" s="110">
        <v>120</v>
      </c>
      <c r="CG53" s="110">
        <v>0</v>
      </c>
      <c r="CH53" s="110">
        <v>85</v>
      </c>
      <c r="CI53" s="110">
        <v>85</v>
      </c>
      <c r="CJ53" s="110">
        <v>70.833333333333343</v>
      </c>
      <c r="CK53" s="110">
        <v>0</v>
      </c>
      <c r="CL53" s="110">
        <v>4</v>
      </c>
      <c r="CM53" s="110">
        <v>4</v>
      </c>
      <c r="CN53" s="110">
        <v>3.3333333333333335</v>
      </c>
      <c r="CO53" s="110">
        <v>74.166666666666671</v>
      </c>
      <c r="CP53" s="110">
        <v>0</v>
      </c>
      <c r="CQ53" s="110">
        <v>89</v>
      </c>
      <c r="CR53" s="110">
        <v>89</v>
      </c>
      <c r="CS53" s="78">
        <v>120</v>
      </c>
      <c r="CT53" s="108">
        <v>0</v>
      </c>
      <c r="CU53" s="108">
        <v>82</v>
      </c>
      <c r="CV53" s="108">
        <v>82</v>
      </c>
      <c r="CW53" s="109">
        <v>68.333333333333329</v>
      </c>
      <c r="CX53" s="108">
        <v>0</v>
      </c>
      <c r="CY53" s="108">
        <v>5</v>
      </c>
      <c r="CZ53" s="108">
        <v>5</v>
      </c>
      <c r="DA53" s="96">
        <v>4.1666666666666661</v>
      </c>
      <c r="DB53" s="109">
        <v>72.5</v>
      </c>
      <c r="DC53" s="87">
        <v>0</v>
      </c>
      <c r="DD53" s="87">
        <v>87</v>
      </c>
      <c r="DE53" s="110">
        <v>87</v>
      </c>
      <c r="DF53" s="78">
        <v>120</v>
      </c>
      <c r="DG53" s="108">
        <v>0</v>
      </c>
      <c r="DH53" s="108">
        <v>87</v>
      </c>
      <c r="DI53" s="108">
        <v>87</v>
      </c>
      <c r="DJ53" s="109">
        <v>72.5</v>
      </c>
      <c r="DK53" s="108">
        <v>0</v>
      </c>
      <c r="DL53" s="108">
        <v>4</v>
      </c>
      <c r="DM53" s="108">
        <v>4</v>
      </c>
      <c r="DN53" s="96">
        <v>3.3333333333333335</v>
      </c>
      <c r="DO53" s="109">
        <v>75.833333333333329</v>
      </c>
      <c r="DP53" s="87">
        <v>0</v>
      </c>
      <c r="DQ53" s="87">
        <v>91</v>
      </c>
      <c r="DR53" s="110">
        <v>91</v>
      </c>
      <c r="DS53" s="110">
        <v>120</v>
      </c>
      <c r="DT53" s="110">
        <v>0</v>
      </c>
      <c r="DU53" s="110">
        <v>87</v>
      </c>
      <c r="DV53" s="110">
        <v>87</v>
      </c>
      <c r="DW53" s="110">
        <v>72.5</v>
      </c>
      <c r="DX53" s="110">
        <v>0</v>
      </c>
      <c r="DY53" s="110">
        <v>3</v>
      </c>
      <c r="DZ53" s="110">
        <v>3</v>
      </c>
      <c r="EA53" s="110">
        <v>2.5</v>
      </c>
      <c r="EB53" s="110">
        <v>75</v>
      </c>
      <c r="EC53" s="110">
        <v>0</v>
      </c>
      <c r="ED53" s="110">
        <v>90</v>
      </c>
      <c r="EE53" s="110">
        <v>90</v>
      </c>
      <c r="EF53" s="78">
        <v>120</v>
      </c>
      <c r="EG53" s="108">
        <v>0</v>
      </c>
      <c r="EH53" s="108">
        <v>87</v>
      </c>
      <c r="EI53" s="108">
        <v>87</v>
      </c>
      <c r="EJ53" s="109">
        <v>72.5</v>
      </c>
      <c r="EK53" s="108">
        <v>0</v>
      </c>
      <c r="EL53" s="108">
        <v>3</v>
      </c>
      <c r="EM53" s="108">
        <v>3</v>
      </c>
      <c r="EN53" s="96">
        <v>2.5</v>
      </c>
      <c r="EO53" s="109">
        <v>75</v>
      </c>
      <c r="EP53" s="87">
        <v>0</v>
      </c>
      <c r="EQ53" s="87">
        <v>90</v>
      </c>
      <c r="ER53" s="110">
        <v>90</v>
      </c>
      <c r="ES53" s="78">
        <v>120</v>
      </c>
      <c r="ET53" s="108">
        <v>0</v>
      </c>
      <c r="EU53" s="108">
        <v>85</v>
      </c>
      <c r="EV53" s="108">
        <v>85</v>
      </c>
      <c r="EW53" s="109">
        <v>70.833333333333343</v>
      </c>
      <c r="EX53" s="108">
        <v>0</v>
      </c>
      <c r="EY53" s="108">
        <v>5</v>
      </c>
      <c r="EZ53" s="108">
        <v>5</v>
      </c>
      <c r="FA53" s="96">
        <v>4.1666666666666661</v>
      </c>
      <c r="FB53" s="109">
        <v>75</v>
      </c>
      <c r="FC53" s="87">
        <v>0</v>
      </c>
      <c r="FD53" s="87">
        <v>90</v>
      </c>
      <c r="FE53" s="110">
        <v>90</v>
      </c>
    </row>
    <row r="54" spans="1:161" x14ac:dyDescent="0.25">
      <c r="A54" s="4">
        <v>347</v>
      </c>
      <c r="B54" s="7" t="s">
        <v>122</v>
      </c>
      <c r="C54" s="4">
        <v>347</v>
      </c>
      <c r="D54" s="78">
        <v>33</v>
      </c>
      <c r="E54" s="108">
        <v>3</v>
      </c>
      <c r="F54" s="78">
        <v>25</v>
      </c>
      <c r="G54" s="108">
        <v>28</v>
      </c>
      <c r="H54" s="109">
        <v>75.757575757575751</v>
      </c>
      <c r="I54" s="108">
        <v>0</v>
      </c>
      <c r="J54" s="108">
        <v>3</v>
      </c>
      <c r="K54" s="108">
        <v>3</v>
      </c>
      <c r="L54" s="96">
        <v>9.0909090909090917</v>
      </c>
      <c r="M54" s="109">
        <v>84.848484848484844</v>
      </c>
      <c r="N54" s="87">
        <v>3</v>
      </c>
      <c r="O54" s="87">
        <v>28</v>
      </c>
      <c r="P54" s="110">
        <v>31</v>
      </c>
      <c r="Q54" s="111">
        <v>86.111111111111114</v>
      </c>
      <c r="R54" s="78">
        <v>39</v>
      </c>
      <c r="S54" s="108">
        <v>3</v>
      </c>
      <c r="T54" s="78">
        <v>27</v>
      </c>
      <c r="U54" s="108">
        <v>30</v>
      </c>
      <c r="V54" s="109">
        <v>69.230769230769226</v>
      </c>
      <c r="W54" s="108">
        <v>0</v>
      </c>
      <c r="X54" s="108">
        <v>3</v>
      </c>
      <c r="Y54" s="108">
        <v>3</v>
      </c>
      <c r="Z54" s="96">
        <v>7.6923076923076925</v>
      </c>
      <c r="AA54" s="109">
        <v>76.923076923076934</v>
      </c>
      <c r="AB54" s="87">
        <v>3</v>
      </c>
      <c r="AC54" s="87">
        <v>30</v>
      </c>
      <c r="AD54" s="110">
        <v>33</v>
      </c>
      <c r="AE54" s="111">
        <v>78.571428571428569</v>
      </c>
      <c r="AF54" s="78">
        <v>39</v>
      </c>
      <c r="AG54" s="108">
        <v>2</v>
      </c>
      <c r="AH54" s="108">
        <v>29</v>
      </c>
      <c r="AI54" s="108">
        <v>31</v>
      </c>
      <c r="AJ54" s="109">
        <v>74.358974358974365</v>
      </c>
      <c r="AK54" s="108">
        <v>0</v>
      </c>
      <c r="AL54" s="108">
        <v>3</v>
      </c>
      <c r="AM54" s="108">
        <v>3</v>
      </c>
      <c r="AN54" s="96">
        <v>7.6923076923076925</v>
      </c>
      <c r="AO54" s="109">
        <v>82.051282051282044</v>
      </c>
      <c r="AP54" s="87">
        <v>2</v>
      </c>
      <c r="AQ54" s="87">
        <v>32</v>
      </c>
      <c r="AR54" s="110">
        <v>34</v>
      </c>
      <c r="AS54" s="110">
        <v>39</v>
      </c>
      <c r="AT54" s="110">
        <v>2</v>
      </c>
      <c r="AU54" s="110">
        <v>30</v>
      </c>
      <c r="AV54" s="110">
        <v>32</v>
      </c>
      <c r="AW54" s="110">
        <v>76.923076923076934</v>
      </c>
      <c r="AX54" s="110">
        <v>1</v>
      </c>
      <c r="AY54" s="110">
        <v>4</v>
      </c>
      <c r="AZ54" s="110">
        <v>5</v>
      </c>
      <c r="BA54" s="110">
        <v>10.256410256410255</v>
      </c>
      <c r="BB54" s="110">
        <v>87.179487179487182</v>
      </c>
      <c r="BC54" s="110">
        <v>3</v>
      </c>
      <c r="BD54" s="110">
        <v>34</v>
      </c>
      <c r="BE54" s="110">
        <v>37</v>
      </c>
      <c r="BF54" s="110">
        <v>39</v>
      </c>
      <c r="BG54" s="110">
        <v>2</v>
      </c>
      <c r="BH54" s="110">
        <v>29</v>
      </c>
      <c r="BI54" s="110">
        <v>31</v>
      </c>
      <c r="BJ54" s="110">
        <v>74.358974358974365</v>
      </c>
      <c r="BK54" s="110">
        <v>1</v>
      </c>
      <c r="BL54" s="110">
        <v>6</v>
      </c>
      <c r="BM54" s="110">
        <v>7</v>
      </c>
      <c r="BN54" s="110">
        <v>15.384615384615385</v>
      </c>
      <c r="BO54" s="110">
        <v>89.743589743589752</v>
      </c>
      <c r="BP54" s="110">
        <v>3</v>
      </c>
      <c r="BQ54" s="110">
        <v>35</v>
      </c>
      <c r="BR54" s="110">
        <v>38</v>
      </c>
      <c r="BS54" s="110">
        <v>39</v>
      </c>
      <c r="BT54" s="110">
        <v>2</v>
      </c>
      <c r="BU54" s="110">
        <v>29</v>
      </c>
      <c r="BV54" s="110">
        <v>31</v>
      </c>
      <c r="BW54" s="282">
        <v>74.358974358974365</v>
      </c>
      <c r="BX54" s="110">
        <v>0</v>
      </c>
      <c r="BY54" s="110">
        <v>6</v>
      </c>
      <c r="BZ54" s="110">
        <v>6</v>
      </c>
      <c r="CA54" s="109">
        <v>15.384615384615385</v>
      </c>
      <c r="CB54" s="109">
        <v>89.743589743589752</v>
      </c>
      <c r="CC54" s="110">
        <v>2</v>
      </c>
      <c r="CD54" s="110">
        <v>35</v>
      </c>
      <c r="CE54" s="110">
        <v>37</v>
      </c>
      <c r="CF54" s="110">
        <v>39</v>
      </c>
      <c r="CG54" s="110">
        <v>1</v>
      </c>
      <c r="CH54" s="110">
        <v>28</v>
      </c>
      <c r="CI54" s="110">
        <v>29</v>
      </c>
      <c r="CJ54" s="110">
        <v>71.794871794871796</v>
      </c>
      <c r="CK54" s="110">
        <v>0</v>
      </c>
      <c r="CL54" s="110">
        <v>5</v>
      </c>
      <c r="CM54" s="110">
        <v>5</v>
      </c>
      <c r="CN54" s="110">
        <v>12.820512820512819</v>
      </c>
      <c r="CO54" s="110">
        <v>84.615384615384613</v>
      </c>
      <c r="CP54" s="110">
        <v>1</v>
      </c>
      <c r="CQ54" s="110">
        <v>33</v>
      </c>
      <c r="CR54" s="110">
        <v>34</v>
      </c>
      <c r="CS54" s="78">
        <v>39</v>
      </c>
      <c r="CT54" s="108">
        <v>0</v>
      </c>
      <c r="CU54" s="108">
        <v>27</v>
      </c>
      <c r="CV54" s="108">
        <v>27</v>
      </c>
      <c r="CW54" s="109">
        <v>69.230769230769226</v>
      </c>
      <c r="CX54" s="108">
        <v>0</v>
      </c>
      <c r="CY54" s="108">
        <v>5</v>
      </c>
      <c r="CZ54" s="108">
        <v>5</v>
      </c>
      <c r="DA54" s="96">
        <v>12.820512820512819</v>
      </c>
      <c r="DB54" s="109">
        <v>82.051282051282044</v>
      </c>
      <c r="DC54" s="87">
        <v>0</v>
      </c>
      <c r="DD54" s="87">
        <v>32</v>
      </c>
      <c r="DE54" s="110">
        <v>32</v>
      </c>
      <c r="DF54" s="78">
        <v>39</v>
      </c>
      <c r="DG54" s="108">
        <v>0</v>
      </c>
      <c r="DH54" s="108">
        <v>29</v>
      </c>
      <c r="DI54" s="108">
        <v>29</v>
      </c>
      <c r="DJ54" s="109">
        <v>74.358974358974365</v>
      </c>
      <c r="DK54" s="108">
        <v>0</v>
      </c>
      <c r="DL54" s="108">
        <v>4</v>
      </c>
      <c r="DM54" s="108">
        <v>4</v>
      </c>
      <c r="DN54" s="96">
        <v>10.256410256410255</v>
      </c>
      <c r="DO54" s="109">
        <v>84.615384615384613</v>
      </c>
      <c r="DP54" s="87">
        <v>0</v>
      </c>
      <c r="DQ54" s="87">
        <v>33</v>
      </c>
      <c r="DR54" s="110">
        <v>33</v>
      </c>
      <c r="DS54" s="110">
        <v>39</v>
      </c>
      <c r="DT54" s="110">
        <v>0</v>
      </c>
      <c r="DU54" s="110">
        <v>29</v>
      </c>
      <c r="DV54" s="110">
        <v>29</v>
      </c>
      <c r="DW54" s="110">
        <v>74.358974358974365</v>
      </c>
      <c r="DX54" s="110">
        <v>0</v>
      </c>
      <c r="DY54" s="110">
        <v>4</v>
      </c>
      <c r="DZ54" s="110">
        <v>4</v>
      </c>
      <c r="EA54" s="110">
        <v>10.256410256410255</v>
      </c>
      <c r="EB54" s="110">
        <v>84.615384615384613</v>
      </c>
      <c r="EC54" s="110">
        <v>0</v>
      </c>
      <c r="ED54" s="110">
        <v>33</v>
      </c>
      <c r="EE54" s="110">
        <v>33</v>
      </c>
      <c r="EF54" s="78">
        <v>39</v>
      </c>
      <c r="EG54" s="108">
        <v>0</v>
      </c>
      <c r="EH54" s="108">
        <v>29</v>
      </c>
      <c r="EI54" s="108">
        <v>29</v>
      </c>
      <c r="EJ54" s="109">
        <v>74.358974358974365</v>
      </c>
      <c r="EK54" s="108">
        <v>0</v>
      </c>
      <c r="EL54" s="108">
        <v>4</v>
      </c>
      <c r="EM54" s="108">
        <v>4</v>
      </c>
      <c r="EN54" s="96">
        <v>10.256410256410255</v>
      </c>
      <c r="EO54" s="109">
        <v>84.615384615384613</v>
      </c>
      <c r="EP54" s="87">
        <v>0</v>
      </c>
      <c r="EQ54" s="87">
        <v>33</v>
      </c>
      <c r="ER54" s="110">
        <v>33</v>
      </c>
      <c r="ES54" s="78">
        <v>39</v>
      </c>
      <c r="ET54" s="108">
        <v>0</v>
      </c>
      <c r="EU54" s="108">
        <v>30</v>
      </c>
      <c r="EV54" s="108">
        <v>30</v>
      </c>
      <c r="EW54" s="109">
        <v>76.923076923076934</v>
      </c>
      <c r="EX54" s="108">
        <v>0</v>
      </c>
      <c r="EY54" s="108">
        <v>5</v>
      </c>
      <c r="EZ54" s="108">
        <v>5</v>
      </c>
      <c r="FA54" s="96">
        <v>12.820512820512819</v>
      </c>
      <c r="FB54" s="109">
        <v>89.743589743589752</v>
      </c>
      <c r="FC54" s="87">
        <v>0</v>
      </c>
      <c r="FD54" s="87">
        <v>35</v>
      </c>
      <c r="FE54" s="110">
        <v>35</v>
      </c>
    </row>
    <row r="55" spans="1:161" x14ac:dyDescent="0.25">
      <c r="A55" s="4">
        <v>411</v>
      </c>
      <c r="B55" s="7" t="s">
        <v>123</v>
      </c>
      <c r="C55" s="4">
        <v>411</v>
      </c>
      <c r="D55" s="78">
        <v>16</v>
      </c>
      <c r="E55" s="108">
        <v>2</v>
      </c>
      <c r="F55" s="78">
        <v>20</v>
      </c>
      <c r="G55" s="108">
        <v>22</v>
      </c>
      <c r="H55" s="109">
        <v>125</v>
      </c>
      <c r="I55" s="108">
        <v>0</v>
      </c>
      <c r="J55" s="108">
        <v>0</v>
      </c>
      <c r="K55" s="108">
        <v>0</v>
      </c>
      <c r="L55" s="96">
        <v>0</v>
      </c>
      <c r="M55" s="109">
        <v>125</v>
      </c>
      <c r="N55" s="87">
        <v>2</v>
      </c>
      <c r="O55" s="87">
        <v>20</v>
      </c>
      <c r="P55" s="110">
        <v>22</v>
      </c>
      <c r="Q55" s="111">
        <v>122.22222222222223</v>
      </c>
      <c r="R55" s="78">
        <v>16</v>
      </c>
      <c r="S55" s="108">
        <v>2</v>
      </c>
      <c r="T55" s="78">
        <v>21</v>
      </c>
      <c r="U55" s="108">
        <v>23</v>
      </c>
      <c r="V55" s="109">
        <v>131.25</v>
      </c>
      <c r="W55" s="108">
        <v>0</v>
      </c>
      <c r="X55" s="108">
        <v>0</v>
      </c>
      <c r="Y55" s="108">
        <v>0</v>
      </c>
      <c r="Z55" s="96">
        <v>0</v>
      </c>
      <c r="AA55" s="109">
        <v>131.25</v>
      </c>
      <c r="AB55" s="87">
        <v>2</v>
      </c>
      <c r="AC55" s="87">
        <v>21</v>
      </c>
      <c r="AD55" s="110">
        <v>23</v>
      </c>
      <c r="AE55" s="111">
        <v>127.77777777777777</v>
      </c>
      <c r="AF55" s="78">
        <v>16</v>
      </c>
      <c r="AG55" s="108">
        <v>2</v>
      </c>
      <c r="AH55" s="108">
        <v>21</v>
      </c>
      <c r="AI55" s="108">
        <v>23</v>
      </c>
      <c r="AJ55" s="109">
        <v>131.25</v>
      </c>
      <c r="AK55" s="108">
        <v>0</v>
      </c>
      <c r="AL55" s="108">
        <v>0</v>
      </c>
      <c r="AM55" s="108">
        <v>0</v>
      </c>
      <c r="AN55" s="96">
        <v>0</v>
      </c>
      <c r="AO55" s="109">
        <v>131.25</v>
      </c>
      <c r="AP55" s="87">
        <v>2</v>
      </c>
      <c r="AQ55" s="87">
        <v>21</v>
      </c>
      <c r="AR55" s="110">
        <v>23</v>
      </c>
      <c r="AS55" s="110">
        <v>16</v>
      </c>
      <c r="AT55" s="110">
        <v>2</v>
      </c>
      <c r="AU55" s="110">
        <v>21</v>
      </c>
      <c r="AV55" s="110">
        <v>23</v>
      </c>
      <c r="AW55" s="110">
        <v>131.25</v>
      </c>
      <c r="AX55" s="110">
        <v>0</v>
      </c>
      <c r="AY55" s="110">
        <v>0</v>
      </c>
      <c r="AZ55" s="110">
        <v>0</v>
      </c>
      <c r="BA55" s="110">
        <v>0</v>
      </c>
      <c r="BB55" s="110">
        <v>131.25</v>
      </c>
      <c r="BC55" s="110">
        <v>2</v>
      </c>
      <c r="BD55" s="110">
        <v>21</v>
      </c>
      <c r="BE55" s="110">
        <v>23</v>
      </c>
      <c r="BF55" s="110">
        <v>17</v>
      </c>
      <c r="BG55" s="110">
        <v>2</v>
      </c>
      <c r="BH55" s="110">
        <v>22</v>
      </c>
      <c r="BI55" s="110">
        <v>24</v>
      </c>
      <c r="BJ55" s="110">
        <v>129.41176470588235</v>
      </c>
      <c r="BK55" s="110">
        <v>0</v>
      </c>
      <c r="BL55" s="110">
        <v>2</v>
      </c>
      <c r="BM55" s="110">
        <v>2</v>
      </c>
      <c r="BN55" s="110">
        <v>11.76470588235294</v>
      </c>
      <c r="BO55" s="110">
        <v>141.1764705882353</v>
      </c>
      <c r="BP55" s="110">
        <v>2</v>
      </c>
      <c r="BQ55" s="110">
        <v>24</v>
      </c>
      <c r="BR55" s="110">
        <v>26</v>
      </c>
      <c r="BS55" s="110">
        <v>17</v>
      </c>
      <c r="BT55" s="110">
        <v>1</v>
      </c>
      <c r="BU55" s="110">
        <v>22</v>
      </c>
      <c r="BV55" s="110">
        <v>23</v>
      </c>
      <c r="BW55" s="282">
        <v>129.41176470588235</v>
      </c>
      <c r="BX55" s="110">
        <v>0</v>
      </c>
      <c r="BY55" s="110">
        <v>2</v>
      </c>
      <c r="BZ55" s="110">
        <v>2</v>
      </c>
      <c r="CA55" s="109">
        <v>11.76470588235294</v>
      </c>
      <c r="CB55" s="109">
        <v>141.1764705882353</v>
      </c>
      <c r="CC55" s="110">
        <v>1</v>
      </c>
      <c r="CD55" s="110">
        <v>24</v>
      </c>
      <c r="CE55" s="110">
        <v>25</v>
      </c>
      <c r="CF55" s="110">
        <v>17</v>
      </c>
      <c r="CG55" s="110">
        <v>0</v>
      </c>
      <c r="CH55" s="110">
        <v>22</v>
      </c>
      <c r="CI55" s="110">
        <v>22</v>
      </c>
      <c r="CJ55" s="110">
        <v>129.41176470588235</v>
      </c>
      <c r="CK55" s="110">
        <v>0</v>
      </c>
      <c r="CL55" s="110">
        <v>0</v>
      </c>
      <c r="CM55" s="110">
        <v>0</v>
      </c>
      <c r="CN55" s="110">
        <v>0</v>
      </c>
      <c r="CO55" s="110">
        <v>129.41176470588235</v>
      </c>
      <c r="CP55" s="110">
        <v>0</v>
      </c>
      <c r="CQ55" s="110">
        <v>22</v>
      </c>
      <c r="CR55" s="110">
        <v>22</v>
      </c>
      <c r="CS55" s="78">
        <v>17</v>
      </c>
      <c r="CT55" s="108">
        <v>0</v>
      </c>
      <c r="CU55" s="108">
        <v>21</v>
      </c>
      <c r="CV55" s="108">
        <v>21</v>
      </c>
      <c r="CW55" s="109">
        <v>123.52941176470588</v>
      </c>
      <c r="CX55" s="108">
        <v>0</v>
      </c>
      <c r="CY55" s="108">
        <v>1</v>
      </c>
      <c r="CZ55" s="108">
        <v>1</v>
      </c>
      <c r="DA55" s="96">
        <v>5.8823529411764701</v>
      </c>
      <c r="DB55" s="109">
        <v>129.41176470588235</v>
      </c>
      <c r="DC55" s="87">
        <v>0</v>
      </c>
      <c r="DD55" s="87">
        <v>22</v>
      </c>
      <c r="DE55" s="110">
        <v>22</v>
      </c>
      <c r="DF55" s="78">
        <v>17</v>
      </c>
      <c r="DG55" s="108">
        <v>0</v>
      </c>
      <c r="DH55" s="108">
        <v>21</v>
      </c>
      <c r="DI55" s="108">
        <v>21</v>
      </c>
      <c r="DJ55" s="109">
        <v>123.52941176470588</v>
      </c>
      <c r="DK55" s="108">
        <v>0</v>
      </c>
      <c r="DL55" s="108">
        <v>0</v>
      </c>
      <c r="DM55" s="108">
        <v>0</v>
      </c>
      <c r="DN55" s="96">
        <v>0</v>
      </c>
      <c r="DO55" s="109">
        <v>123.52941176470588</v>
      </c>
      <c r="DP55" s="87">
        <v>0</v>
      </c>
      <c r="DQ55" s="87">
        <v>21</v>
      </c>
      <c r="DR55" s="110">
        <v>21</v>
      </c>
      <c r="DS55" s="110">
        <v>17</v>
      </c>
      <c r="DT55" s="110">
        <v>0</v>
      </c>
      <c r="DU55" s="110">
        <v>22</v>
      </c>
      <c r="DV55" s="110">
        <v>22</v>
      </c>
      <c r="DW55" s="110">
        <v>129.41176470588235</v>
      </c>
      <c r="DX55" s="110">
        <v>0</v>
      </c>
      <c r="DY55" s="110">
        <v>1</v>
      </c>
      <c r="DZ55" s="110">
        <v>1</v>
      </c>
      <c r="EA55" s="110">
        <v>5.8823529411764701</v>
      </c>
      <c r="EB55" s="110">
        <v>135.29411764705884</v>
      </c>
      <c r="EC55" s="110">
        <v>0</v>
      </c>
      <c r="ED55" s="110">
        <v>23</v>
      </c>
      <c r="EE55" s="110">
        <v>23</v>
      </c>
      <c r="EF55" s="78">
        <v>17</v>
      </c>
      <c r="EG55" s="108">
        <v>0</v>
      </c>
      <c r="EH55" s="108">
        <v>22</v>
      </c>
      <c r="EI55" s="108">
        <v>22</v>
      </c>
      <c r="EJ55" s="109">
        <v>129.41176470588235</v>
      </c>
      <c r="EK55" s="108">
        <v>0</v>
      </c>
      <c r="EL55" s="108">
        <v>1</v>
      </c>
      <c r="EM55" s="108">
        <v>1</v>
      </c>
      <c r="EN55" s="96">
        <v>5.8823529411764701</v>
      </c>
      <c r="EO55" s="109">
        <v>135.29411764705884</v>
      </c>
      <c r="EP55" s="87">
        <v>0</v>
      </c>
      <c r="EQ55" s="87">
        <v>23</v>
      </c>
      <c r="ER55" s="110">
        <v>23</v>
      </c>
      <c r="ES55" s="78">
        <v>17</v>
      </c>
      <c r="ET55" s="108">
        <v>0</v>
      </c>
      <c r="EU55" s="108">
        <v>22</v>
      </c>
      <c r="EV55" s="108">
        <v>22</v>
      </c>
      <c r="EW55" s="109">
        <v>129.41176470588235</v>
      </c>
      <c r="EX55" s="108">
        <v>0</v>
      </c>
      <c r="EY55" s="108">
        <v>1</v>
      </c>
      <c r="EZ55" s="108">
        <v>1</v>
      </c>
      <c r="FA55" s="96">
        <v>5.8823529411764701</v>
      </c>
      <c r="FB55" s="109">
        <v>135.29411764705884</v>
      </c>
      <c r="FC55" s="87">
        <v>0</v>
      </c>
      <c r="FD55" s="87">
        <v>23</v>
      </c>
      <c r="FE55" s="110">
        <v>23</v>
      </c>
    </row>
    <row r="56" spans="1:161" x14ac:dyDescent="0.25">
      <c r="A56" s="4">
        <v>501</v>
      </c>
      <c r="B56" s="7" t="s">
        <v>124</v>
      </c>
      <c r="C56" s="4">
        <v>501</v>
      </c>
      <c r="D56" s="78">
        <v>72</v>
      </c>
      <c r="E56" s="108">
        <v>1</v>
      </c>
      <c r="F56" s="78">
        <v>32</v>
      </c>
      <c r="G56" s="108">
        <v>33</v>
      </c>
      <c r="H56" s="109">
        <v>44.444444444444443</v>
      </c>
      <c r="I56" s="108">
        <v>0</v>
      </c>
      <c r="J56" s="108">
        <v>1</v>
      </c>
      <c r="K56" s="108">
        <v>1</v>
      </c>
      <c r="L56" s="96">
        <v>1.3888888888888888</v>
      </c>
      <c r="M56" s="109">
        <v>45.833333333333329</v>
      </c>
      <c r="N56" s="87">
        <v>1</v>
      </c>
      <c r="O56" s="87">
        <v>33</v>
      </c>
      <c r="P56" s="110">
        <v>34</v>
      </c>
      <c r="Q56" s="111">
        <v>46.575342465753423</v>
      </c>
      <c r="R56" s="78">
        <v>81</v>
      </c>
      <c r="S56" s="108">
        <v>1</v>
      </c>
      <c r="T56" s="78">
        <v>31</v>
      </c>
      <c r="U56" s="108">
        <v>32</v>
      </c>
      <c r="V56" s="109">
        <v>38.271604938271601</v>
      </c>
      <c r="W56" s="108">
        <v>0</v>
      </c>
      <c r="X56" s="108">
        <v>2</v>
      </c>
      <c r="Y56" s="108">
        <v>2</v>
      </c>
      <c r="Z56" s="96">
        <v>2.4691358024691357</v>
      </c>
      <c r="AA56" s="109">
        <v>40.74074074074074</v>
      </c>
      <c r="AB56" s="87">
        <v>1</v>
      </c>
      <c r="AC56" s="87">
        <v>33</v>
      </c>
      <c r="AD56" s="110">
        <v>34</v>
      </c>
      <c r="AE56" s="111">
        <v>41.463414634146339</v>
      </c>
      <c r="AF56" s="78">
        <v>81</v>
      </c>
      <c r="AG56" s="108">
        <v>1</v>
      </c>
      <c r="AH56" s="108">
        <v>31</v>
      </c>
      <c r="AI56" s="108">
        <v>32</v>
      </c>
      <c r="AJ56" s="109">
        <v>38.271604938271601</v>
      </c>
      <c r="AK56" s="108">
        <v>0</v>
      </c>
      <c r="AL56" s="108">
        <v>2</v>
      </c>
      <c r="AM56" s="108">
        <v>2</v>
      </c>
      <c r="AN56" s="96">
        <v>2.4691358024691357</v>
      </c>
      <c r="AO56" s="109">
        <v>40.74074074074074</v>
      </c>
      <c r="AP56" s="87">
        <v>1</v>
      </c>
      <c r="AQ56" s="87">
        <v>33</v>
      </c>
      <c r="AR56" s="110">
        <v>34</v>
      </c>
      <c r="AS56" s="110">
        <v>81</v>
      </c>
      <c r="AT56" s="110">
        <v>1</v>
      </c>
      <c r="AU56" s="110">
        <v>31</v>
      </c>
      <c r="AV56" s="110">
        <v>32</v>
      </c>
      <c r="AW56" s="110">
        <v>38.271604938271601</v>
      </c>
      <c r="AX56" s="110">
        <v>0</v>
      </c>
      <c r="AY56" s="110">
        <v>1</v>
      </c>
      <c r="AZ56" s="110">
        <v>1</v>
      </c>
      <c r="BA56" s="110">
        <v>1.2345679012345678</v>
      </c>
      <c r="BB56" s="110">
        <v>39.506172839506171</v>
      </c>
      <c r="BC56" s="110">
        <v>1</v>
      </c>
      <c r="BD56" s="110">
        <v>32</v>
      </c>
      <c r="BE56" s="110">
        <v>33</v>
      </c>
      <c r="BF56" s="110">
        <v>82</v>
      </c>
      <c r="BG56" s="110">
        <v>1</v>
      </c>
      <c r="BH56" s="110">
        <v>32</v>
      </c>
      <c r="BI56" s="110">
        <v>33</v>
      </c>
      <c r="BJ56" s="110">
        <v>39.024390243902438</v>
      </c>
      <c r="BK56" s="110">
        <v>0</v>
      </c>
      <c r="BL56" s="110">
        <v>1</v>
      </c>
      <c r="BM56" s="110">
        <v>1</v>
      </c>
      <c r="BN56" s="110">
        <v>1.2195121951219512</v>
      </c>
      <c r="BO56" s="110">
        <v>40.243902439024396</v>
      </c>
      <c r="BP56" s="110">
        <v>1</v>
      </c>
      <c r="BQ56" s="110">
        <v>33</v>
      </c>
      <c r="BR56" s="110">
        <v>34</v>
      </c>
      <c r="BS56" s="110">
        <v>82</v>
      </c>
      <c r="BT56" s="110">
        <v>1</v>
      </c>
      <c r="BU56" s="110">
        <v>32</v>
      </c>
      <c r="BV56" s="110">
        <v>33</v>
      </c>
      <c r="BW56" s="282">
        <v>39.024390243902438</v>
      </c>
      <c r="BX56" s="110">
        <v>0</v>
      </c>
      <c r="BY56" s="110">
        <v>1</v>
      </c>
      <c r="BZ56" s="110">
        <v>1</v>
      </c>
      <c r="CA56" s="109">
        <v>1.2195121951219512</v>
      </c>
      <c r="CB56" s="109">
        <v>40.243902439024396</v>
      </c>
      <c r="CC56" s="110">
        <v>1</v>
      </c>
      <c r="CD56" s="110">
        <v>33</v>
      </c>
      <c r="CE56" s="110">
        <v>34</v>
      </c>
      <c r="CF56" s="110">
        <v>82</v>
      </c>
      <c r="CG56" s="110">
        <v>0</v>
      </c>
      <c r="CH56" s="110">
        <v>32</v>
      </c>
      <c r="CI56" s="110">
        <v>32</v>
      </c>
      <c r="CJ56" s="110">
        <v>39.024390243902438</v>
      </c>
      <c r="CK56" s="110">
        <v>0</v>
      </c>
      <c r="CL56" s="110">
        <v>1</v>
      </c>
      <c r="CM56" s="110">
        <v>1</v>
      </c>
      <c r="CN56" s="110">
        <v>1.2195121951219512</v>
      </c>
      <c r="CO56" s="110">
        <v>40.243902439024396</v>
      </c>
      <c r="CP56" s="110">
        <v>0</v>
      </c>
      <c r="CQ56" s="110">
        <v>33</v>
      </c>
      <c r="CR56" s="110">
        <v>33</v>
      </c>
      <c r="CS56" s="78">
        <v>82</v>
      </c>
      <c r="CT56" s="108">
        <v>0</v>
      </c>
      <c r="CU56" s="108">
        <v>34</v>
      </c>
      <c r="CV56" s="108">
        <v>34</v>
      </c>
      <c r="CW56" s="109">
        <v>41.463414634146339</v>
      </c>
      <c r="CX56" s="108">
        <v>0</v>
      </c>
      <c r="CY56" s="108">
        <v>1</v>
      </c>
      <c r="CZ56" s="108">
        <v>1</v>
      </c>
      <c r="DA56" s="96">
        <v>1.2195121951219512</v>
      </c>
      <c r="DB56" s="109">
        <v>42.68292682926829</v>
      </c>
      <c r="DC56" s="87">
        <v>0</v>
      </c>
      <c r="DD56" s="87">
        <v>35</v>
      </c>
      <c r="DE56" s="110">
        <v>35</v>
      </c>
      <c r="DF56" s="78">
        <v>82</v>
      </c>
      <c r="DG56" s="108">
        <v>0</v>
      </c>
      <c r="DH56" s="108">
        <v>34</v>
      </c>
      <c r="DI56" s="108">
        <v>34</v>
      </c>
      <c r="DJ56" s="109">
        <v>41.463414634146339</v>
      </c>
      <c r="DK56" s="108">
        <v>0</v>
      </c>
      <c r="DL56" s="108">
        <v>1</v>
      </c>
      <c r="DM56" s="108">
        <v>1</v>
      </c>
      <c r="DN56" s="96">
        <v>1.2195121951219512</v>
      </c>
      <c r="DO56" s="109">
        <v>42.68292682926829</v>
      </c>
      <c r="DP56" s="87">
        <v>0</v>
      </c>
      <c r="DQ56" s="87">
        <v>35</v>
      </c>
      <c r="DR56" s="110">
        <v>35</v>
      </c>
      <c r="DS56" s="110">
        <v>82</v>
      </c>
      <c r="DT56" s="110">
        <v>0</v>
      </c>
      <c r="DU56" s="110">
        <v>34</v>
      </c>
      <c r="DV56" s="110">
        <v>34</v>
      </c>
      <c r="DW56" s="110">
        <v>41.463414634146339</v>
      </c>
      <c r="DX56" s="110">
        <v>0</v>
      </c>
      <c r="DY56" s="110">
        <v>1</v>
      </c>
      <c r="DZ56" s="110">
        <v>1</v>
      </c>
      <c r="EA56" s="110">
        <v>1.2195121951219512</v>
      </c>
      <c r="EB56" s="110">
        <v>42.68292682926829</v>
      </c>
      <c r="EC56" s="110">
        <v>0</v>
      </c>
      <c r="ED56" s="110">
        <v>35</v>
      </c>
      <c r="EE56" s="110">
        <v>35</v>
      </c>
      <c r="EF56" s="78">
        <v>82</v>
      </c>
      <c r="EG56" s="108">
        <v>0</v>
      </c>
      <c r="EH56" s="108">
        <v>34</v>
      </c>
      <c r="EI56" s="108">
        <v>34</v>
      </c>
      <c r="EJ56" s="109">
        <v>41.463414634146339</v>
      </c>
      <c r="EK56" s="108">
        <v>0</v>
      </c>
      <c r="EL56" s="108">
        <v>1</v>
      </c>
      <c r="EM56" s="108">
        <v>1</v>
      </c>
      <c r="EN56" s="96">
        <v>1.2195121951219512</v>
      </c>
      <c r="EO56" s="109">
        <v>42.68292682926829</v>
      </c>
      <c r="EP56" s="87">
        <v>0</v>
      </c>
      <c r="EQ56" s="87">
        <v>35</v>
      </c>
      <c r="ER56" s="110">
        <v>35</v>
      </c>
      <c r="ES56" s="78">
        <v>82</v>
      </c>
      <c r="ET56" s="108">
        <v>0</v>
      </c>
      <c r="EU56" s="108">
        <v>34</v>
      </c>
      <c r="EV56" s="108">
        <v>34</v>
      </c>
      <c r="EW56" s="109">
        <v>41.463414634146339</v>
      </c>
      <c r="EX56" s="108">
        <v>0</v>
      </c>
      <c r="EY56" s="108">
        <v>1</v>
      </c>
      <c r="EZ56" s="108">
        <v>1</v>
      </c>
      <c r="FA56" s="96">
        <v>1.2195121951219512</v>
      </c>
      <c r="FB56" s="109">
        <v>42.68292682926829</v>
      </c>
      <c r="FC56" s="87">
        <v>0</v>
      </c>
      <c r="FD56" s="87">
        <v>35</v>
      </c>
      <c r="FE56" s="110">
        <v>35</v>
      </c>
    </row>
    <row r="57" spans="1:161" x14ac:dyDescent="0.25">
      <c r="A57" s="4">
        <v>543</v>
      </c>
      <c r="B57" s="7" t="s">
        <v>125</v>
      </c>
      <c r="C57" s="4">
        <v>543</v>
      </c>
      <c r="D57" s="78">
        <v>13</v>
      </c>
      <c r="E57" s="108">
        <v>2</v>
      </c>
      <c r="F57" s="78">
        <v>12</v>
      </c>
      <c r="G57" s="108">
        <v>14</v>
      </c>
      <c r="H57" s="109">
        <v>92.307692307692307</v>
      </c>
      <c r="I57" s="108">
        <v>0</v>
      </c>
      <c r="J57" s="108">
        <v>0</v>
      </c>
      <c r="K57" s="108">
        <v>0</v>
      </c>
      <c r="L57" s="96">
        <v>0</v>
      </c>
      <c r="M57" s="109">
        <v>92.307692307692307</v>
      </c>
      <c r="N57" s="87">
        <v>2</v>
      </c>
      <c r="O57" s="87">
        <v>12</v>
      </c>
      <c r="P57" s="110">
        <v>14</v>
      </c>
      <c r="Q57" s="111">
        <v>93.333333333333329</v>
      </c>
      <c r="R57" s="78">
        <v>14</v>
      </c>
      <c r="S57" s="108">
        <v>2</v>
      </c>
      <c r="T57" s="78">
        <v>14</v>
      </c>
      <c r="U57" s="108">
        <v>16</v>
      </c>
      <c r="V57" s="109">
        <v>100</v>
      </c>
      <c r="W57" s="108">
        <v>0</v>
      </c>
      <c r="X57" s="108">
        <v>0</v>
      </c>
      <c r="Y57" s="108">
        <v>0</v>
      </c>
      <c r="Z57" s="96">
        <v>0</v>
      </c>
      <c r="AA57" s="109">
        <v>100</v>
      </c>
      <c r="AB57" s="87">
        <v>2</v>
      </c>
      <c r="AC57" s="87">
        <v>14</v>
      </c>
      <c r="AD57" s="110">
        <v>16</v>
      </c>
      <c r="AE57" s="111">
        <v>100</v>
      </c>
      <c r="AF57" s="78">
        <v>14</v>
      </c>
      <c r="AG57" s="108">
        <v>2</v>
      </c>
      <c r="AH57" s="108">
        <v>15</v>
      </c>
      <c r="AI57" s="108">
        <v>17</v>
      </c>
      <c r="AJ57" s="109">
        <v>107.14285714285714</v>
      </c>
      <c r="AK57" s="108">
        <v>0</v>
      </c>
      <c r="AL57" s="108">
        <v>0</v>
      </c>
      <c r="AM57" s="108">
        <v>0</v>
      </c>
      <c r="AN57" s="96">
        <v>0</v>
      </c>
      <c r="AO57" s="109">
        <v>107.14285714285714</v>
      </c>
      <c r="AP57" s="87">
        <v>2</v>
      </c>
      <c r="AQ57" s="87">
        <v>15</v>
      </c>
      <c r="AR57" s="110">
        <v>17</v>
      </c>
      <c r="AS57" s="110">
        <v>14</v>
      </c>
      <c r="AT57" s="110">
        <v>2</v>
      </c>
      <c r="AU57" s="110">
        <v>15</v>
      </c>
      <c r="AV57" s="110">
        <v>17</v>
      </c>
      <c r="AW57" s="110">
        <v>107.14285714285714</v>
      </c>
      <c r="AX57" s="110">
        <v>0</v>
      </c>
      <c r="AY57" s="110">
        <v>0</v>
      </c>
      <c r="AZ57" s="110">
        <v>0</v>
      </c>
      <c r="BA57" s="110">
        <v>0</v>
      </c>
      <c r="BB57" s="110">
        <v>107.14285714285714</v>
      </c>
      <c r="BC57" s="110">
        <v>2</v>
      </c>
      <c r="BD57" s="110">
        <v>15</v>
      </c>
      <c r="BE57" s="110">
        <v>17</v>
      </c>
      <c r="BF57" s="110">
        <v>13</v>
      </c>
      <c r="BG57" s="110">
        <v>2</v>
      </c>
      <c r="BH57" s="110">
        <v>15</v>
      </c>
      <c r="BI57" s="110">
        <v>17</v>
      </c>
      <c r="BJ57" s="110">
        <v>115.38461538461537</v>
      </c>
      <c r="BK57" s="110">
        <v>0</v>
      </c>
      <c r="BL57" s="110">
        <v>0</v>
      </c>
      <c r="BM57" s="110">
        <v>0</v>
      </c>
      <c r="BN57" s="110">
        <v>0</v>
      </c>
      <c r="BO57" s="110">
        <v>115.38461538461537</v>
      </c>
      <c r="BP57" s="110">
        <v>2</v>
      </c>
      <c r="BQ57" s="110">
        <v>15</v>
      </c>
      <c r="BR57" s="110">
        <v>17</v>
      </c>
      <c r="BS57" s="110">
        <v>13</v>
      </c>
      <c r="BT57" s="110">
        <v>1</v>
      </c>
      <c r="BU57" s="110">
        <v>15</v>
      </c>
      <c r="BV57" s="110">
        <v>16</v>
      </c>
      <c r="BW57" s="282">
        <v>115.38461538461537</v>
      </c>
      <c r="BX57" s="110">
        <v>0</v>
      </c>
      <c r="BY57" s="110">
        <v>0</v>
      </c>
      <c r="BZ57" s="110">
        <v>0</v>
      </c>
      <c r="CA57" s="109">
        <v>0</v>
      </c>
      <c r="CB57" s="109">
        <v>115.38461538461537</v>
      </c>
      <c r="CC57" s="110">
        <v>1</v>
      </c>
      <c r="CD57" s="110">
        <v>15</v>
      </c>
      <c r="CE57" s="110">
        <v>16</v>
      </c>
      <c r="CF57" s="110">
        <v>13</v>
      </c>
      <c r="CG57" s="110">
        <v>0</v>
      </c>
      <c r="CH57" s="110">
        <v>15</v>
      </c>
      <c r="CI57" s="110">
        <v>15</v>
      </c>
      <c r="CJ57" s="110">
        <v>115.38461538461537</v>
      </c>
      <c r="CK57" s="110">
        <v>0</v>
      </c>
      <c r="CL57" s="110">
        <v>0</v>
      </c>
      <c r="CM57" s="110">
        <v>0</v>
      </c>
      <c r="CN57" s="110">
        <v>0</v>
      </c>
      <c r="CO57" s="110">
        <v>115.38461538461537</v>
      </c>
      <c r="CP57" s="110">
        <v>0</v>
      </c>
      <c r="CQ57" s="110">
        <v>15</v>
      </c>
      <c r="CR57" s="110">
        <v>15</v>
      </c>
      <c r="CS57" s="78">
        <v>13</v>
      </c>
      <c r="CT57" s="108">
        <v>0</v>
      </c>
      <c r="CU57" s="108">
        <v>15</v>
      </c>
      <c r="CV57" s="108">
        <v>15</v>
      </c>
      <c r="CW57" s="109">
        <v>115.38461538461537</v>
      </c>
      <c r="CX57" s="108">
        <v>0</v>
      </c>
      <c r="CY57" s="108">
        <v>0</v>
      </c>
      <c r="CZ57" s="108">
        <v>0</v>
      </c>
      <c r="DA57" s="96">
        <v>0</v>
      </c>
      <c r="DB57" s="109">
        <v>115.38461538461537</v>
      </c>
      <c r="DC57" s="87">
        <v>0</v>
      </c>
      <c r="DD57" s="87">
        <v>15</v>
      </c>
      <c r="DE57" s="110">
        <v>15</v>
      </c>
      <c r="DF57" s="78">
        <v>13</v>
      </c>
      <c r="DG57" s="108">
        <v>0</v>
      </c>
      <c r="DH57" s="108">
        <v>15</v>
      </c>
      <c r="DI57" s="108">
        <v>15</v>
      </c>
      <c r="DJ57" s="109">
        <v>115.38461538461537</v>
      </c>
      <c r="DK57" s="108">
        <v>0</v>
      </c>
      <c r="DL57" s="108">
        <v>0</v>
      </c>
      <c r="DM57" s="108">
        <v>0</v>
      </c>
      <c r="DN57" s="96">
        <v>0</v>
      </c>
      <c r="DO57" s="109">
        <v>115.38461538461537</v>
      </c>
      <c r="DP57" s="87">
        <v>0</v>
      </c>
      <c r="DQ57" s="87">
        <v>15</v>
      </c>
      <c r="DR57" s="110">
        <v>15</v>
      </c>
      <c r="DS57" s="110">
        <v>13</v>
      </c>
      <c r="DT57" s="110">
        <v>0</v>
      </c>
      <c r="DU57" s="110">
        <v>15</v>
      </c>
      <c r="DV57" s="110">
        <v>15</v>
      </c>
      <c r="DW57" s="110">
        <v>115.38461538461537</v>
      </c>
      <c r="DX57" s="110">
        <v>0</v>
      </c>
      <c r="DY57" s="110">
        <v>1</v>
      </c>
      <c r="DZ57" s="110">
        <v>1</v>
      </c>
      <c r="EA57" s="110">
        <v>7.6923076923076925</v>
      </c>
      <c r="EB57" s="110">
        <v>123.07692307692308</v>
      </c>
      <c r="EC57" s="110">
        <v>0</v>
      </c>
      <c r="ED57" s="110">
        <v>16</v>
      </c>
      <c r="EE57" s="110">
        <v>16</v>
      </c>
      <c r="EF57" s="78">
        <v>13</v>
      </c>
      <c r="EG57" s="108">
        <v>0</v>
      </c>
      <c r="EH57" s="108">
        <v>15</v>
      </c>
      <c r="EI57" s="108">
        <v>15</v>
      </c>
      <c r="EJ57" s="109">
        <v>115.38461538461537</v>
      </c>
      <c r="EK57" s="108">
        <v>0</v>
      </c>
      <c r="EL57" s="108">
        <v>1</v>
      </c>
      <c r="EM57" s="108">
        <v>1</v>
      </c>
      <c r="EN57" s="96">
        <v>7.6923076923076925</v>
      </c>
      <c r="EO57" s="109">
        <v>123.07692307692308</v>
      </c>
      <c r="EP57" s="87">
        <v>0</v>
      </c>
      <c r="EQ57" s="87">
        <v>16</v>
      </c>
      <c r="ER57" s="110">
        <v>16</v>
      </c>
      <c r="ES57" s="78">
        <v>13</v>
      </c>
      <c r="ET57" s="108">
        <v>0</v>
      </c>
      <c r="EU57" s="108">
        <v>15</v>
      </c>
      <c r="EV57" s="108">
        <v>15</v>
      </c>
      <c r="EW57" s="109">
        <v>115.38461538461537</v>
      </c>
      <c r="EX57" s="108">
        <v>0</v>
      </c>
      <c r="EY57" s="108">
        <v>1</v>
      </c>
      <c r="EZ57" s="108">
        <v>1</v>
      </c>
      <c r="FA57" s="96">
        <v>7.6923076923076925</v>
      </c>
      <c r="FB57" s="109">
        <v>123.07692307692308</v>
      </c>
      <c r="FC57" s="87">
        <v>0</v>
      </c>
      <c r="FD57" s="87">
        <v>16</v>
      </c>
      <c r="FE57" s="110">
        <v>16</v>
      </c>
    </row>
    <row r="58" spans="1:161" x14ac:dyDescent="0.25">
      <c r="A58" s="4">
        <v>628</v>
      </c>
      <c r="B58" s="7" t="s">
        <v>126</v>
      </c>
      <c r="C58" s="4">
        <v>628</v>
      </c>
      <c r="D58" s="78">
        <v>7</v>
      </c>
      <c r="E58" s="108">
        <v>2</v>
      </c>
      <c r="F58" s="78">
        <v>5</v>
      </c>
      <c r="G58" s="108">
        <v>7</v>
      </c>
      <c r="H58" s="109">
        <v>71.428571428571431</v>
      </c>
      <c r="I58" s="108">
        <v>1</v>
      </c>
      <c r="J58" s="108">
        <v>0</v>
      </c>
      <c r="K58" s="108">
        <v>1</v>
      </c>
      <c r="L58" s="96">
        <v>0</v>
      </c>
      <c r="M58" s="109">
        <v>71.428571428571431</v>
      </c>
      <c r="N58" s="87">
        <v>3</v>
      </c>
      <c r="O58" s="87">
        <v>5</v>
      </c>
      <c r="P58" s="110">
        <v>8</v>
      </c>
      <c r="Q58" s="111">
        <v>80</v>
      </c>
      <c r="R58" s="78">
        <v>9</v>
      </c>
      <c r="S58" s="108">
        <v>2</v>
      </c>
      <c r="T58" s="78">
        <v>5</v>
      </c>
      <c r="U58" s="108">
        <v>7</v>
      </c>
      <c r="V58" s="109">
        <v>55.555555555555557</v>
      </c>
      <c r="W58" s="108">
        <v>1</v>
      </c>
      <c r="X58" s="108">
        <v>0</v>
      </c>
      <c r="Y58" s="108">
        <v>1</v>
      </c>
      <c r="Z58" s="96">
        <v>0</v>
      </c>
      <c r="AA58" s="109">
        <v>55.555555555555557</v>
      </c>
      <c r="AB58" s="87">
        <v>3</v>
      </c>
      <c r="AC58" s="87">
        <v>5</v>
      </c>
      <c r="AD58" s="110">
        <v>8</v>
      </c>
      <c r="AE58" s="111">
        <v>66.666666666666657</v>
      </c>
      <c r="AF58" s="78">
        <v>9</v>
      </c>
      <c r="AG58" s="108">
        <v>1</v>
      </c>
      <c r="AH58" s="108">
        <v>5</v>
      </c>
      <c r="AI58" s="108">
        <v>6</v>
      </c>
      <c r="AJ58" s="109">
        <v>55.555555555555557</v>
      </c>
      <c r="AK58" s="108">
        <v>1</v>
      </c>
      <c r="AL58" s="108">
        <v>1184</v>
      </c>
      <c r="AM58" s="108">
        <v>1185</v>
      </c>
      <c r="AN58" s="96">
        <v>13155.555555555555</v>
      </c>
      <c r="AO58" s="109">
        <v>13211.111111111111</v>
      </c>
      <c r="AP58" s="87">
        <v>2</v>
      </c>
      <c r="AQ58" s="87">
        <v>1189</v>
      </c>
      <c r="AR58" s="110">
        <v>1191</v>
      </c>
      <c r="AS58" s="110">
        <v>9</v>
      </c>
      <c r="AT58" s="110">
        <v>1</v>
      </c>
      <c r="AU58" s="110">
        <v>5</v>
      </c>
      <c r="AV58" s="110">
        <v>6</v>
      </c>
      <c r="AW58" s="110">
        <v>55.555555555555557</v>
      </c>
      <c r="AX58" s="110">
        <v>0</v>
      </c>
      <c r="AY58" s="110">
        <v>0</v>
      </c>
      <c r="AZ58" s="110">
        <v>0</v>
      </c>
      <c r="BA58" s="110">
        <v>0</v>
      </c>
      <c r="BB58" s="110">
        <v>55.555555555555557</v>
      </c>
      <c r="BC58" s="110">
        <v>1</v>
      </c>
      <c r="BD58" s="110">
        <v>5</v>
      </c>
      <c r="BE58" s="110">
        <v>6</v>
      </c>
      <c r="BF58" s="110">
        <v>10</v>
      </c>
      <c r="BG58" s="110">
        <v>1</v>
      </c>
      <c r="BH58" s="110">
        <v>5</v>
      </c>
      <c r="BI58" s="110">
        <v>6</v>
      </c>
      <c r="BJ58" s="110">
        <v>50</v>
      </c>
      <c r="BK58" s="110">
        <v>0</v>
      </c>
      <c r="BL58" s="110">
        <v>1</v>
      </c>
      <c r="BM58" s="110">
        <v>1</v>
      </c>
      <c r="BN58" s="110">
        <v>10</v>
      </c>
      <c r="BO58" s="110">
        <v>60</v>
      </c>
      <c r="BP58" s="110">
        <v>1</v>
      </c>
      <c r="BQ58" s="110">
        <v>6</v>
      </c>
      <c r="BR58" s="110">
        <v>7</v>
      </c>
      <c r="BS58" s="110">
        <v>10</v>
      </c>
      <c r="BT58" s="110">
        <v>0</v>
      </c>
      <c r="BU58" s="110">
        <v>5</v>
      </c>
      <c r="BV58" s="110">
        <v>5</v>
      </c>
      <c r="BW58" s="282">
        <v>50</v>
      </c>
      <c r="BX58" s="110">
        <v>0</v>
      </c>
      <c r="BY58" s="110">
        <v>1</v>
      </c>
      <c r="BZ58" s="110">
        <v>1</v>
      </c>
      <c r="CA58" s="109">
        <v>10</v>
      </c>
      <c r="CB58" s="109">
        <v>60</v>
      </c>
      <c r="CC58" s="110">
        <v>0</v>
      </c>
      <c r="CD58" s="110">
        <v>6</v>
      </c>
      <c r="CE58" s="110">
        <v>6</v>
      </c>
      <c r="CF58" s="110">
        <v>10</v>
      </c>
      <c r="CG58" s="110">
        <v>0</v>
      </c>
      <c r="CH58" s="110">
        <v>5</v>
      </c>
      <c r="CI58" s="110">
        <v>5</v>
      </c>
      <c r="CJ58" s="110">
        <v>50</v>
      </c>
      <c r="CK58" s="110">
        <v>0</v>
      </c>
      <c r="CL58" s="110">
        <v>0</v>
      </c>
      <c r="CM58" s="110">
        <v>0</v>
      </c>
      <c r="CN58" s="110">
        <v>0</v>
      </c>
      <c r="CO58" s="110">
        <v>50</v>
      </c>
      <c r="CP58" s="110">
        <v>0</v>
      </c>
      <c r="CQ58" s="110">
        <v>5</v>
      </c>
      <c r="CR58" s="110">
        <v>5</v>
      </c>
      <c r="CS58" s="78">
        <v>10</v>
      </c>
      <c r="CT58" s="108">
        <v>0</v>
      </c>
      <c r="CU58" s="108">
        <v>5</v>
      </c>
      <c r="CV58" s="108">
        <v>5</v>
      </c>
      <c r="CW58" s="109">
        <v>50</v>
      </c>
      <c r="CX58" s="108">
        <v>0</v>
      </c>
      <c r="CY58" s="108">
        <v>0</v>
      </c>
      <c r="CZ58" s="108">
        <v>0</v>
      </c>
      <c r="DA58" s="96">
        <v>0</v>
      </c>
      <c r="DB58" s="109">
        <v>50</v>
      </c>
      <c r="DC58" s="87">
        <v>0</v>
      </c>
      <c r="DD58" s="87">
        <v>5</v>
      </c>
      <c r="DE58" s="110">
        <v>5</v>
      </c>
      <c r="DF58" s="78">
        <v>10</v>
      </c>
      <c r="DG58" s="108">
        <v>0</v>
      </c>
      <c r="DH58" s="108">
        <v>5</v>
      </c>
      <c r="DI58" s="108">
        <v>5</v>
      </c>
      <c r="DJ58" s="109">
        <v>50</v>
      </c>
      <c r="DK58" s="108">
        <v>0</v>
      </c>
      <c r="DL58" s="108">
        <v>1</v>
      </c>
      <c r="DM58" s="108">
        <v>1</v>
      </c>
      <c r="DN58" s="96">
        <v>10</v>
      </c>
      <c r="DO58" s="109">
        <v>60</v>
      </c>
      <c r="DP58" s="87">
        <v>0</v>
      </c>
      <c r="DQ58" s="87">
        <v>6</v>
      </c>
      <c r="DR58" s="110">
        <v>6</v>
      </c>
      <c r="DS58" s="110">
        <v>10</v>
      </c>
      <c r="DT58" s="110">
        <v>0</v>
      </c>
      <c r="DU58" s="110">
        <v>5</v>
      </c>
      <c r="DV58" s="110">
        <v>5</v>
      </c>
      <c r="DW58" s="110">
        <v>50</v>
      </c>
      <c r="DX58" s="110">
        <v>0</v>
      </c>
      <c r="DY58" s="110">
        <v>2</v>
      </c>
      <c r="DZ58" s="110">
        <v>2</v>
      </c>
      <c r="EA58" s="110">
        <v>20</v>
      </c>
      <c r="EB58" s="110">
        <v>70</v>
      </c>
      <c r="EC58" s="110">
        <v>0</v>
      </c>
      <c r="ED58" s="110">
        <v>7</v>
      </c>
      <c r="EE58" s="110">
        <v>7</v>
      </c>
      <c r="EF58" s="78">
        <v>10</v>
      </c>
      <c r="EG58" s="108">
        <v>0</v>
      </c>
      <c r="EH58" s="108">
        <v>5</v>
      </c>
      <c r="EI58" s="108">
        <v>5</v>
      </c>
      <c r="EJ58" s="109">
        <v>50</v>
      </c>
      <c r="EK58" s="108">
        <v>0</v>
      </c>
      <c r="EL58" s="108">
        <v>2</v>
      </c>
      <c r="EM58" s="108">
        <v>2</v>
      </c>
      <c r="EN58" s="96">
        <v>20</v>
      </c>
      <c r="EO58" s="109">
        <v>70</v>
      </c>
      <c r="EP58" s="87">
        <v>0</v>
      </c>
      <c r="EQ58" s="87">
        <v>7</v>
      </c>
      <c r="ER58" s="110">
        <v>7</v>
      </c>
      <c r="ES58" s="78">
        <v>10</v>
      </c>
      <c r="ET58" s="108">
        <v>0</v>
      </c>
      <c r="EU58" s="108">
        <v>5</v>
      </c>
      <c r="EV58" s="108">
        <v>5</v>
      </c>
      <c r="EW58" s="109">
        <v>50</v>
      </c>
      <c r="EX58" s="108">
        <v>0</v>
      </c>
      <c r="EY58" s="108">
        <v>3</v>
      </c>
      <c r="EZ58" s="108">
        <v>3</v>
      </c>
      <c r="FA58" s="96">
        <v>30</v>
      </c>
      <c r="FB58" s="109">
        <v>80</v>
      </c>
      <c r="FC58" s="87">
        <v>0</v>
      </c>
      <c r="FD58" s="87">
        <v>8</v>
      </c>
      <c r="FE58" s="110">
        <v>8</v>
      </c>
    </row>
    <row r="59" spans="1:161" x14ac:dyDescent="0.25">
      <c r="A59" s="4">
        <v>656</v>
      </c>
      <c r="B59" s="7" t="s">
        <v>127</v>
      </c>
      <c r="C59" s="4">
        <v>656</v>
      </c>
      <c r="D59" s="78">
        <v>1079</v>
      </c>
      <c r="E59" s="108">
        <v>106</v>
      </c>
      <c r="F59" s="78">
        <v>720</v>
      </c>
      <c r="G59" s="108">
        <v>826</v>
      </c>
      <c r="H59" s="109">
        <v>66.728452270620949</v>
      </c>
      <c r="I59" s="108">
        <v>14</v>
      </c>
      <c r="J59" s="108">
        <v>175</v>
      </c>
      <c r="K59" s="108">
        <v>189</v>
      </c>
      <c r="L59" s="96">
        <v>16.218721037998147</v>
      </c>
      <c r="M59" s="109">
        <v>82.947173308619099</v>
      </c>
      <c r="N59" s="87">
        <v>120</v>
      </c>
      <c r="O59" s="87">
        <v>895</v>
      </c>
      <c r="P59" s="110">
        <v>1015</v>
      </c>
      <c r="Q59" s="111">
        <v>84.653878231859878</v>
      </c>
      <c r="R59" s="78">
        <v>1131</v>
      </c>
      <c r="S59" s="108">
        <v>106</v>
      </c>
      <c r="T59" s="78">
        <v>733</v>
      </c>
      <c r="U59" s="108">
        <v>839</v>
      </c>
      <c r="V59" s="109">
        <v>64.809902740937218</v>
      </c>
      <c r="W59" s="108">
        <v>12</v>
      </c>
      <c r="X59" s="108">
        <v>184</v>
      </c>
      <c r="Y59" s="108">
        <v>196</v>
      </c>
      <c r="Z59" s="96">
        <v>16.268788682581786</v>
      </c>
      <c r="AA59" s="109">
        <v>81.078691423519018</v>
      </c>
      <c r="AB59" s="87">
        <v>118</v>
      </c>
      <c r="AC59" s="87">
        <v>917</v>
      </c>
      <c r="AD59" s="110">
        <v>1035</v>
      </c>
      <c r="AE59" s="111">
        <v>82.866293034427542</v>
      </c>
      <c r="AF59" s="78">
        <v>1131</v>
      </c>
      <c r="AG59" s="108">
        <v>89</v>
      </c>
      <c r="AH59" s="108">
        <v>765</v>
      </c>
      <c r="AI59" s="108">
        <v>854</v>
      </c>
      <c r="AJ59" s="109">
        <v>67.639257294429711</v>
      </c>
      <c r="AK59" s="108">
        <v>12</v>
      </c>
      <c r="AL59" s="108">
        <v>3</v>
      </c>
      <c r="AM59" s="108">
        <v>15</v>
      </c>
      <c r="AN59" s="96">
        <v>0.2652519893899204</v>
      </c>
      <c r="AO59" s="109">
        <v>67.904509283819621</v>
      </c>
      <c r="AP59" s="87">
        <v>101</v>
      </c>
      <c r="AQ59" s="87">
        <v>768</v>
      </c>
      <c r="AR59" s="110">
        <v>869</v>
      </c>
      <c r="AS59" s="110">
        <v>1131</v>
      </c>
      <c r="AT59" s="110">
        <v>63</v>
      </c>
      <c r="AU59" s="110">
        <v>799</v>
      </c>
      <c r="AV59" s="110">
        <v>862</v>
      </c>
      <c r="AW59" s="110">
        <v>70.645446507515473</v>
      </c>
      <c r="AX59" s="110">
        <v>1</v>
      </c>
      <c r="AY59" s="110">
        <v>173</v>
      </c>
      <c r="AZ59" s="110">
        <v>174</v>
      </c>
      <c r="BA59" s="110">
        <v>15.296198054818744</v>
      </c>
      <c r="BB59" s="110">
        <v>85.941644562334218</v>
      </c>
      <c r="BC59" s="110">
        <v>64</v>
      </c>
      <c r="BD59" s="110">
        <v>972</v>
      </c>
      <c r="BE59" s="110">
        <v>1036</v>
      </c>
      <c r="BF59" s="110">
        <v>1134</v>
      </c>
      <c r="BG59" s="110">
        <v>60</v>
      </c>
      <c r="BH59" s="110">
        <v>850</v>
      </c>
      <c r="BI59" s="110">
        <v>910</v>
      </c>
      <c r="BJ59" s="110">
        <v>74.95590828924162</v>
      </c>
      <c r="BK59" s="110">
        <v>0</v>
      </c>
      <c r="BL59" s="110">
        <v>170</v>
      </c>
      <c r="BM59" s="110">
        <v>170</v>
      </c>
      <c r="BN59" s="110">
        <v>14.991181657848324</v>
      </c>
      <c r="BO59" s="110">
        <v>89.947089947089935</v>
      </c>
      <c r="BP59" s="110">
        <v>60</v>
      </c>
      <c r="BQ59" s="110">
        <v>1020</v>
      </c>
      <c r="BR59" s="110">
        <v>1080</v>
      </c>
      <c r="BS59" s="110">
        <v>1134</v>
      </c>
      <c r="BT59" s="110">
        <v>38</v>
      </c>
      <c r="BU59" s="110">
        <v>857</v>
      </c>
      <c r="BV59" s="110">
        <v>895</v>
      </c>
      <c r="BW59" s="282">
        <v>75.573192239858912</v>
      </c>
      <c r="BX59" s="110">
        <v>0</v>
      </c>
      <c r="BY59" s="110">
        <v>180</v>
      </c>
      <c r="BZ59" s="110">
        <v>180</v>
      </c>
      <c r="CA59" s="109">
        <v>15.873015873015872</v>
      </c>
      <c r="CB59" s="109">
        <v>91.446208112874785</v>
      </c>
      <c r="CC59" s="110">
        <v>38</v>
      </c>
      <c r="CD59" s="110">
        <v>1037</v>
      </c>
      <c r="CE59" s="110">
        <v>1075</v>
      </c>
      <c r="CF59" s="110">
        <v>1134</v>
      </c>
      <c r="CG59" s="110">
        <v>2</v>
      </c>
      <c r="CH59" s="110">
        <v>865</v>
      </c>
      <c r="CI59" s="110">
        <v>867</v>
      </c>
      <c r="CJ59" s="110">
        <v>76.27865961199295</v>
      </c>
      <c r="CK59" s="110">
        <v>0</v>
      </c>
      <c r="CL59" s="110">
        <v>185</v>
      </c>
      <c r="CM59" s="110">
        <v>185</v>
      </c>
      <c r="CN59" s="110">
        <v>16.313932980599645</v>
      </c>
      <c r="CO59" s="110">
        <v>92.592592592592595</v>
      </c>
      <c r="CP59" s="110">
        <v>2</v>
      </c>
      <c r="CQ59" s="110">
        <v>1050</v>
      </c>
      <c r="CR59" s="110">
        <v>1052</v>
      </c>
      <c r="CS59" s="78">
        <v>1134</v>
      </c>
      <c r="CT59" s="108">
        <v>0</v>
      </c>
      <c r="CU59" s="108">
        <v>871</v>
      </c>
      <c r="CV59" s="108">
        <v>871</v>
      </c>
      <c r="CW59" s="109">
        <v>76.807760141093468</v>
      </c>
      <c r="CX59" s="108">
        <v>0</v>
      </c>
      <c r="CY59" s="108">
        <v>190</v>
      </c>
      <c r="CZ59" s="108">
        <v>190</v>
      </c>
      <c r="DA59" s="96">
        <v>16.754850088183421</v>
      </c>
      <c r="DB59" s="109">
        <v>93.562610229276899</v>
      </c>
      <c r="DC59" s="87">
        <v>0</v>
      </c>
      <c r="DD59" s="87">
        <v>1061</v>
      </c>
      <c r="DE59" s="110">
        <v>1061</v>
      </c>
      <c r="DF59" s="78">
        <v>1134</v>
      </c>
      <c r="DG59" s="108">
        <v>0</v>
      </c>
      <c r="DH59" s="108">
        <v>891</v>
      </c>
      <c r="DI59" s="108">
        <v>891</v>
      </c>
      <c r="DJ59" s="109">
        <v>78.571428571428569</v>
      </c>
      <c r="DK59" s="108">
        <v>0</v>
      </c>
      <c r="DL59" s="108">
        <v>198</v>
      </c>
      <c r="DM59" s="108">
        <v>198</v>
      </c>
      <c r="DN59" s="96">
        <v>17.460317460317459</v>
      </c>
      <c r="DO59" s="109">
        <v>96.031746031746039</v>
      </c>
      <c r="DP59" s="87">
        <v>0</v>
      </c>
      <c r="DQ59" s="87">
        <v>1089</v>
      </c>
      <c r="DR59" s="110">
        <v>1089</v>
      </c>
      <c r="DS59" s="110">
        <v>1134</v>
      </c>
      <c r="DT59" s="110">
        <v>0</v>
      </c>
      <c r="DU59" s="110">
        <v>881</v>
      </c>
      <c r="DV59" s="110">
        <v>881</v>
      </c>
      <c r="DW59" s="110">
        <v>77.689594356261026</v>
      </c>
      <c r="DX59" s="110">
        <v>0</v>
      </c>
      <c r="DY59" s="110">
        <v>209</v>
      </c>
      <c r="DZ59" s="110">
        <v>209</v>
      </c>
      <c r="EA59" s="110">
        <v>18.430335097001763</v>
      </c>
      <c r="EB59" s="110">
        <v>96.119929453262785</v>
      </c>
      <c r="EC59" s="110">
        <v>0</v>
      </c>
      <c r="ED59" s="110">
        <v>1090</v>
      </c>
      <c r="EE59" s="110">
        <v>1090</v>
      </c>
      <c r="EF59" s="78">
        <v>1134</v>
      </c>
      <c r="EG59" s="108">
        <v>0</v>
      </c>
      <c r="EH59" s="108">
        <v>881</v>
      </c>
      <c r="EI59" s="108">
        <v>881</v>
      </c>
      <c r="EJ59" s="109">
        <v>77.689594356261026</v>
      </c>
      <c r="EK59" s="108">
        <v>0</v>
      </c>
      <c r="EL59" s="108">
        <v>209</v>
      </c>
      <c r="EM59" s="108">
        <v>209</v>
      </c>
      <c r="EN59" s="96">
        <v>18.430335097001763</v>
      </c>
      <c r="EO59" s="109">
        <v>96.119929453262785</v>
      </c>
      <c r="EP59" s="87">
        <v>0</v>
      </c>
      <c r="EQ59" s="87">
        <v>1090</v>
      </c>
      <c r="ER59" s="110">
        <v>1090</v>
      </c>
      <c r="ES59" s="78">
        <v>1134</v>
      </c>
      <c r="ET59" s="108">
        <v>0</v>
      </c>
      <c r="EU59" s="108">
        <v>901</v>
      </c>
      <c r="EV59" s="108">
        <v>901</v>
      </c>
      <c r="EW59" s="109">
        <v>79.453262786596127</v>
      </c>
      <c r="EX59" s="108">
        <v>0</v>
      </c>
      <c r="EY59" s="108">
        <v>210</v>
      </c>
      <c r="EZ59" s="108">
        <v>210</v>
      </c>
      <c r="FA59" s="96">
        <v>18.518518518518519</v>
      </c>
      <c r="FB59" s="109">
        <v>97.971781305114632</v>
      </c>
      <c r="FC59" s="87">
        <v>0</v>
      </c>
      <c r="FD59" s="87">
        <v>1111</v>
      </c>
      <c r="FE59" s="110">
        <v>1111</v>
      </c>
    </row>
    <row r="60" spans="1:161" x14ac:dyDescent="0.25">
      <c r="A60" s="4">
        <v>761</v>
      </c>
      <c r="B60" s="7" t="s">
        <v>128</v>
      </c>
      <c r="C60" s="4">
        <v>761</v>
      </c>
      <c r="D60" s="78">
        <v>612</v>
      </c>
      <c r="E60" s="108">
        <v>36</v>
      </c>
      <c r="F60" s="78">
        <v>625</v>
      </c>
      <c r="G60" s="108">
        <v>661</v>
      </c>
      <c r="H60" s="109">
        <v>102.12418300653594</v>
      </c>
      <c r="I60" s="108">
        <v>6</v>
      </c>
      <c r="J60" s="108">
        <v>37</v>
      </c>
      <c r="K60" s="108">
        <v>43</v>
      </c>
      <c r="L60" s="96">
        <v>6.0457516339869279</v>
      </c>
      <c r="M60" s="109">
        <v>108.16993464052287</v>
      </c>
      <c r="N60" s="87">
        <v>42</v>
      </c>
      <c r="O60" s="87">
        <v>662</v>
      </c>
      <c r="P60" s="110">
        <v>704</v>
      </c>
      <c r="Q60" s="111">
        <v>107.64525993883791</v>
      </c>
      <c r="R60" s="78">
        <v>641</v>
      </c>
      <c r="S60" s="108">
        <v>35</v>
      </c>
      <c r="T60" s="78">
        <v>620</v>
      </c>
      <c r="U60" s="108">
        <v>655</v>
      </c>
      <c r="V60" s="109">
        <v>96.723868954758188</v>
      </c>
      <c r="W60" s="108">
        <v>5</v>
      </c>
      <c r="X60" s="108">
        <v>44</v>
      </c>
      <c r="Y60" s="108">
        <v>49</v>
      </c>
      <c r="Z60" s="96">
        <v>6.8642745709828397</v>
      </c>
      <c r="AA60" s="109">
        <v>103.58814352574103</v>
      </c>
      <c r="AB60" s="87">
        <v>40</v>
      </c>
      <c r="AC60" s="87">
        <v>664</v>
      </c>
      <c r="AD60" s="110">
        <v>704</v>
      </c>
      <c r="AE60" s="111">
        <v>103.37738619676946</v>
      </c>
      <c r="AF60" s="78">
        <v>641</v>
      </c>
      <c r="AG60" s="108">
        <v>29</v>
      </c>
      <c r="AH60" s="108">
        <v>626</v>
      </c>
      <c r="AI60" s="108">
        <v>655</v>
      </c>
      <c r="AJ60" s="109">
        <v>97.659906396255849</v>
      </c>
      <c r="AK60" s="108">
        <v>6</v>
      </c>
      <c r="AL60" s="108">
        <v>9</v>
      </c>
      <c r="AM60" s="108">
        <v>15</v>
      </c>
      <c r="AN60" s="96">
        <v>1.40405616224649</v>
      </c>
      <c r="AO60" s="109">
        <v>99.06396255850234</v>
      </c>
      <c r="AP60" s="87">
        <v>35</v>
      </c>
      <c r="AQ60" s="87">
        <v>635</v>
      </c>
      <c r="AR60" s="110">
        <v>670</v>
      </c>
      <c r="AS60" s="110">
        <v>641</v>
      </c>
      <c r="AT60" s="110">
        <v>29</v>
      </c>
      <c r="AU60" s="110">
        <v>633</v>
      </c>
      <c r="AV60" s="110">
        <v>662</v>
      </c>
      <c r="AW60" s="110">
        <v>98.751950078003119</v>
      </c>
      <c r="AX60" s="110">
        <v>0</v>
      </c>
      <c r="AY60" s="110">
        <v>53</v>
      </c>
      <c r="AZ60" s="110">
        <v>53</v>
      </c>
      <c r="BA60" s="110">
        <v>8.2683307332293285</v>
      </c>
      <c r="BB60" s="110">
        <v>107.02028081123245</v>
      </c>
      <c r="BC60" s="110">
        <v>29</v>
      </c>
      <c r="BD60" s="110">
        <v>686</v>
      </c>
      <c r="BE60" s="110">
        <v>715</v>
      </c>
      <c r="BF60" s="110">
        <v>640</v>
      </c>
      <c r="BG60" s="110">
        <v>29</v>
      </c>
      <c r="BH60" s="110">
        <v>646</v>
      </c>
      <c r="BI60" s="110">
        <v>675</v>
      </c>
      <c r="BJ60" s="110">
        <v>100.93749999999999</v>
      </c>
      <c r="BK60" s="110">
        <v>0</v>
      </c>
      <c r="BL60" s="110">
        <v>62</v>
      </c>
      <c r="BM60" s="110">
        <v>62</v>
      </c>
      <c r="BN60" s="110">
        <v>9.6875</v>
      </c>
      <c r="BO60" s="110">
        <v>110.625</v>
      </c>
      <c r="BP60" s="110">
        <v>29</v>
      </c>
      <c r="BQ60" s="110">
        <v>708</v>
      </c>
      <c r="BR60" s="110">
        <v>737</v>
      </c>
      <c r="BS60" s="110">
        <v>640</v>
      </c>
      <c r="BT60" s="110">
        <v>11</v>
      </c>
      <c r="BU60" s="110">
        <v>633</v>
      </c>
      <c r="BV60" s="110">
        <v>644</v>
      </c>
      <c r="BW60" s="282">
        <v>98.90625</v>
      </c>
      <c r="BX60" s="110">
        <v>0</v>
      </c>
      <c r="BY60" s="110">
        <v>87</v>
      </c>
      <c r="BZ60" s="110">
        <v>87</v>
      </c>
      <c r="CA60" s="109">
        <v>13.593749999999998</v>
      </c>
      <c r="CB60" s="109">
        <v>112.5</v>
      </c>
      <c r="CC60" s="110">
        <v>11</v>
      </c>
      <c r="CD60" s="110">
        <v>720</v>
      </c>
      <c r="CE60" s="110">
        <v>731</v>
      </c>
      <c r="CF60" s="110">
        <v>640</v>
      </c>
      <c r="CG60" s="110">
        <v>2</v>
      </c>
      <c r="CH60" s="110">
        <v>639</v>
      </c>
      <c r="CI60" s="110">
        <v>641</v>
      </c>
      <c r="CJ60" s="110">
        <v>99.84375</v>
      </c>
      <c r="CK60" s="110">
        <v>0</v>
      </c>
      <c r="CL60" s="110">
        <v>93</v>
      </c>
      <c r="CM60" s="110">
        <v>93</v>
      </c>
      <c r="CN60" s="110">
        <v>14.531250000000002</v>
      </c>
      <c r="CO60" s="110">
        <v>114.375</v>
      </c>
      <c r="CP60" s="110">
        <v>2</v>
      </c>
      <c r="CQ60" s="110">
        <v>732</v>
      </c>
      <c r="CR60" s="110">
        <v>734</v>
      </c>
      <c r="CS60" s="78">
        <v>640</v>
      </c>
      <c r="CT60" s="108">
        <v>0</v>
      </c>
      <c r="CU60" s="108">
        <v>658</v>
      </c>
      <c r="CV60" s="108">
        <v>658</v>
      </c>
      <c r="CW60" s="109">
        <v>102.8125</v>
      </c>
      <c r="CX60" s="108">
        <v>0</v>
      </c>
      <c r="CY60" s="108">
        <v>86</v>
      </c>
      <c r="CZ60" s="108">
        <v>86</v>
      </c>
      <c r="DA60" s="96">
        <v>13.4375</v>
      </c>
      <c r="DB60" s="109">
        <v>116.25000000000001</v>
      </c>
      <c r="DC60" s="87">
        <v>0</v>
      </c>
      <c r="DD60" s="87">
        <v>744</v>
      </c>
      <c r="DE60" s="110">
        <v>744</v>
      </c>
      <c r="DF60" s="78">
        <v>640</v>
      </c>
      <c r="DG60" s="108">
        <v>0</v>
      </c>
      <c r="DH60" s="108">
        <v>660</v>
      </c>
      <c r="DI60" s="108">
        <v>660</v>
      </c>
      <c r="DJ60" s="109">
        <v>103.125</v>
      </c>
      <c r="DK60" s="108">
        <v>0</v>
      </c>
      <c r="DL60" s="108">
        <v>92</v>
      </c>
      <c r="DM60" s="108">
        <v>92</v>
      </c>
      <c r="DN60" s="96">
        <v>14.374999999999998</v>
      </c>
      <c r="DO60" s="109">
        <v>117.5</v>
      </c>
      <c r="DP60" s="87">
        <v>0</v>
      </c>
      <c r="DQ60" s="87">
        <v>752</v>
      </c>
      <c r="DR60" s="110">
        <v>752</v>
      </c>
      <c r="DS60" s="110">
        <v>640</v>
      </c>
      <c r="DT60" s="110">
        <v>0</v>
      </c>
      <c r="DU60" s="110">
        <v>675</v>
      </c>
      <c r="DV60" s="110">
        <v>675</v>
      </c>
      <c r="DW60" s="110">
        <v>105.46875</v>
      </c>
      <c r="DX60" s="110">
        <v>0</v>
      </c>
      <c r="DY60" s="110">
        <v>94</v>
      </c>
      <c r="DZ60" s="110">
        <v>94</v>
      </c>
      <c r="EA60" s="110">
        <v>14.6875</v>
      </c>
      <c r="EB60" s="110">
        <v>120.15625000000001</v>
      </c>
      <c r="EC60" s="110">
        <v>0</v>
      </c>
      <c r="ED60" s="110">
        <v>769</v>
      </c>
      <c r="EE60" s="110">
        <v>769</v>
      </c>
      <c r="EF60" s="78">
        <v>640</v>
      </c>
      <c r="EG60" s="108">
        <v>0</v>
      </c>
      <c r="EH60" s="108">
        <v>675</v>
      </c>
      <c r="EI60" s="108">
        <v>675</v>
      </c>
      <c r="EJ60" s="109">
        <v>105.46875</v>
      </c>
      <c r="EK60" s="108">
        <v>0</v>
      </c>
      <c r="EL60" s="108">
        <v>94</v>
      </c>
      <c r="EM60" s="108">
        <v>94</v>
      </c>
      <c r="EN60" s="96">
        <v>14.6875</v>
      </c>
      <c r="EO60" s="109">
        <v>120.15625000000001</v>
      </c>
      <c r="EP60" s="87">
        <v>0</v>
      </c>
      <c r="EQ60" s="87">
        <v>769</v>
      </c>
      <c r="ER60" s="110">
        <v>769</v>
      </c>
      <c r="ES60" s="78">
        <v>640</v>
      </c>
      <c r="ET60" s="108">
        <v>0</v>
      </c>
      <c r="EU60" s="108">
        <v>687</v>
      </c>
      <c r="EV60" s="108">
        <v>687</v>
      </c>
      <c r="EW60" s="109">
        <v>107.34375</v>
      </c>
      <c r="EX60" s="108">
        <v>0</v>
      </c>
      <c r="EY60" s="108">
        <v>101</v>
      </c>
      <c r="EZ60" s="108">
        <v>101</v>
      </c>
      <c r="FA60" s="96">
        <v>15.78125</v>
      </c>
      <c r="FB60" s="109">
        <v>123.125</v>
      </c>
      <c r="FC60" s="87">
        <v>0</v>
      </c>
      <c r="FD60" s="87">
        <v>788</v>
      </c>
      <c r="FE60" s="110">
        <v>788</v>
      </c>
    </row>
    <row r="61" spans="1:161" x14ac:dyDescent="0.25">
      <c r="A61" s="4">
        <v>842</v>
      </c>
      <c r="B61" s="7" t="s">
        <v>129</v>
      </c>
      <c r="C61" s="4">
        <v>842</v>
      </c>
      <c r="D61" s="78">
        <v>14</v>
      </c>
      <c r="E61" s="108">
        <v>0</v>
      </c>
      <c r="F61" s="78">
        <v>4</v>
      </c>
      <c r="G61" s="108">
        <v>4</v>
      </c>
      <c r="H61" s="109">
        <v>28.571428571428569</v>
      </c>
      <c r="I61" s="108">
        <v>0</v>
      </c>
      <c r="J61" s="108">
        <v>3</v>
      </c>
      <c r="K61" s="108">
        <v>3</v>
      </c>
      <c r="L61" s="96">
        <v>21.428571428571427</v>
      </c>
      <c r="M61" s="109">
        <v>50</v>
      </c>
      <c r="N61" s="87">
        <v>0</v>
      </c>
      <c r="O61" s="87">
        <v>7</v>
      </c>
      <c r="P61" s="110">
        <v>7</v>
      </c>
      <c r="Q61" s="111">
        <v>50</v>
      </c>
      <c r="R61" s="78">
        <v>14</v>
      </c>
      <c r="S61" s="108">
        <v>0</v>
      </c>
      <c r="T61" s="78">
        <v>8</v>
      </c>
      <c r="U61" s="108">
        <v>8</v>
      </c>
      <c r="V61" s="109">
        <v>57.142857142857139</v>
      </c>
      <c r="W61" s="108">
        <v>0</v>
      </c>
      <c r="X61" s="108">
        <v>2</v>
      </c>
      <c r="Y61" s="108">
        <v>2</v>
      </c>
      <c r="Z61" s="96">
        <v>14.285714285714285</v>
      </c>
      <c r="AA61" s="109">
        <v>71.428571428571431</v>
      </c>
      <c r="AB61" s="87">
        <v>0</v>
      </c>
      <c r="AC61" s="87">
        <v>10</v>
      </c>
      <c r="AD61" s="110">
        <v>10</v>
      </c>
      <c r="AE61" s="111">
        <v>71.428571428571431</v>
      </c>
      <c r="AF61" s="78">
        <v>14</v>
      </c>
      <c r="AG61" s="108">
        <v>1</v>
      </c>
      <c r="AH61" s="108">
        <v>11</v>
      </c>
      <c r="AI61" s="108">
        <v>12</v>
      </c>
      <c r="AJ61" s="109">
        <v>78.571428571428569</v>
      </c>
      <c r="AK61" s="108">
        <v>0</v>
      </c>
      <c r="AL61" s="108">
        <v>8</v>
      </c>
      <c r="AM61" s="108">
        <v>8</v>
      </c>
      <c r="AN61" s="96">
        <v>57.142857142857139</v>
      </c>
      <c r="AO61" s="109">
        <v>135.71428571428572</v>
      </c>
      <c r="AP61" s="87">
        <v>1</v>
      </c>
      <c r="AQ61" s="87">
        <v>19</v>
      </c>
      <c r="AR61" s="110">
        <v>20</v>
      </c>
      <c r="AS61" s="110">
        <v>14</v>
      </c>
      <c r="AT61" s="110">
        <v>1</v>
      </c>
      <c r="AU61" s="110">
        <v>10</v>
      </c>
      <c r="AV61" s="110">
        <v>11</v>
      </c>
      <c r="AW61" s="110">
        <v>71.428571428571431</v>
      </c>
      <c r="AX61" s="110">
        <v>0</v>
      </c>
      <c r="AY61" s="110">
        <v>5</v>
      </c>
      <c r="AZ61" s="110">
        <v>5</v>
      </c>
      <c r="BA61" s="110">
        <v>35.714285714285715</v>
      </c>
      <c r="BB61" s="110">
        <v>107.14285714285714</v>
      </c>
      <c r="BC61" s="110">
        <v>1</v>
      </c>
      <c r="BD61" s="110">
        <v>15</v>
      </c>
      <c r="BE61" s="110">
        <v>16</v>
      </c>
      <c r="BF61" s="110">
        <v>14</v>
      </c>
      <c r="BG61" s="110">
        <v>1</v>
      </c>
      <c r="BH61" s="110">
        <v>12</v>
      </c>
      <c r="BI61" s="110">
        <v>13</v>
      </c>
      <c r="BJ61" s="110">
        <v>85.714285714285708</v>
      </c>
      <c r="BK61" s="110">
        <v>0</v>
      </c>
      <c r="BL61" s="110">
        <v>5</v>
      </c>
      <c r="BM61" s="110">
        <v>5</v>
      </c>
      <c r="BN61" s="110">
        <v>35.714285714285715</v>
      </c>
      <c r="BO61" s="110">
        <v>121.42857142857142</v>
      </c>
      <c r="BP61" s="110">
        <v>1</v>
      </c>
      <c r="BQ61" s="110">
        <v>17</v>
      </c>
      <c r="BR61" s="110">
        <v>18</v>
      </c>
      <c r="BS61" s="110">
        <v>14</v>
      </c>
      <c r="BT61" s="110">
        <v>0</v>
      </c>
      <c r="BU61" s="110">
        <v>12</v>
      </c>
      <c r="BV61" s="110">
        <v>12</v>
      </c>
      <c r="BW61" s="282">
        <v>85.714285714285708</v>
      </c>
      <c r="BX61" s="110">
        <v>0</v>
      </c>
      <c r="BY61" s="110">
        <v>2</v>
      </c>
      <c r="BZ61" s="110">
        <v>2</v>
      </c>
      <c r="CA61" s="109">
        <v>14.285714285714285</v>
      </c>
      <c r="CB61" s="109">
        <v>100</v>
      </c>
      <c r="CC61" s="110">
        <v>0</v>
      </c>
      <c r="CD61" s="110">
        <v>14</v>
      </c>
      <c r="CE61" s="110">
        <v>14</v>
      </c>
      <c r="CF61" s="110">
        <v>14</v>
      </c>
      <c r="CG61" s="110">
        <v>0</v>
      </c>
      <c r="CH61" s="110">
        <v>12</v>
      </c>
      <c r="CI61" s="110">
        <v>12</v>
      </c>
      <c r="CJ61" s="110">
        <v>85.714285714285708</v>
      </c>
      <c r="CK61" s="110">
        <v>0</v>
      </c>
      <c r="CL61" s="110">
        <v>1</v>
      </c>
      <c r="CM61" s="110">
        <v>1</v>
      </c>
      <c r="CN61" s="110">
        <v>7.1428571428571423</v>
      </c>
      <c r="CO61" s="110">
        <v>92.857142857142861</v>
      </c>
      <c r="CP61" s="110">
        <v>0</v>
      </c>
      <c r="CQ61" s="110">
        <v>13</v>
      </c>
      <c r="CR61" s="110">
        <v>13</v>
      </c>
      <c r="CS61" s="78">
        <v>14</v>
      </c>
      <c r="CT61" s="108">
        <v>0</v>
      </c>
      <c r="CU61" s="108">
        <v>12</v>
      </c>
      <c r="CV61" s="108">
        <v>12</v>
      </c>
      <c r="CW61" s="109">
        <v>85.714285714285708</v>
      </c>
      <c r="CX61" s="108">
        <v>0</v>
      </c>
      <c r="CY61" s="108">
        <v>3</v>
      </c>
      <c r="CZ61" s="108">
        <v>3</v>
      </c>
      <c r="DA61" s="96">
        <v>21.428571428571427</v>
      </c>
      <c r="DB61" s="109">
        <v>107.14285714285714</v>
      </c>
      <c r="DC61" s="87">
        <v>0</v>
      </c>
      <c r="DD61" s="87">
        <v>15</v>
      </c>
      <c r="DE61" s="110">
        <v>15</v>
      </c>
      <c r="DF61" s="78">
        <v>14</v>
      </c>
      <c r="DG61" s="108">
        <v>0</v>
      </c>
      <c r="DH61" s="108">
        <v>16</v>
      </c>
      <c r="DI61" s="108">
        <v>16</v>
      </c>
      <c r="DJ61" s="109">
        <v>114.28571428571428</v>
      </c>
      <c r="DK61" s="108">
        <v>0</v>
      </c>
      <c r="DL61" s="108">
        <v>4</v>
      </c>
      <c r="DM61" s="108">
        <v>4</v>
      </c>
      <c r="DN61" s="96">
        <v>28.571428571428569</v>
      </c>
      <c r="DO61" s="109">
        <v>142.85714285714286</v>
      </c>
      <c r="DP61" s="87">
        <v>0</v>
      </c>
      <c r="DQ61" s="87">
        <v>20</v>
      </c>
      <c r="DR61" s="110">
        <v>20</v>
      </c>
      <c r="DS61" s="110">
        <v>14</v>
      </c>
      <c r="DT61" s="110">
        <v>0</v>
      </c>
      <c r="DU61" s="110">
        <v>16</v>
      </c>
      <c r="DV61" s="110">
        <v>16</v>
      </c>
      <c r="DW61" s="110">
        <v>114.28571428571428</v>
      </c>
      <c r="DX61" s="110">
        <v>0</v>
      </c>
      <c r="DY61" s="110">
        <v>4</v>
      </c>
      <c r="DZ61" s="110">
        <v>4</v>
      </c>
      <c r="EA61" s="110">
        <v>28.571428571428569</v>
      </c>
      <c r="EB61" s="110">
        <v>142.85714285714286</v>
      </c>
      <c r="EC61" s="110">
        <v>0</v>
      </c>
      <c r="ED61" s="110">
        <v>20</v>
      </c>
      <c r="EE61" s="110">
        <v>20</v>
      </c>
      <c r="EF61" s="78">
        <v>14</v>
      </c>
      <c r="EG61" s="108">
        <v>0</v>
      </c>
      <c r="EH61" s="108">
        <v>16</v>
      </c>
      <c r="EI61" s="108">
        <v>16</v>
      </c>
      <c r="EJ61" s="109">
        <v>114.28571428571428</v>
      </c>
      <c r="EK61" s="108">
        <v>0</v>
      </c>
      <c r="EL61" s="108">
        <v>4</v>
      </c>
      <c r="EM61" s="108">
        <v>4</v>
      </c>
      <c r="EN61" s="96">
        <v>28.571428571428569</v>
      </c>
      <c r="EO61" s="109">
        <v>142.85714285714286</v>
      </c>
      <c r="EP61" s="87">
        <v>0</v>
      </c>
      <c r="EQ61" s="87">
        <v>20</v>
      </c>
      <c r="ER61" s="110">
        <v>20</v>
      </c>
      <c r="ES61" s="78">
        <v>14</v>
      </c>
      <c r="ET61" s="108">
        <v>0</v>
      </c>
      <c r="EU61" s="108">
        <v>14</v>
      </c>
      <c r="EV61" s="108">
        <v>14</v>
      </c>
      <c r="EW61" s="109">
        <v>100</v>
      </c>
      <c r="EX61" s="108">
        <v>0</v>
      </c>
      <c r="EY61" s="108">
        <v>9</v>
      </c>
      <c r="EZ61" s="108">
        <v>9</v>
      </c>
      <c r="FA61" s="96">
        <v>64.285714285714292</v>
      </c>
      <c r="FB61" s="109">
        <v>164.28571428571428</v>
      </c>
      <c r="FC61" s="87">
        <v>0</v>
      </c>
      <c r="FD61" s="87">
        <v>23</v>
      </c>
      <c r="FE61" s="110">
        <v>23</v>
      </c>
    </row>
    <row r="62" spans="1:161" x14ac:dyDescent="0.25">
      <c r="A62" s="1"/>
      <c r="B62" s="8" t="s">
        <v>130</v>
      </c>
      <c r="C62" s="1"/>
      <c r="D62" s="37">
        <v>2229</v>
      </c>
      <c r="E62" s="37">
        <v>159</v>
      </c>
      <c r="F62" s="37">
        <v>1702</v>
      </c>
      <c r="G62" s="37">
        <v>1861</v>
      </c>
      <c r="H62" s="92">
        <v>76.357110812023336</v>
      </c>
      <c r="I62" s="37">
        <v>78</v>
      </c>
      <c r="J62" s="37">
        <v>559</v>
      </c>
      <c r="K62" s="37">
        <v>637</v>
      </c>
      <c r="L62" s="97">
        <v>25.078510542844324</v>
      </c>
      <c r="M62" s="195">
        <v>1507.3138823636773</v>
      </c>
      <c r="N62" s="195">
        <v>237</v>
      </c>
      <c r="O62" s="195">
        <v>2261</v>
      </c>
      <c r="P62" s="195">
        <v>2498</v>
      </c>
      <c r="Q62" s="107">
        <v>101.29764801297647</v>
      </c>
      <c r="R62" s="37">
        <v>2348</v>
      </c>
      <c r="S62" s="37">
        <v>161</v>
      </c>
      <c r="T62" s="37">
        <v>1738</v>
      </c>
      <c r="U62" s="37">
        <v>1899</v>
      </c>
      <c r="V62" s="92">
        <v>74.020442930153322</v>
      </c>
      <c r="W62" s="37">
        <v>74</v>
      </c>
      <c r="X62" s="37">
        <v>596</v>
      </c>
      <c r="Y62" s="37">
        <v>670</v>
      </c>
      <c r="Z62" s="97">
        <v>25.383304940374785</v>
      </c>
      <c r="AA62" s="195">
        <v>1477.14311581116</v>
      </c>
      <c r="AB62" s="195">
        <v>235</v>
      </c>
      <c r="AC62" s="195">
        <v>2334</v>
      </c>
      <c r="AD62" s="195">
        <v>2569</v>
      </c>
      <c r="AE62" s="107">
        <v>99.45799457994579</v>
      </c>
      <c r="AF62" s="37">
        <v>2348</v>
      </c>
      <c r="AG62" s="37">
        <v>145</v>
      </c>
      <c r="AH62" s="37">
        <v>1795</v>
      </c>
      <c r="AI62" s="37">
        <v>1940</v>
      </c>
      <c r="AJ62" s="92">
        <v>76.448040885860308</v>
      </c>
      <c r="AK62" s="37">
        <v>75</v>
      </c>
      <c r="AL62" s="37">
        <v>332</v>
      </c>
      <c r="AM62" s="37">
        <v>407</v>
      </c>
      <c r="AN62" s="97">
        <v>14.139693356047701</v>
      </c>
      <c r="AO62" s="195">
        <v>1514.7452762303374</v>
      </c>
      <c r="AP62" s="195">
        <v>220</v>
      </c>
      <c r="AQ62" s="195">
        <v>2127</v>
      </c>
      <c r="AR62" s="195">
        <v>2347</v>
      </c>
      <c r="AS62" s="195">
        <v>2348</v>
      </c>
      <c r="AT62" s="195">
        <v>125</v>
      </c>
      <c r="AU62" s="195">
        <v>1801</v>
      </c>
      <c r="AV62" s="195">
        <v>1926</v>
      </c>
      <c r="AW62" s="195">
        <v>76.703577512776832</v>
      </c>
      <c r="AX62" s="195">
        <v>46</v>
      </c>
      <c r="AY62" s="195">
        <v>690</v>
      </c>
      <c r="AZ62" s="195">
        <v>736</v>
      </c>
      <c r="BA62" s="195">
        <v>29.386712095400341</v>
      </c>
      <c r="BB62" s="195">
        <v>1546.981372806458</v>
      </c>
      <c r="BC62" s="195">
        <v>171</v>
      </c>
      <c r="BD62" s="195">
        <v>2491</v>
      </c>
      <c r="BE62" s="195">
        <v>2662</v>
      </c>
      <c r="BF62" s="195">
        <v>2356</v>
      </c>
      <c r="BG62" s="195">
        <v>125</v>
      </c>
      <c r="BH62" s="195">
        <v>1838</v>
      </c>
      <c r="BI62" s="195">
        <v>1963</v>
      </c>
      <c r="BJ62" s="195">
        <v>78.013582342954152</v>
      </c>
      <c r="BK62" s="195">
        <v>34</v>
      </c>
      <c r="BL62" s="195">
        <v>700</v>
      </c>
      <c r="BM62" s="195">
        <v>734</v>
      </c>
      <c r="BN62" s="195">
        <v>29.711375212224105</v>
      </c>
      <c r="BO62" s="195">
        <v>1637.5510413867651</v>
      </c>
      <c r="BP62" s="195">
        <v>159</v>
      </c>
      <c r="BQ62" s="195">
        <v>2538</v>
      </c>
      <c r="BR62" s="195">
        <v>2697</v>
      </c>
      <c r="BS62" s="195">
        <v>2356</v>
      </c>
      <c r="BT62" s="195">
        <v>87</v>
      </c>
      <c r="BU62" s="195">
        <v>1883</v>
      </c>
      <c r="BV62" s="195">
        <v>1970</v>
      </c>
      <c r="BW62" s="97">
        <v>79.923599320882857</v>
      </c>
      <c r="BX62" s="195">
        <v>22</v>
      </c>
      <c r="BY62" s="195">
        <v>713</v>
      </c>
      <c r="BZ62" s="195">
        <v>735</v>
      </c>
      <c r="CA62" s="92">
        <v>30.263157894736842</v>
      </c>
      <c r="CB62" s="92">
        <v>1805.6828966448636</v>
      </c>
      <c r="CC62" s="195">
        <v>109</v>
      </c>
      <c r="CD62" s="195">
        <v>2596</v>
      </c>
      <c r="CE62" s="195">
        <v>2705</v>
      </c>
      <c r="CF62" s="195">
        <v>2356</v>
      </c>
      <c r="CG62" s="195">
        <v>25</v>
      </c>
      <c r="CH62" s="195">
        <v>1913</v>
      </c>
      <c r="CI62" s="195">
        <v>1938</v>
      </c>
      <c r="CJ62" s="195">
        <v>81.196943972835314</v>
      </c>
      <c r="CK62" s="195">
        <v>7</v>
      </c>
      <c r="CL62" s="195">
        <v>711</v>
      </c>
      <c r="CM62" s="195">
        <v>718</v>
      </c>
      <c r="CN62" s="195">
        <v>30.178268251273344</v>
      </c>
      <c r="CO62" s="195">
        <v>1858.5199413311479</v>
      </c>
      <c r="CP62" s="195">
        <v>32</v>
      </c>
      <c r="CQ62" s="195">
        <v>2624</v>
      </c>
      <c r="CR62" s="195">
        <v>2656</v>
      </c>
      <c r="CS62" s="37">
        <v>2356</v>
      </c>
      <c r="CT62" s="37">
        <v>8</v>
      </c>
      <c r="CU62" s="37">
        <v>1990</v>
      </c>
      <c r="CV62" s="37">
        <v>1998</v>
      </c>
      <c r="CW62" s="92">
        <v>84.465195246179974</v>
      </c>
      <c r="CX62" s="37">
        <v>5</v>
      </c>
      <c r="CY62" s="37">
        <v>748</v>
      </c>
      <c r="CZ62" s="37">
        <v>753</v>
      </c>
      <c r="DA62" s="97">
        <v>31.748726655348047</v>
      </c>
      <c r="DB62" s="195">
        <v>1904.0150558179755</v>
      </c>
      <c r="DC62" s="195">
        <v>13</v>
      </c>
      <c r="DD62" s="195">
        <v>2738</v>
      </c>
      <c r="DE62" s="195">
        <v>2751</v>
      </c>
      <c r="DF62" s="37">
        <v>2356</v>
      </c>
      <c r="DG62" s="37">
        <v>7</v>
      </c>
      <c r="DH62" s="37">
        <v>1994</v>
      </c>
      <c r="DI62" s="37">
        <v>2001</v>
      </c>
      <c r="DJ62" s="92">
        <v>84.63497453310697</v>
      </c>
      <c r="DK62" s="37">
        <v>4</v>
      </c>
      <c r="DL62" s="37">
        <v>780</v>
      </c>
      <c r="DM62" s="37">
        <v>784</v>
      </c>
      <c r="DN62" s="97">
        <v>33.106960950764005</v>
      </c>
      <c r="DO62" s="195">
        <v>1948.7982728568034</v>
      </c>
      <c r="DP62" s="195">
        <v>11</v>
      </c>
      <c r="DQ62" s="195">
        <v>2774</v>
      </c>
      <c r="DR62" s="195">
        <v>2785</v>
      </c>
      <c r="DS62" s="195">
        <v>2356</v>
      </c>
      <c r="DT62" s="195">
        <v>7</v>
      </c>
      <c r="DU62" s="195">
        <v>2007</v>
      </c>
      <c r="DV62" s="195">
        <v>2014</v>
      </c>
      <c r="DW62" s="195">
        <v>85.186757215619693</v>
      </c>
      <c r="DX62" s="195">
        <v>6</v>
      </c>
      <c r="DY62" s="195">
        <v>782</v>
      </c>
      <c r="DZ62" s="195">
        <v>788</v>
      </c>
      <c r="EA62" s="195">
        <v>33.191850594227503</v>
      </c>
      <c r="EB62" s="195">
        <v>1906.9760428077113</v>
      </c>
      <c r="EC62" s="195">
        <v>13</v>
      </c>
      <c r="ED62" s="195">
        <v>2789</v>
      </c>
      <c r="EE62" s="195">
        <v>2802</v>
      </c>
      <c r="EF62" s="37">
        <v>2356</v>
      </c>
      <c r="EG62" s="37">
        <v>7</v>
      </c>
      <c r="EH62" s="37">
        <v>2007</v>
      </c>
      <c r="EI62" s="37">
        <v>2014</v>
      </c>
      <c r="EJ62" s="92">
        <v>85.186757215619693</v>
      </c>
      <c r="EK62" s="37">
        <v>6</v>
      </c>
      <c r="EL62" s="37">
        <v>782</v>
      </c>
      <c r="EM62" s="37">
        <v>788</v>
      </c>
      <c r="EN62" s="97">
        <v>33.191850594227503</v>
      </c>
      <c r="EO62" s="195">
        <v>1906.9760428077113</v>
      </c>
      <c r="EP62" s="195">
        <v>13</v>
      </c>
      <c r="EQ62" s="195">
        <v>2789</v>
      </c>
      <c r="ER62" s="195">
        <v>2802</v>
      </c>
      <c r="ES62" s="37">
        <v>2356</v>
      </c>
      <c r="ET62" s="37">
        <v>7</v>
      </c>
      <c r="EU62" s="37">
        <v>2024</v>
      </c>
      <c r="EV62" s="37">
        <v>2031</v>
      </c>
      <c r="EW62" s="92">
        <v>85.908319185059426</v>
      </c>
      <c r="EX62" s="37">
        <v>5</v>
      </c>
      <c r="EY62" s="37">
        <v>783</v>
      </c>
      <c r="EZ62" s="37">
        <v>788</v>
      </c>
      <c r="FA62" s="97">
        <v>33.234295415959252</v>
      </c>
      <c r="FB62" s="90">
        <v>119.14261460101866</v>
      </c>
      <c r="FC62" s="195">
        <v>12</v>
      </c>
      <c r="FD62" s="195">
        <v>2807</v>
      </c>
      <c r="FE62" s="195">
        <v>2819</v>
      </c>
    </row>
    <row r="63" spans="1:161" x14ac:dyDescent="0.25">
      <c r="A63" s="4">
        <v>38</v>
      </c>
      <c r="B63" s="7" t="s">
        <v>131</v>
      </c>
      <c r="C63" s="4">
        <v>38</v>
      </c>
      <c r="D63" s="78">
        <v>4</v>
      </c>
      <c r="E63" s="108">
        <v>0</v>
      </c>
      <c r="F63" s="78">
        <v>0</v>
      </c>
      <c r="G63" s="108">
        <v>0</v>
      </c>
      <c r="H63" s="109">
        <v>0</v>
      </c>
      <c r="I63" s="108">
        <v>0</v>
      </c>
      <c r="J63" s="108">
        <v>0</v>
      </c>
      <c r="K63" s="108">
        <v>0</v>
      </c>
      <c r="L63" s="96">
        <v>0</v>
      </c>
      <c r="M63" s="109">
        <v>0</v>
      </c>
      <c r="N63" s="87">
        <v>0</v>
      </c>
      <c r="O63" s="87">
        <v>0</v>
      </c>
      <c r="P63" s="110">
        <v>0</v>
      </c>
      <c r="Q63" s="111">
        <v>0</v>
      </c>
      <c r="R63" s="78">
        <v>5</v>
      </c>
      <c r="S63" s="108">
        <v>0</v>
      </c>
      <c r="T63" s="78">
        <v>0</v>
      </c>
      <c r="U63" s="108">
        <v>0</v>
      </c>
      <c r="V63" s="109">
        <v>0</v>
      </c>
      <c r="W63" s="108">
        <v>0</v>
      </c>
      <c r="X63" s="108">
        <v>0</v>
      </c>
      <c r="Y63" s="108">
        <v>0</v>
      </c>
      <c r="Z63" s="96">
        <v>0</v>
      </c>
      <c r="AA63" s="109">
        <v>0</v>
      </c>
      <c r="AB63" s="87">
        <v>0</v>
      </c>
      <c r="AC63" s="87">
        <v>0</v>
      </c>
      <c r="AD63" s="110">
        <v>0</v>
      </c>
      <c r="AE63" s="111">
        <v>0</v>
      </c>
      <c r="AF63" s="78">
        <v>5</v>
      </c>
      <c r="AG63" s="108">
        <v>0</v>
      </c>
      <c r="AH63" s="108">
        <v>0</v>
      </c>
      <c r="AI63" s="108">
        <v>0</v>
      </c>
      <c r="AJ63" s="109">
        <v>0</v>
      </c>
      <c r="AK63" s="108">
        <v>0</v>
      </c>
      <c r="AL63" s="108">
        <v>0</v>
      </c>
      <c r="AM63" s="108">
        <v>0</v>
      </c>
      <c r="AN63" s="96">
        <v>0</v>
      </c>
      <c r="AO63" s="109">
        <v>0</v>
      </c>
      <c r="AP63" s="87">
        <v>0</v>
      </c>
      <c r="AQ63" s="87">
        <v>0</v>
      </c>
      <c r="AR63" s="110">
        <v>0</v>
      </c>
      <c r="AS63" s="110">
        <v>5</v>
      </c>
      <c r="AT63" s="110">
        <v>0</v>
      </c>
      <c r="AU63" s="110">
        <v>0</v>
      </c>
      <c r="AV63" s="110">
        <v>0</v>
      </c>
      <c r="AW63" s="110">
        <v>0</v>
      </c>
      <c r="AX63" s="110">
        <v>0</v>
      </c>
      <c r="AY63" s="110">
        <v>1</v>
      </c>
      <c r="AZ63" s="110">
        <v>1</v>
      </c>
      <c r="BA63" s="110">
        <v>20</v>
      </c>
      <c r="BB63" s="110">
        <v>20</v>
      </c>
      <c r="BC63" s="110">
        <v>0</v>
      </c>
      <c r="BD63" s="110">
        <v>1</v>
      </c>
      <c r="BE63" s="110">
        <v>1</v>
      </c>
      <c r="BF63" s="110">
        <v>5</v>
      </c>
      <c r="BG63" s="110">
        <v>0</v>
      </c>
      <c r="BH63" s="110">
        <v>2</v>
      </c>
      <c r="BI63" s="110">
        <v>2</v>
      </c>
      <c r="BJ63" s="110">
        <v>40</v>
      </c>
      <c r="BK63" s="110">
        <v>0</v>
      </c>
      <c r="BL63" s="110">
        <v>1</v>
      </c>
      <c r="BM63" s="110">
        <v>1</v>
      </c>
      <c r="BN63" s="110">
        <v>20</v>
      </c>
      <c r="BO63" s="110">
        <v>60</v>
      </c>
      <c r="BP63" s="110">
        <v>0</v>
      </c>
      <c r="BQ63" s="110">
        <v>3</v>
      </c>
      <c r="BR63" s="110">
        <v>3</v>
      </c>
      <c r="BS63" s="110">
        <v>5</v>
      </c>
      <c r="BT63" s="110">
        <v>0</v>
      </c>
      <c r="BU63" s="110">
        <v>2</v>
      </c>
      <c r="BV63" s="110">
        <v>2</v>
      </c>
      <c r="BW63" s="282">
        <v>40</v>
      </c>
      <c r="BX63" s="110">
        <v>0</v>
      </c>
      <c r="BY63" s="110">
        <v>6</v>
      </c>
      <c r="BZ63" s="110">
        <v>6</v>
      </c>
      <c r="CA63" s="109">
        <v>120</v>
      </c>
      <c r="CB63" s="109">
        <v>160</v>
      </c>
      <c r="CC63" s="110">
        <v>0</v>
      </c>
      <c r="CD63" s="110">
        <v>8</v>
      </c>
      <c r="CE63" s="110">
        <v>8</v>
      </c>
      <c r="CF63" s="110">
        <v>5</v>
      </c>
      <c r="CG63" s="110">
        <v>0</v>
      </c>
      <c r="CH63" s="110">
        <v>2</v>
      </c>
      <c r="CI63" s="110">
        <v>2</v>
      </c>
      <c r="CJ63" s="110">
        <v>40</v>
      </c>
      <c r="CK63" s="110">
        <v>0</v>
      </c>
      <c r="CL63" s="110">
        <v>6</v>
      </c>
      <c r="CM63" s="110">
        <v>6</v>
      </c>
      <c r="CN63" s="110">
        <v>120</v>
      </c>
      <c r="CO63" s="110">
        <v>160</v>
      </c>
      <c r="CP63" s="110">
        <v>0</v>
      </c>
      <c r="CQ63" s="110">
        <v>8</v>
      </c>
      <c r="CR63" s="110">
        <v>8</v>
      </c>
      <c r="CS63" s="78">
        <v>5</v>
      </c>
      <c r="CT63" s="108">
        <v>0</v>
      </c>
      <c r="CU63" s="108">
        <v>2</v>
      </c>
      <c r="CV63" s="108">
        <v>2</v>
      </c>
      <c r="CW63" s="109">
        <v>40</v>
      </c>
      <c r="CX63" s="108">
        <v>0</v>
      </c>
      <c r="CY63" s="108">
        <v>5</v>
      </c>
      <c r="CZ63" s="108">
        <v>5</v>
      </c>
      <c r="DA63" s="96">
        <v>100</v>
      </c>
      <c r="DB63" s="109">
        <v>140</v>
      </c>
      <c r="DC63" s="87">
        <v>0</v>
      </c>
      <c r="DD63" s="87">
        <v>7</v>
      </c>
      <c r="DE63" s="110">
        <v>7</v>
      </c>
      <c r="DF63" s="78">
        <v>5</v>
      </c>
      <c r="DG63" s="108">
        <v>0</v>
      </c>
      <c r="DH63" s="108">
        <v>2</v>
      </c>
      <c r="DI63" s="108">
        <v>2</v>
      </c>
      <c r="DJ63" s="109">
        <v>40</v>
      </c>
      <c r="DK63" s="108">
        <v>0</v>
      </c>
      <c r="DL63" s="108">
        <v>5</v>
      </c>
      <c r="DM63" s="108">
        <v>5</v>
      </c>
      <c r="DN63" s="96">
        <v>100</v>
      </c>
      <c r="DO63" s="109">
        <v>140</v>
      </c>
      <c r="DP63" s="87">
        <v>0</v>
      </c>
      <c r="DQ63" s="87">
        <v>7</v>
      </c>
      <c r="DR63" s="110">
        <v>7</v>
      </c>
      <c r="DS63" s="110">
        <v>5</v>
      </c>
      <c r="DT63" s="110">
        <v>0</v>
      </c>
      <c r="DU63" s="110">
        <v>2</v>
      </c>
      <c r="DV63" s="110">
        <v>2</v>
      </c>
      <c r="DW63" s="110">
        <v>40</v>
      </c>
      <c r="DX63" s="110">
        <v>0</v>
      </c>
      <c r="DY63" s="110">
        <v>5</v>
      </c>
      <c r="DZ63" s="110">
        <v>5</v>
      </c>
      <c r="EA63" s="110">
        <v>100</v>
      </c>
      <c r="EB63" s="110">
        <v>140</v>
      </c>
      <c r="EC63" s="110">
        <v>0</v>
      </c>
      <c r="ED63" s="110">
        <v>7</v>
      </c>
      <c r="EE63" s="110">
        <v>7</v>
      </c>
      <c r="EF63" s="78">
        <v>5</v>
      </c>
      <c r="EG63" s="108">
        <v>0</v>
      </c>
      <c r="EH63" s="108">
        <v>2</v>
      </c>
      <c r="EI63" s="108">
        <v>2</v>
      </c>
      <c r="EJ63" s="109">
        <v>40</v>
      </c>
      <c r="EK63" s="108">
        <v>0</v>
      </c>
      <c r="EL63" s="108">
        <v>5</v>
      </c>
      <c r="EM63" s="108">
        <v>5</v>
      </c>
      <c r="EN63" s="96">
        <v>100</v>
      </c>
      <c r="EO63" s="109">
        <v>140</v>
      </c>
      <c r="EP63" s="87">
        <v>0</v>
      </c>
      <c r="EQ63" s="87">
        <v>7</v>
      </c>
      <c r="ER63" s="110">
        <v>7</v>
      </c>
      <c r="ES63" s="78">
        <v>5</v>
      </c>
      <c r="ET63" s="108">
        <v>0</v>
      </c>
      <c r="EU63" s="108">
        <v>2</v>
      </c>
      <c r="EV63" s="108">
        <v>2</v>
      </c>
      <c r="EW63" s="109">
        <v>40</v>
      </c>
      <c r="EX63" s="108">
        <v>0</v>
      </c>
      <c r="EY63" s="108">
        <v>4</v>
      </c>
      <c r="EZ63" s="108">
        <v>4</v>
      </c>
      <c r="FA63" s="96">
        <v>80</v>
      </c>
      <c r="FB63" s="109">
        <v>120</v>
      </c>
      <c r="FC63" s="87">
        <v>0</v>
      </c>
      <c r="FD63" s="87">
        <v>6</v>
      </c>
      <c r="FE63" s="110">
        <v>6</v>
      </c>
    </row>
    <row r="64" spans="1:161" x14ac:dyDescent="0.25">
      <c r="A64" s="4">
        <v>86</v>
      </c>
      <c r="B64" s="7" t="s">
        <v>132</v>
      </c>
      <c r="C64" s="4">
        <v>86</v>
      </c>
      <c r="D64" s="78">
        <v>45</v>
      </c>
      <c r="E64" s="108">
        <v>1</v>
      </c>
      <c r="F64" s="78">
        <v>22</v>
      </c>
      <c r="G64" s="108">
        <v>23</v>
      </c>
      <c r="H64" s="109">
        <v>48.888888888888886</v>
      </c>
      <c r="I64" s="108">
        <v>4</v>
      </c>
      <c r="J64" s="108">
        <v>4</v>
      </c>
      <c r="K64" s="108">
        <v>8</v>
      </c>
      <c r="L64" s="96">
        <v>8.8888888888888893</v>
      </c>
      <c r="M64" s="109">
        <v>57.777777777777771</v>
      </c>
      <c r="N64" s="87">
        <v>5</v>
      </c>
      <c r="O64" s="87">
        <v>26</v>
      </c>
      <c r="P64" s="110">
        <v>31</v>
      </c>
      <c r="Q64" s="111">
        <v>62</v>
      </c>
      <c r="R64" s="78">
        <v>45</v>
      </c>
      <c r="S64" s="108">
        <v>1</v>
      </c>
      <c r="T64" s="78">
        <v>24</v>
      </c>
      <c r="U64" s="108">
        <v>25</v>
      </c>
      <c r="V64" s="109">
        <v>53.333333333333336</v>
      </c>
      <c r="W64" s="108">
        <v>4</v>
      </c>
      <c r="X64" s="108">
        <v>6</v>
      </c>
      <c r="Y64" s="108">
        <v>10</v>
      </c>
      <c r="Z64" s="96">
        <v>13.333333333333334</v>
      </c>
      <c r="AA64" s="109">
        <v>66.666666666666657</v>
      </c>
      <c r="AB64" s="87">
        <v>5</v>
      </c>
      <c r="AC64" s="87">
        <v>30</v>
      </c>
      <c r="AD64" s="110">
        <v>35</v>
      </c>
      <c r="AE64" s="111">
        <v>70</v>
      </c>
      <c r="AF64" s="78">
        <v>45</v>
      </c>
      <c r="AG64" s="108">
        <v>0</v>
      </c>
      <c r="AH64" s="108">
        <v>22</v>
      </c>
      <c r="AI64" s="108">
        <v>22</v>
      </c>
      <c r="AJ64" s="109">
        <v>48.888888888888886</v>
      </c>
      <c r="AK64" s="108">
        <v>4</v>
      </c>
      <c r="AL64" s="108">
        <v>6</v>
      </c>
      <c r="AM64" s="108">
        <v>10</v>
      </c>
      <c r="AN64" s="96">
        <v>13.333333333333334</v>
      </c>
      <c r="AO64" s="109">
        <v>62.222222222222221</v>
      </c>
      <c r="AP64" s="87">
        <v>4</v>
      </c>
      <c r="AQ64" s="87">
        <v>28</v>
      </c>
      <c r="AR64" s="110">
        <v>32</v>
      </c>
      <c r="AS64" s="110">
        <v>45</v>
      </c>
      <c r="AT64" s="110">
        <v>0</v>
      </c>
      <c r="AU64" s="110">
        <v>22</v>
      </c>
      <c r="AV64" s="110">
        <v>22</v>
      </c>
      <c r="AW64" s="110">
        <v>48.888888888888886</v>
      </c>
      <c r="AX64" s="110">
        <v>0</v>
      </c>
      <c r="AY64" s="110">
        <v>5</v>
      </c>
      <c r="AZ64" s="110">
        <v>5</v>
      </c>
      <c r="BA64" s="110">
        <v>11.111111111111111</v>
      </c>
      <c r="BB64" s="110">
        <v>60</v>
      </c>
      <c r="BC64" s="110">
        <v>0</v>
      </c>
      <c r="BD64" s="110">
        <v>27</v>
      </c>
      <c r="BE64" s="110">
        <v>27</v>
      </c>
      <c r="BF64" s="110">
        <v>46</v>
      </c>
      <c r="BG64" s="110">
        <v>0</v>
      </c>
      <c r="BH64" s="110">
        <v>21</v>
      </c>
      <c r="BI64" s="110">
        <v>21</v>
      </c>
      <c r="BJ64" s="110">
        <v>45.652173913043477</v>
      </c>
      <c r="BK64" s="110">
        <v>0</v>
      </c>
      <c r="BL64" s="110">
        <v>11</v>
      </c>
      <c r="BM64" s="110">
        <v>11</v>
      </c>
      <c r="BN64" s="110">
        <v>23.913043478260871</v>
      </c>
      <c r="BO64" s="110">
        <v>69.565217391304344</v>
      </c>
      <c r="BP64" s="110">
        <v>0</v>
      </c>
      <c r="BQ64" s="110">
        <v>32</v>
      </c>
      <c r="BR64" s="110">
        <v>32</v>
      </c>
      <c r="BS64" s="110">
        <v>46</v>
      </c>
      <c r="BT64" s="110">
        <v>0</v>
      </c>
      <c r="BU64" s="110">
        <v>23</v>
      </c>
      <c r="BV64" s="110">
        <v>23</v>
      </c>
      <c r="BW64" s="282">
        <v>50</v>
      </c>
      <c r="BX64" s="110">
        <v>0</v>
      </c>
      <c r="BY64" s="110">
        <v>12</v>
      </c>
      <c r="BZ64" s="110">
        <v>12</v>
      </c>
      <c r="CA64" s="109">
        <v>26.086956521739129</v>
      </c>
      <c r="CB64" s="109">
        <v>76.08695652173914</v>
      </c>
      <c r="CC64" s="110">
        <v>0</v>
      </c>
      <c r="CD64" s="110">
        <v>35</v>
      </c>
      <c r="CE64" s="110">
        <v>35</v>
      </c>
      <c r="CF64" s="110">
        <v>46</v>
      </c>
      <c r="CG64" s="110">
        <v>0</v>
      </c>
      <c r="CH64" s="110">
        <v>26</v>
      </c>
      <c r="CI64" s="110">
        <v>26</v>
      </c>
      <c r="CJ64" s="110">
        <v>56.521739130434781</v>
      </c>
      <c r="CK64" s="110">
        <v>0</v>
      </c>
      <c r="CL64" s="110">
        <v>8</v>
      </c>
      <c r="CM64" s="110">
        <v>8</v>
      </c>
      <c r="CN64" s="110">
        <v>17.391304347826086</v>
      </c>
      <c r="CO64" s="110">
        <v>73.91304347826086</v>
      </c>
      <c r="CP64" s="110">
        <v>0</v>
      </c>
      <c r="CQ64" s="110">
        <v>34</v>
      </c>
      <c r="CR64" s="110">
        <v>34</v>
      </c>
      <c r="CS64" s="78">
        <v>46</v>
      </c>
      <c r="CT64" s="108">
        <v>0</v>
      </c>
      <c r="CU64" s="108">
        <v>28</v>
      </c>
      <c r="CV64" s="108">
        <v>28</v>
      </c>
      <c r="CW64" s="109">
        <v>60.869565217391312</v>
      </c>
      <c r="CX64" s="108">
        <v>0</v>
      </c>
      <c r="CY64" s="108">
        <v>9</v>
      </c>
      <c r="CZ64" s="108">
        <v>9</v>
      </c>
      <c r="DA64" s="96">
        <v>19.565217391304348</v>
      </c>
      <c r="DB64" s="109">
        <v>80.434782608695656</v>
      </c>
      <c r="DC64" s="87">
        <v>0</v>
      </c>
      <c r="DD64" s="87">
        <v>37</v>
      </c>
      <c r="DE64" s="110">
        <v>37</v>
      </c>
      <c r="DF64" s="78">
        <v>46</v>
      </c>
      <c r="DG64" s="108">
        <v>0</v>
      </c>
      <c r="DH64" s="108">
        <v>26</v>
      </c>
      <c r="DI64" s="108">
        <v>26</v>
      </c>
      <c r="DJ64" s="109">
        <v>56.521739130434781</v>
      </c>
      <c r="DK64" s="108">
        <v>0</v>
      </c>
      <c r="DL64" s="108">
        <v>13</v>
      </c>
      <c r="DM64" s="108">
        <v>13</v>
      </c>
      <c r="DN64" s="96">
        <v>28.260869565217391</v>
      </c>
      <c r="DO64" s="109">
        <v>84.782608695652172</v>
      </c>
      <c r="DP64" s="87">
        <v>0</v>
      </c>
      <c r="DQ64" s="87">
        <v>39</v>
      </c>
      <c r="DR64" s="110">
        <v>39</v>
      </c>
      <c r="DS64" s="110">
        <v>46</v>
      </c>
      <c r="DT64" s="110">
        <v>0</v>
      </c>
      <c r="DU64" s="110">
        <v>26</v>
      </c>
      <c r="DV64" s="110">
        <v>26</v>
      </c>
      <c r="DW64" s="110">
        <v>56.521739130434781</v>
      </c>
      <c r="DX64" s="110">
        <v>0</v>
      </c>
      <c r="DY64" s="110">
        <v>13</v>
      </c>
      <c r="DZ64" s="110">
        <v>13</v>
      </c>
      <c r="EA64" s="110">
        <v>28.260869565217391</v>
      </c>
      <c r="EB64" s="110">
        <v>84.782608695652172</v>
      </c>
      <c r="EC64" s="110">
        <v>0</v>
      </c>
      <c r="ED64" s="110">
        <v>39</v>
      </c>
      <c r="EE64" s="110">
        <v>39</v>
      </c>
      <c r="EF64" s="78">
        <v>46</v>
      </c>
      <c r="EG64" s="108">
        <v>0</v>
      </c>
      <c r="EH64" s="108">
        <v>26</v>
      </c>
      <c r="EI64" s="108">
        <v>26</v>
      </c>
      <c r="EJ64" s="109">
        <v>56.521739130434781</v>
      </c>
      <c r="EK64" s="108">
        <v>0</v>
      </c>
      <c r="EL64" s="108">
        <v>13</v>
      </c>
      <c r="EM64" s="108">
        <v>13</v>
      </c>
      <c r="EN64" s="96">
        <v>28.260869565217391</v>
      </c>
      <c r="EO64" s="109">
        <v>84.782608695652172</v>
      </c>
      <c r="EP64" s="87">
        <v>0</v>
      </c>
      <c r="EQ64" s="87">
        <v>39</v>
      </c>
      <c r="ER64" s="110">
        <v>39</v>
      </c>
      <c r="ES64" s="78">
        <v>46</v>
      </c>
      <c r="ET64" s="108">
        <v>0</v>
      </c>
      <c r="EU64" s="108">
        <v>26</v>
      </c>
      <c r="EV64" s="108">
        <v>26</v>
      </c>
      <c r="EW64" s="109">
        <v>56.521739130434781</v>
      </c>
      <c r="EX64" s="108">
        <v>0</v>
      </c>
      <c r="EY64" s="108">
        <v>10</v>
      </c>
      <c r="EZ64" s="108">
        <v>10</v>
      </c>
      <c r="FA64" s="96">
        <v>21.739130434782609</v>
      </c>
      <c r="FB64" s="109">
        <v>78.260869565217391</v>
      </c>
      <c r="FC64" s="87">
        <v>0</v>
      </c>
      <c r="FD64" s="87">
        <v>36</v>
      </c>
      <c r="FE64" s="110">
        <v>36</v>
      </c>
    </row>
    <row r="65" spans="1:161" x14ac:dyDescent="0.25">
      <c r="A65" s="4">
        <v>107</v>
      </c>
      <c r="B65" s="7" t="s">
        <v>133</v>
      </c>
      <c r="C65" s="4">
        <v>107</v>
      </c>
      <c r="D65" s="78">
        <v>3</v>
      </c>
      <c r="E65" s="108">
        <v>0</v>
      </c>
      <c r="F65" s="78">
        <v>4</v>
      </c>
      <c r="G65" s="108">
        <v>4</v>
      </c>
      <c r="H65" s="109">
        <v>133.33333333333331</v>
      </c>
      <c r="I65" s="108">
        <v>0</v>
      </c>
      <c r="J65" s="108">
        <v>0</v>
      </c>
      <c r="K65" s="108">
        <v>0</v>
      </c>
      <c r="L65" s="96">
        <v>0</v>
      </c>
      <c r="M65" s="109">
        <v>133.33333333333331</v>
      </c>
      <c r="N65" s="87">
        <v>0</v>
      </c>
      <c r="O65" s="87">
        <v>4</v>
      </c>
      <c r="P65" s="110">
        <v>4</v>
      </c>
      <c r="Q65" s="111">
        <v>133.33333333333331</v>
      </c>
      <c r="R65" s="78">
        <v>4</v>
      </c>
      <c r="S65" s="108">
        <v>0</v>
      </c>
      <c r="T65" s="78">
        <v>4</v>
      </c>
      <c r="U65" s="108">
        <v>4</v>
      </c>
      <c r="V65" s="109">
        <v>100</v>
      </c>
      <c r="W65" s="108">
        <v>0</v>
      </c>
      <c r="X65" s="108">
        <v>0</v>
      </c>
      <c r="Y65" s="108">
        <v>0</v>
      </c>
      <c r="Z65" s="96">
        <v>0</v>
      </c>
      <c r="AA65" s="109">
        <v>100</v>
      </c>
      <c r="AB65" s="87">
        <v>0</v>
      </c>
      <c r="AC65" s="87">
        <v>4</v>
      </c>
      <c r="AD65" s="110">
        <v>4</v>
      </c>
      <c r="AE65" s="111">
        <v>100</v>
      </c>
      <c r="AF65" s="78">
        <v>4</v>
      </c>
      <c r="AG65" s="108">
        <v>0</v>
      </c>
      <c r="AH65" s="108">
        <v>4</v>
      </c>
      <c r="AI65" s="108">
        <v>4</v>
      </c>
      <c r="AJ65" s="109">
        <v>100</v>
      </c>
      <c r="AK65" s="108">
        <v>0</v>
      </c>
      <c r="AL65" s="108">
        <v>0</v>
      </c>
      <c r="AM65" s="108">
        <v>0</v>
      </c>
      <c r="AN65" s="96">
        <v>0</v>
      </c>
      <c r="AO65" s="109">
        <v>100</v>
      </c>
      <c r="AP65" s="87">
        <v>0</v>
      </c>
      <c r="AQ65" s="87">
        <v>4</v>
      </c>
      <c r="AR65" s="110">
        <v>4</v>
      </c>
      <c r="AS65" s="110">
        <v>4</v>
      </c>
      <c r="AT65" s="110">
        <v>0</v>
      </c>
      <c r="AU65" s="110">
        <v>4</v>
      </c>
      <c r="AV65" s="110">
        <v>4</v>
      </c>
      <c r="AW65" s="110">
        <v>100</v>
      </c>
      <c r="AX65" s="110">
        <v>0</v>
      </c>
      <c r="AY65" s="110">
        <v>0</v>
      </c>
      <c r="AZ65" s="110">
        <v>0</v>
      </c>
      <c r="BA65" s="110">
        <v>0</v>
      </c>
      <c r="BB65" s="110">
        <v>100</v>
      </c>
      <c r="BC65" s="110">
        <v>0</v>
      </c>
      <c r="BD65" s="110">
        <v>4</v>
      </c>
      <c r="BE65" s="110">
        <v>4</v>
      </c>
      <c r="BF65" s="110">
        <v>4</v>
      </c>
      <c r="BG65" s="110">
        <v>0</v>
      </c>
      <c r="BH65" s="110">
        <v>4</v>
      </c>
      <c r="BI65" s="110">
        <v>4</v>
      </c>
      <c r="BJ65" s="110">
        <v>100</v>
      </c>
      <c r="BK65" s="110">
        <v>0</v>
      </c>
      <c r="BL65" s="110">
        <v>0</v>
      </c>
      <c r="BM65" s="110">
        <v>0</v>
      </c>
      <c r="BN65" s="110">
        <v>0</v>
      </c>
      <c r="BO65" s="110">
        <v>100</v>
      </c>
      <c r="BP65" s="110">
        <v>0</v>
      </c>
      <c r="BQ65" s="110">
        <v>4</v>
      </c>
      <c r="BR65" s="110">
        <v>4</v>
      </c>
      <c r="BS65" s="110">
        <v>4</v>
      </c>
      <c r="BT65" s="110">
        <v>0</v>
      </c>
      <c r="BU65" s="110">
        <v>4</v>
      </c>
      <c r="BV65" s="110">
        <v>4</v>
      </c>
      <c r="BW65" s="282">
        <v>100</v>
      </c>
      <c r="BX65" s="110">
        <v>0</v>
      </c>
      <c r="BY65" s="110">
        <v>0</v>
      </c>
      <c r="BZ65" s="110">
        <v>0</v>
      </c>
      <c r="CA65" s="109">
        <v>0</v>
      </c>
      <c r="CB65" s="109">
        <v>100</v>
      </c>
      <c r="CC65" s="110">
        <v>0</v>
      </c>
      <c r="CD65" s="110">
        <v>4</v>
      </c>
      <c r="CE65" s="110">
        <v>4</v>
      </c>
      <c r="CF65" s="110">
        <v>4</v>
      </c>
      <c r="CG65" s="110">
        <v>0</v>
      </c>
      <c r="CH65" s="110">
        <v>4</v>
      </c>
      <c r="CI65" s="110">
        <v>4</v>
      </c>
      <c r="CJ65" s="110">
        <v>100</v>
      </c>
      <c r="CK65" s="110">
        <v>0</v>
      </c>
      <c r="CL65" s="110">
        <v>0</v>
      </c>
      <c r="CM65" s="110">
        <v>0</v>
      </c>
      <c r="CN65" s="110">
        <v>0</v>
      </c>
      <c r="CO65" s="110">
        <v>100</v>
      </c>
      <c r="CP65" s="110">
        <v>0</v>
      </c>
      <c r="CQ65" s="110">
        <v>4</v>
      </c>
      <c r="CR65" s="110">
        <v>4</v>
      </c>
      <c r="CS65" s="78">
        <v>4</v>
      </c>
      <c r="CT65" s="108">
        <v>0</v>
      </c>
      <c r="CU65" s="108">
        <v>4</v>
      </c>
      <c r="CV65" s="108">
        <v>4</v>
      </c>
      <c r="CW65" s="109">
        <v>100</v>
      </c>
      <c r="CX65" s="108">
        <v>0</v>
      </c>
      <c r="CY65" s="108">
        <v>0</v>
      </c>
      <c r="CZ65" s="108">
        <v>0</v>
      </c>
      <c r="DA65" s="96">
        <v>0</v>
      </c>
      <c r="DB65" s="109">
        <v>100</v>
      </c>
      <c r="DC65" s="87">
        <v>0</v>
      </c>
      <c r="DD65" s="87">
        <v>4</v>
      </c>
      <c r="DE65" s="110">
        <v>4</v>
      </c>
      <c r="DF65" s="78">
        <v>4</v>
      </c>
      <c r="DG65" s="108">
        <v>0</v>
      </c>
      <c r="DH65" s="108">
        <v>4</v>
      </c>
      <c r="DI65" s="108">
        <v>4</v>
      </c>
      <c r="DJ65" s="109">
        <v>100</v>
      </c>
      <c r="DK65" s="108">
        <v>0</v>
      </c>
      <c r="DL65" s="108">
        <v>1</v>
      </c>
      <c r="DM65" s="108">
        <v>1</v>
      </c>
      <c r="DN65" s="96">
        <v>25</v>
      </c>
      <c r="DO65" s="109">
        <v>125</v>
      </c>
      <c r="DP65" s="87">
        <v>0</v>
      </c>
      <c r="DQ65" s="87">
        <v>5</v>
      </c>
      <c r="DR65" s="110">
        <v>5</v>
      </c>
      <c r="DS65" s="110">
        <v>4</v>
      </c>
      <c r="DT65" s="110">
        <v>0</v>
      </c>
      <c r="DU65" s="110">
        <v>3</v>
      </c>
      <c r="DV65" s="110">
        <v>3</v>
      </c>
      <c r="DW65" s="110">
        <v>75</v>
      </c>
      <c r="DX65" s="110">
        <v>0</v>
      </c>
      <c r="DY65" s="110">
        <v>1</v>
      </c>
      <c r="DZ65" s="110">
        <v>1</v>
      </c>
      <c r="EA65" s="110">
        <v>25</v>
      </c>
      <c r="EB65" s="110">
        <v>100</v>
      </c>
      <c r="EC65" s="110">
        <v>0</v>
      </c>
      <c r="ED65" s="110">
        <v>4</v>
      </c>
      <c r="EE65" s="110">
        <v>4</v>
      </c>
      <c r="EF65" s="78">
        <v>4</v>
      </c>
      <c r="EG65" s="108">
        <v>0</v>
      </c>
      <c r="EH65" s="108">
        <v>3</v>
      </c>
      <c r="EI65" s="108">
        <v>3</v>
      </c>
      <c r="EJ65" s="109">
        <v>75</v>
      </c>
      <c r="EK65" s="108">
        <v>0</v>
      </c>
      <c r="EL65" s="108">
        <v>1</v>
      </c>
      <c r="EM65" s="108">
        <v>1</v>
      </c>
      <c r="EN65" s="96">
        <v>25</v>
      </c>
      <c r="EO65" s="109">
        <v>100</v>
      </c>
      <c r="EP65" s="87">
        <v>0</v>
      </c>
      <c r="EQ65" s="87">
        <v>4</v>
      </c>
      <c r="ER65" s="110">
        <v>4</v>
      </c>
      <c r="ES65" s="78">
        <v>4</v>
      </c>
      <c r="ET65" s="108">
        <v>0</v>
      </c>
      <c r="EU65" s="108">
        <v>2</v>
      </c>
      <c r="EV65" s="108">
        <v>2</v>
      </c>
      <c r="EW65" s="109">
        <v>50</v>
      </c>
      <c r="EX65" s="108">
        <v>0</v>
      </c>
      <c r="EY65" s="108">
        <v>0</v>
      </c>
      <c r="EZ65" s="108">
        <v>0</v>
      </c>
      <c r="FA65" s="96">
        <v>0</v>
      </c>
      <c r="FB65" s="109">
        <v>50</v>
      </c>
      <c r="FC65" s="87">
        <v>0</v>
      </c>
      <c r="FD65" s="87">
        <v>2</v>
      </c>
      <c r="FE65" s="110">
        <v>2</v>
      </c>
    </row>
    <row r="66" spans="1:161" x14ac:dyDescent="0.25">
      <c r="A66" s="4">
        <v>134</v>
      </c>
      <c r="B66" s="7" t="s">
        <v>134</v>
      </c>
      <c r="C66" s="4">
        <v>134</v>
      </c>
      <c r="D66" s="78">
        <v>4</v>
      </c>
      <c r="E66" s="108">
        <v>2</v>
      </c>
      <c r="F66" s="78">
        <v>8</v>
      </c>
      <c r="G66" s="108">
        <v>10</v>
      </c>
      <c r="H66" s="109">
        <v>200</v>
      </c>
      <c r="I66" s="108">
        <v>0</v>
      </c>
      <c r="J66" s="108">
        <v>0</v>
      </c>
      <c r="K66" s="108">
        <v>0</v>
      </c>
      <c r="L66" s="96">
        <v>0</v>
      </c>
      <c r="M66" s="109">
        <v>200</v>
      </c>
      <c r="N66" s="87">
        <v>2</v>
      </c>
      <c r="O66" s="87">
        <v>8</v>
      </c>
      <c r="P66" s="110">
        <v>10</v>
      </c>
      <c r="Q66" s="111">
        <v>166.66666666666669</v>
      </c>
      <c r="R66" s="78">
        <v>4</v>
      </c>
      <c r="S66" s="108">
        <v>2</v>
      </c>
      <c r="T66" s="78">
        <v>9</v>
      </c>
      <c r="U66" s="108">
        <v>11</v>
      </c>
      <c r="V66" s="109">
        <v>225</v>
      </c>
      <c r="W66" s="108">
        <v>0</v>
      </c>
      <c r="X66" s="108">
        <v>0</v>
      </c>
      <c r="Y66" s="108">
        <v>0</v>
      </c>
      <c r="Z66" s="96">
        <v>0</v>
      </c>
      <c r="AA66" s="109">
        <v>225</v>
      </c>
      <c r="AB66" s="87">
        <v>2</v>
      </c>
      <c r="AC66" s="87">
        <v>9</v>
      </c>
      <c r="AD66" s="110">
        <v>11</v>
      </c>
      <c r="AE66" s="111">
        <v>183.33333333333331</v>
      </c>
      <c r="AF66" s="78">
        <v>4</v>
      </c>
      <c r="AG66" s="108">
        <v>2</v>
      </c>
      <c r="AH66" s="108">
        <v>9</v>
      </c>
      <c r="AI66" s="108">
        <v>11</v>
      </c>
      <c r="AJ66" s="109">
        <v>225</v>
      </c>
      <c r="AK66" s="108">
        <v>0</v>
      </c>
      <c r="AL66" s="108">
        <v>0</v>
      </c>
      <c r="AM66" s="108">
        <v>0</v>
      </c>
      <c r="AN66" s="96">
        <v>0</v>
      </c>
      <c r="AO66" s="109">
        <v>225</v>
      </c>
      <c r="AP66" s="87">
        <v>2</v>
      </c>
      <c r="AQ66" s="87">
        <v>9</v>
      </c>
      <c r="AR66" s="110">
        <v>11</v>
      </c>
      <c r="AS66" s="110">
        <v>4</v>
      </c>
      <c r="AT66" s="110">
        <v>2</v>
      </c>
      <c r="AU66" s="110">
        <v>9</v>
      </c>
      <c r="AV66" s="110">
        <v>11</v>
      </c>
      <c r="AW66" s="110">
        <v>225</v>
      </c>
      <c r="AX66" s="110">
        <v>0</v>
      </c>
      <c r="AY66" s="110">
        <v>0</v>
      </c>
      <c r="AZ66" s="110">
        <v>0</v>
      </c>
      <c r="BA66" s="110">
        <v>0</v>
      </c>
      <c r="BB66" s="110">
        <v>225</v>
      </c>
      <c r="BC66" s="110">
        <v>2</v>
      </c>
      <c r="BD66" s="110">
        <v>9</v>
      </c>
      <c r="BE66" s="110">
        <v>11</v>
      </c>
      <c r="BF66" s="110">
        <v>4</v>
      </c>
      <c r="BG66" s="110">
        <v>2</v>
      </c>
      <c r="BH66" s="110">
        <v>9</v>
      </c>
      <c r="BI66" s="110">
        <v>11</v>
      </c>
      <c r="BJ66" s="110">
        <v>225</v>
      </c>
      <c r="BK66" s="110">
        <v>0</v>
      </c>
      <c r="BL66" s="110">
        <v>0</v>
      </c>
      <c r="BM66" s="110">
        <v>0</v>
      </c>
      <c r="BN66" s="110">
        <v>0</v>
      </c>
      <c r="BO66" s="110">
        <v>225</v>
      </c>
      <c r="BP66" s="110">
        <v>2</v>
      </c>
      <c r="BQ66" s="110">
        <v>9</v>
      </c>
      <c r="BR66" s="110">
        <v>11</v>
      </c>
      <c r="BS66" s="110">
        <v>4</v>
      </c>
      <c r="BT66" s="110">
        <v>2</v>
      </c>
      <c r="BU66" s="110">
        <v>10</v>
      </c>
      <c r="BV66" s="110">
        <v>12</v>
      </c>
      <c r="BW66" s="282">
        <v>250</v>
      </c>
      <c r="BX66" s="110">
        <v>0</v>
      </c>
      <c r="BY66" s="110">
        <v>0</v>
      </c>
      <c r="BZ66" s="110">
        <v>0</v>
      </c>
      <c r="CA66" s="109">
        <v>0</v>
      </c>
      <c r="CB66" s="109">
        <v>250</v>
      </c>
      <c r="CC66" s="110">
        <v>2</v>
      </c>
      <c r="CD66" s="110">
        <v>10</v>
      </c>
      <c r="CE66" s="110">
        <v>12</v>
      </c>
      <c r="CF66" s="110">
        <v>4</v>
      </c>
      <c r="CG66" s="110">
        <v>2</v>
      </c>
      <c r="CH66" s="110">
        <v>12</v>
      </c>
      <c r="CI66" s="110">
        <v>14</v>
      </c>
      <c r="CJ66" s="110">
        <v>300</v>
      </c>
      <c r="CK66" s="110">
        <v>0</v>
      </c>
      <c r="CL66" s="110">
        <v>0</v>
      </c>
      <c r="CM66" s="110">
        <v>0</v>
      </c>
      <c r="CN66" s="110">
        <v>0</v>
      </c>
      <c r="CO66" s="110">
        <v>300</v>
      </c>
      <c r="CP66" s="110">
        <v>2</v>
      </c>
      <c r="CQ66" s="110">
        <v>12</v>
      </c>
      <c r="CR66" s="110">
        <v>14</v>
      </c>
      <c r="CS66" s="78">
        <v>4</v>
      </c>
      <c r="CT66" s="108">
        <v>0</v>
      </c>
      <c r="CU66" s="108">
        <v>11</v>
      </c>
      <c r="CV66" s="108">
        <v>11</v>
      </c>
      <c r="CW66" s="109">
        <v>275</v>
      </c>
      <c r="CX66" s="108">
        <v>0</v>
      </c>
      <c r="CY66" s="108">
        <v>1</v>
      </c>
      <c r="CZ66" s="108">
        <v>1</v>
      </c>
      <c r="DA66" s="96">
        <v>25</v>
      </c>
      <c r="DB66" s="109">
        <v>300</v>
      </c>
      <c r="DC66" s="87">
        <v>0</v>
      </c>
      <c r="DD66" s="87">
        <v>12</v>
      </c>
      <c r="DE66" s="110">
        <v>12</v>
      </c>
      <c r="DF66" s="78">
        <v>4</v>
      </c>
      <c r="DG66" s="108">
        <v>0</v>
      </c>
      <c r="DH66" s="108">
        <v>11</v>
      </c>
      <c r="DI66" s="108">
        <v>11</v>
      </c>
      <c r="DJ66" s="109">
        <v>275</v>
      </c>
      <c r="DK66" s="108">
        <v>0</v>
      </c>
      <c r="DL66" s="108">
        <v>0</v>
      </c>
      <c r="DM66" s="108">
        <v>0</v>
      </c>
      <c r="DN66" s="96">
        <v>0</v>
      </c>
      <c r="DO66" s="109">
        <v>275</v>
      </c>
      <c r="DP66" s="87">
        <v>0</v>
      </c>
      <c r="DQ66" s="87">
        <v>11</v>
      </c>
      <c r="DR66" s="110">
        <v>11</v>
      </c>
      <c r="DS66" s="110">
        <v>4</v>
      </c>
      <c r="DT66" s="110">
        <v>0</v>
      </c>
      <c r="DU66" s="110">
        <v>11</v>
      </c>
      <c r="DV66" s="110">
        <v>11</v>
      </c>
      <c r="DW66" s="110">
        <v>275</v>
      </c>
      <c r="DX66" s="110">
        <v>0</v>
      </c>
      <c r="DY66" s="110">
        <v>0</v>
      </c>
      <c r="DZ66" s="110">
        <v>0</v>
      </c>
      <c r="EA66" s="110">
        <v>0</v>
      </c>
      <c r="EB66" s="110">
        <v>275</v>
      </c>
      <c r="EC66" s="110">
        <v>0</v>
      </c>
      <c r="ED66" s="110">
        <v>11</v>
      </c>
      <c r="EE66" s="110">
        <v>11</v>
      </c>
      <c r="EF66" s="78">
        <v>4</v>
      </c>
      <c r="EG66" s="108">
        <v>0</v>
      </c>
      <c r="EH66" s="108">
        <v>11</v>
      </c>
      <c r="EI66" s="108">
        <v>11</v>
      </c>
      <c r="EJ66" s="109">
        <v>275</v>
      </c>
      <c r="EK66" s="108">
        <v>0</v>
      </c>
      <c r="EL66" s="108">
        <v>0</v>
      </c>
      <c r="EM66" s="108">
        <v>0</v>
      </c>
      <c r="EN66" s="96">
        <v>0</v>
      </c>
      <c r="EO66" s="109">
        <v>275</v>
      </c>
      <c r="EP66" s="87">
        <v>0</v>
      </c>
      <c r="EQ66" s="87">
        <v>11</v>
      </c>
      <c r="ER66" s="110">
        <v>11</v>
      </c>
      <c r="ES66" s="78">
        <v>4</v>
      </c>
      <c r="ET66" s="108">
        <v>0</v>
      </c>
      <c r="EU66" s="108">
        <v>11</v>
      </c>
      <c r="EV66" s="108">
        <v>11</v>
      </c>
      <c r="EW66" s="109">
        <v>275</v>
      </c>
      <c r="EX66" s="108">
        <v>0</v>
      </c>
      <c r="EY66" s="108">
        <v>1</v>
      </c>
      <c r="EZ66" s="108">
        <v>1</v>
      </c>
      <c r="FA66" s="96">
        <v>25</v>
      </c>
      <c r="FB66" s="109">
        <v>300</v>
      </c>
      <c r="FC66" s="87">
        <v>0</v>
      </c>
      <c r="FD66" s="87">
        <v>12</v>
      </c>
      <c r="FE66" s="110">
        <v>12</v>
      </c>
    </row>
    <row r="67" spans="1:161" x14ac:dyDescent="0.25">
      <c r="A67" s="4">
        <v>150</v>
      </c>
      <c r="B67" s="7" t="s">
        <v>135</v>
      </c>
      <c r="C67" s="4">
        <v>150</v>
      </c>
      <c r="D67" s="78">
        <v>18</v>
      </c>
      <c r="E67" s="108">
        <v>1</v>
      </c>
      <c r="F67" s="78">
        <v>22</v>
      </c>
      <c r="G67" s="108">
        <v>23</v>
      </c>
      <c r="H67" s="109">
        <v>122.22222222222223</v>
      </c>
      <c r="I67" s="108">
        <v>0</v>
      </c>
      <c r="J67" s="108">
        <v>4</v>
      </c>
      <c r="K67" s="108">
        <v>4</v>
      </c>
      <c r="L67" s="96">
        <v>22.222222222222221</v>
      </c>
      <c r="M67" s="109">
        <v>144.44444444444443</v>
      </c>
      <c r="N67" s="87">
        <v>1</v>
      </c>
      <c r="O67" s="87">
        <v>26</v>
      </c>
      <c r="P67" s="110">
        <v>27</v>
      </c>
      <c r="Q67" s="111">
        <v>142.10526315789474</v>
      </c>
      <c r="R67" s="78">
        <v>23</v>
      </c>
      <c r="S67" s="108">
        <v>1</v>
      </c>
      <c r="T67" s="78">
        <v>26</v>
      </c>
      <c r="U67" s="108">
        <v>27</v>
      </c>
      <c r="V67" s="109">
        <v>113.04347826086956</v>
      </c>
      <c r="W67" s="108">
        <v>0</v>
      </c>
      <c r="X67" s="108">
        <v>4</v>
      </c>
      <c r="Y67" s="108">
        <v>4</v>
      </c>
      <c r="Z67" s="96">
        <v>17.391304347826086</v>
      </c>
      <c r="AA67" s="109">
        <v>130.43478260869566</v>
      </c>
      <c r="AB67" s="87">
        <v>1</v>
      </c>
      <c r="AC67" s="87">
        <v>30</v>
      </c>
      <c r="AD67" s="110">
        <v>31</v>
      </c>
      <c r="AE67" s="111">
        <v>129.16666666666669</v>
      </c>
      <c r="AF67" s="78">
        <v>23</v>
      </c>
      <c r="AG67" s="108">
        <v>1</v>
      </c>
      <c r="AH67" s="108">
        <v>26</v>
      </c>
      <c r="AI67" s="108">
        <v>27</v>
      </c>
      <c r="AJ67" s="109">
        <v>113.04347826086956</v>
      </c>
      <c r="AK67" s="108">
        <v>0</v>
      </c>
      <c r="AL67" s="108">
        <v>4</v>
      </c>
      <c r="AM67" s="108">
        <v>4</v>
      </c>
      <c r="AN67" s="96">
        <v>17.391304347826086</v>
      </c>
      <c r="AO67" s="109">
        <v>130.43478260869566</v>
      </c>
      <c r="AP67" s="87">
        <v>1</v>
      </c>
      <c r="AQ67" s="87">
        <v>30</v>
      </c>
      <c r="AR67" s="110">
        <v>31</v>
      </c>
      <c r="AS67" s="110">
        <v>23</v>
      </c>
      <c r="AT67" s="110">
        <v>1</v>
      </c>
      <c r="AU67" s="110">
        <v>26</v>
      </c>
      <c r="AV67" s="110">
        <v>27</v>
      </c>
      <c r="AW67" s="110">
        <v>113.04347826086956</v>
      </c>
      <c r="AX67" s="110">
        <v>0</v>
      </c>
      <c r="AY67" s="110">
        <v>7</v>
      </c>
      <c r="AZ67" s="110">
        <v>7</v>
      </c>
      <c r="BA67" s="110">
        <v>30.434782608695656</v>
      </c>
      <c r="BB67" s="110">
        <v>143.47826086956522</v>
      </c>
      <c r="BC67" s="110">
        <v>1</v>
      </c>
      <c r="BD67" s="110">
        <v>33</v>
      </c>
      <c r="BE67" s="110">
        <v>34</v>
      </c>
      <c r="BF67" s="110">
        <v>23</v>
      </c>
      <c r="BG67" s="110">
        <v>1</v>
      </c>
      <c r="BH67" s="110">
        <v>31</v>
      </c>
      <c r="BI67" s="110">
        <v>32</v>
      </c>
      <c r="BJ67" s="110">
        <v>134.78260869565219</v>
      </c>
      <c r="BK67" s="110">
        <v>0</v>
      </c>
      <c r="BL67" s="110">
        <v>7</v>
      </c>
      <c r="BM67" s="110">
        <v>7</v>
      </c>
      <c r="BN67" s="110">
        <v>30.434782608695656</v>
      </c>
      <c r="BO67" s="110">
        <v>165.21739130434781</v>
      </c>
      <c r="BP67" s="110">
        <v>1</v>
      </c>
      <c r="BQ67" s="110">
        <v>38</v>
      </c>
      <c r="BR67" s="110">
        <v>39</v>
      </c>
      <c r="BS67" s="110">
        <v>23</v>
      </c>
      <c r="BT67" s="110">
        <v>1</v>
      </c>
      <c r="BU67" s="110">
        <v>33</v>
      </c>
      <c r="BV67" s="110">
        <v>34</v>
      </c>
      <c r="BW67" s="282">
        <v>143.47826086956522</v>
      </c>
      <c r="BX67" s="110">
        <v>0</v>
      </c>
      <c r="BY67" s="110">
        <v>5</v>
      </c>
      <c r="BZ67" s="110">
        <v>5</v>
      </c>
      <c r="CA67" s="109">
        <v>21.739130434782609</v>
      </c>
      <c r="CB67" s="109">
        <v>165.21739130434781</v>
      </c>
      <c r="CC67" s="110">
        <v>1</v>
      </c>
      <c r="CD67" s="110">
        <v>38</v>
      </c>
      <c r="CE67" s="110">
        <v>39</v>
      </c>
      <c r="CF67" s="110">
        <v>23</v>
      </c>
      <c r="CG67" s="110">
        <v>0</v>
      </c>
      <c r="CH67" s="110">
        <v>32</v>
      </c>
      <c r="CI67" s="110">
        <v>32</v>
      </c>
      <c r="CJ67" s="110">
        <v>139.13043478260869</v>
      </c>
      <c r="CK67" s="110">
        <v>0</v>
      </c>
      <c r="CL67" s="110">
        <v>6</v>
      </c>
      <c r="CM67" s="110">
        <v>6</v>
      </c>
      <c r="CN67" s="110">
        <v>26.086956521739129</v>
      </c>
      <c r="CO67" s="110">
        <v>165.21739130434781</v>
      </c>
      <c r="CP67" s="110">
        <v>0</v>
      </c>
      <c r="CQ67" s="110">
        <v>38</v>
      </c>
      <c r="CR67" s="110">
        <v>38</v>
      </c>
      <c r="CS67" s="78">
        <v>23</v>
      </c>
      <c r="CT67" s="108">
        <v>0</v>
      </c>
      <c r="CU67" s="108">
        <v>31</v>
      </c>
      <c r="CV67" s="108">
        <v>31</v>
      </c>
      <c r="CW67" s="109">
        <v>134.78260869565219</v>
      </c>
      <c r="CX67" s="108">
        <v>0</v>
      </c>
      <c r="CY67" s="108">
        <v>8</v>
      </c>
      <c r="CZ67" s="108">
        <v>8</v>
      </c>
      <c r="DA67" s="96">
        <v>34.782608695652172</v>
      </c>
      <c r="DB67" s="109">
        <v>169.56521739130434</v>
      </c>
      <c r="DC67" s="87">
        <v>0</v>
      </c>
      <c r="DD67" s="87">
        <v>39</v>
      </c>
      <c r="DE67" s="110">
        <v>39</v>
      </c>
      <c r="DF67" s="78">
        <v>23</v>
      </c>
      <c r="DG67" s="108">
        <v>0</v>
      </c>
      <c r="DH67" s="108">
        <v>34</v>
      </c>
      <c r="DI67" s="108">
        <v>34</v>
      </c>
      <c r="DJ67" s="109">
        <v>147.82608695652172</v>
      </c>
      <c r="DK67" s="108">
        <v>0</v>
      </c>
      <c r="DL67" s="108">
        <v>8</v>
      </c>
      <c r="DM67" s="108">
        <v>8</v>
      </c>
      <c r="DN67" s="96">
        <v>34.782608695652172</v>
      </c>
      <c r="DO67" s="109">
        <v>182.60869565217391</v>
      </c>
      <c r="DP67" s="87">
        <v>0</v>
      </c>
      <c r="DQ67" s="87">
        <v>42</v>
      </c>
      <c r="DR67" s="110">
        <v>42</v>
      </c>
      <c r="DS67" s="110">
        <v>23</v>
      </c>
      <c r="DT67" s="110">
        <v>0</v>
      </c>
      <c r="DU67" s="110">
        <v>35</v>
      </c>
      <c r="DV67" s="110">
        <v>35</v>
      </c>
      <c r="DW67" s="110">
        <v>152.17391304347828</v>
      </c>
      <c r="DX67" s="110">
        <v>0</v>
      </c>
      <c r="DY67" s="110">
        <v>8</v>
      </c>
      <c r="DZ67" s="110">
        <v>8</v>
      </c>
      <c r="EA67" s="110">
        <v>34.782608695652172</v>
      </c>
      <c r="EB67" s="110">
        <v>186.95652173913044</v>
      </c>
      <c r="EC67" s="110">
        <v>0</v>
      </c>
      <c r="ED67" s="110">
        <v>43</v>
      </c>
      <c r="EE67" s="110">
        <v>43</v>
      </c>
      <c r="EF67" s="78">
        <v>23</v>
      </c>
      <c r="EG67" s="108">
        <v>0</v>
      </c>
      <c r="EH67" s="108">
        <v>35</v>
      </c>
      <c r="EI67" s="108">
        <v>35</v>
      </c>
      <c r="EJ67" s="109">
        <v>152.17391304347828</v>
      </c>
      <c r="EK67" s="108">
        <v>0</v>
      </c>
      <c r="EL67" s="108">
        <v>8</v>
      </c>
      <c r="EM67" s="108">
        <v>8</v>
      </c>
      <c r="EN67" s="96">
        <v>34.782608695652172</v>
      </c>
      <c r="EO67" s="109">
        <v>186.95652173913044</v>
      </c>
      <c r="EP67" s="87">
        <v>0</v>
      </c>
      <c r="EQ67" s="87">
        <v>43</v>
      </c>
      <c r="ER67" s="110">
        <v>43</v>
      </c>
      <c r="ES67" s="78">
        <v>23</v>
      </c>
      <c r="ET67" s="108">
        <v>0</v>
      </c>
      <c r="EU67" s="108">
        <v>39</v>
      </c>
      <c r="EV67" s="108">
        <v>39</v>
      </c>
      <c r="EW67" s="109">
        <v>169.56521739130434</v>
      </c>
      <c r="EX67" s="108">
        <v>0</v>
      </c>
      <c r="EY67" s="108">
        <v>8</v>
      </c>
      <c r="EZ67" s="108">
        <v>8</v>
      </c>
      <c r="FA67" s="96">
        <v>34.782608695652172</v>
      </c>
      <c r="FB67" s="109">
        <v>204.34782608695653</v>
      </c>
      <c r="FC67" s="87">
        <v>0</v>
      </c>
      <c r="FD67" s="87">
        <v>47</v>
      </c>
      <c r="FE67" s="110">
        <v>47</v>
      </c>
    </row>
    <row r="68" spans="1:161" x14ac:dyDescent="0.25">
      <c r="A68" s="4">
        <v>237</v>
      </c>
      <c r="B68" s="106" t="s">
        <v>263</v>
      </c>
      <c r="C68" s="4">
        <v>237</v>
      </c>
      <c r="D68" s="78">
        <v>478</v>
      </c>
      <c r="E68" s="108">
        <v>50</v>
      </c>
      <c r="F68" s="78">
        <v>362</v>
      </c>
      <c r="G68" s="108">
        <v>412</v>
      </c>
      <c r="H68" s="109">
        <v>75.73221757322176</v>
      </c>
      <c r="I68" s="108">
        <v>28</v>
      </c>
      <c r="J68" s="108">
        <v>133</v>
      </c>
      <c r="K68" s="108">
        <v>161</v>
      </c>
      <c r="L68" s="96">
        <v>27.824267782426777</v>
      </c>
      <c r="M68" s="109">
        <v>103.55648535564855</v>
      </c>
      <c r="N68" s="87">
        <v>78</v>
      </c>
      <c r="O68" s="87">
        <v>495</v>
      </c>
      <c r="P68" s="110">
        <v>573</v>
      </c>
      <c r="Q68" s="111">
        <v>103.05755395683454</v>
      </c>
      <c r="R68" s="78">
        <v>506</v>
      </c>
      <c r="S68" s="108">
        <v>53</v>
      </c>
      <c r="T68" s="78">
        <v>365</v>
      </c>
      <c r="U68" s="108">
        <v>418</v>
      </c>
      <c r="V68" s="109">
        <v>72.134387351778656</v>
      </c>
      <c r="W68" s="108">
        <v>27</v>
      </c>
      <c r="X68" s="108">
        <v>134</v>
      </c>
      <c r="Y68" s="108">
        <v>161</v>
      </c>
      <c r="Z68" s="96">
        <v>26.48221343873518</v>
      </c>
      <c r="AA68" s="109">
        <v>98.616600790513829</v>
      </c>
      <c r="AB68" s="87">
        <v>80</v>
      </c>
      <c r="AC68" s="87">
        <v>499</v>
      </c>
      <c r="AD68" s="110">
        <v>579</v>
      </c>
      <c r="AE68" s="111">
        <v>98.805460750853243</v>
      </c>
      <c r="AF68" s="78">
        <v>506</v>
      </c>
      <c r="AG68" s="108">
        <v>48</v>
      </c>
      <c r="AH68" s="108">
        <v>427</v>
      </c>
      <c r="AI68" s="108">
        <v>475</v>
      </c>
      <c r="AJ68" s="109">
        <v>84.387351778656125</v>
      </c>
      <c r="AK68" s="108">
        <v>27</v>
      </c>
      <c r="AL68" s="108">
        <v>134</v>
      </c>
      <c r="AM68" s="108">
        <v>161</v>
      </c>
      <c r="AN68" s="96">
        <v>26.48221343873518</v>
      </c>
      <c r="AO68" s="109">
        <v>110.86956521739131</v>
      </c>
      <c r="AP68" s="87">
        <v>75</v>
      </c>
      <c r="AQ68" s="87">
        <v>561</v>
      </c>
      <c r="AR68" s="110">
        <v>636</v>
      </c>
      <c r="AS68" s="110">
        <v>506</v>
      </c>
      <c r="AT68" s="110">
        <v>35</v>
      </c>
      <c r="AU68" s="110">
        <v>424</v>
      </c>
      <c r="AV68" s="110">
        <v>459</v>
      </c>
      <c r="AW68" s="110">
        <v>83.794466403162062</v>
      </c>
      <c r="AX68" s="110">
        <v>27</v>
      </c>
      <c r="AY68" s="110">
        <v>148</v>
      </c>
      <c r="AZ68" s="110">
        <v>175</v>
      </c>
      <c r="BA68" s="110">
        <v>29.249011857707508</v>
      </c>
      <c r="BB68" s="110">
        <v>113.04347826086956</v>
      </c>
      <c r="BC68" s="110">
        <v>62</v>
      </c>
      <c r="BD68" s="110">
        <v>572</v>
      </c>
      <c r="BE68" s="110">
        <v>634</v>
      </c>
      <c r="BF68" s="110">
        <v>505</v>
      </c>
      <c r="BG68" s="110">
        <v>35</v>
      </c>
      <c r="BH68" s="110">
        <v>433</v>
      </c>
      <c r="BI68" s="110">
        <v>468</v>
      </c>
      <c r="BJ68" s="110">
        <v>85.742574257425744</v>
      </c>
      <c r="BK68" s="110">
        <v>19</v>
      </c>
      <c r="BL68" s="110">
        <v>159</v>
      </c>
      <c r="BM68" s="110">
        <v>178</v>
      </c>
      <c r="BN68" s="110">
        <v>31.485148514851485</v>
      </c>
      <c r="BO68" s="110">
        <v>117.22772277227722</v>
      </c>
      <c r="BP68" s="110">
        <v>54</v>
      </c>
      <c r="BQ68" s="110">
        <v>592</v>
      </c>
      <c r="BR68" s="110">
        <v>646</v>
      </c>
      <c r="BS68" s="110">
        <v>505</v>
      </c>
      <c r="BT68" s="110">
        <v>26</v>
      </c>
      <c r="BU68" s="110">
        <v>433</v>
      </c>
      <c r="BV68" s="110">
        <v>459</v>
      </c>
      <c r="BW68" s="282">
        <v>85.742574257425744</v>
      </c>
      <c r="BX68" s="110">
        <v>13</v>
      </c>
      <c r="BY68" s="110">
        <v>171</v>
      </c>
      <c r="BZ68" s="110">
        <v>184</v>
      </c>
      <c r="CA68" s="109">
        <v>33.861386138613867</v>
      </c>
      <c r="CB68" s="109">
        <v>119.6039603960396</v>
      </c>
      <c r="CC68" s="110">
        <v>39</v>
      </c>
      <c r="CD68" s="110">
        <v>604</v>
      </c>
      <c r="CE68" s="110">
        <v>643</v>
      </c>
      <c r="CF68" s="110">
        <v>505</v>
      </c>
      <c r="CG68" s="110">
        <v>10</v>
      </c>
      <c r="CH68" s="110">
        <v>437</v>
      </c>
      <c r="CI68" s="110">
        <v>447</v>
      </c>
      <c r="CJ68" s="110">
        <v>86.534653465346537</v>
      </c>
      <c r="CK68" s="110">
        <v>2</v>
      </c>
      <c r="CL68" s="110">
        <v>162</v>
      </c>
      <c r="CM68" s="110">
        <v>164</v>
      </c>
      <c r="CN68" s="110">
        <v>32.079207920792079</v>
      </c>
      <c r="CO68" s="110">
        <v>118.61386138613861</v>
      </c>
      <c r="CP68" s="110">
        <v>12</v>
      </c>
      <c r="CQ68" s="110">
        <v>599</v>
      </c>
      <c r="CR68" s="110">
        <v>611</v>
      </c>
      <c r="CS68" s="78">
        <v>505</v>
      </c>
      <c r="CT68" s="108">
        <v>4</v>
      </c>
      <c r="CU68" s="108">
        <v>454</v>
      </c>
      <c r="CV68" s="108">
        <v>458</v>
      </c>
      <c r="CW68" s="109">
        <v>89.900990099009903</v>
      </c>
      <c r="CX68" s="108">
        <v>2</v>
      </c>
      <c r="CY68" s="108">
        <v>171</v>
      </c>
      <c r="CZ68" s="108">
        <v>173</v>
      </c>
      <c r="DA68" s="96">
        <v>33.861386138613867</v>
      </c>
      <c r="DB68" s="109">
        <v>123.76237623762376</v>
      </c>
      <c r="DC68" s="87">
        <v>6</v>
      </c>
      <c r="DD68" s="87">
        <v>625</v>
      </c>
      <c r="DE68" s="110">
        <v>631</v>
      </c>
      <c r="DF68" s="78">
        <v>505</v>
      </c>
      <c r="DG68" s="108">
        <v>3</v>
      </c>
      <c r="DH68" s="108">
        <v>452</v>
      </c>
      <c r="DI68" s="108">
        <v>455</v>
      </c>
      <c r="DJ68" s="109">
        <v>89.504950495049513</v>
      </c>
      <c r="DK68" s="108">
        <v>1</v>
      </c>
      <c r="DL68" s="108">
        <v>174</v>
      </c>
      <c r="DM68" s="108">
        <v>175</v>
      </c>
      <c r="DN68" s="96">
        <v>34.455445544554451</v>
      </c>
      <c r="DO68" s="109">
        <v>123.96039603960396</v>
      </c>
      <c r="DP68" s="87">
        <v>4</v>
      </c>
      <c r="DQ68" s="87">
        <v>626</v>
      </c>
      <c r="DR68" s="110">
        <v>630</v>
      </c>
      <c r="DS68" s="110">
        <v>505</v>
      </c>
      <c r="DT68" s="110">
        <v>3</v>
      </c>
      <c r="DU68" s="110">
        <v>458</v>
      </c>
      <c r="DV68" s="110">
        <v>461</v>
      </c>
      <c r="DW68" s="110">
        <v>90.693069306930695</v>
      </c>
      <c r="DX68" s="110">
        <v>3</v>
      </c>
      <c r="DY68" s="110">
        <v>170</v>
      </c>
      <c r="DZ68" s="110">
        <v>173</v>
      </c>
      <c r="EA68" s="110">
        <v>33.663366336633665</v>
      </c>
      <c r="EB68" s="110">
        <v>124.35643564356435</v>
      </c>
      <c r="EC68" s="110">
        <v>6</v>
      </c>
      <c r="ED68" s="110">
        <v>628</v>
      </c>
      <c r="EE68" s="110">
        <v>634</v>
      </c>
      <c r="EF68" s="78">
        <v>505</v>
      </c>
      <c r="EG68" s="108">
        <v>3</v>
      </c>
      <c r="EH68" s="108">
        <v>458</v>
      </c>
      <c r="EI68" s="108">
        <v>461</v>
      </c>
      <c r="EJ68" s="109">
        <v>90.693069306930695</v>
      </c>
      <c r="EK68" s="108">
        <v>3</v>
      </c>
      <c r="EL68" s="108">
        <v>170</v>
      </c>
      <c r="EM68" s="108">
        <v>173</v>
      </c>
      <c r="EN68" s="96">
        <v>33.663366336633665</v>
      </c>
      <c r="EO68" s="109">
        <v>124.35643564356435</v>
      </c>
      <c r="EP68" s="87">
        <v>6</v>
      </c>
      <c r="EQ68" s="87">
        <v>628</v>
      </c>
      <c r="ER68" s="110">
        <v>634</v>
      </c>
      <c r="ES68" s="78">
        <v>505</v>
      </c>
      <c r="ET68" s="108">
        <v>3</v>
      </c>
      <c r="EU68" s="108">
        <v>471</v>
      </c>
      <c r="EV68" s="108">
        <v>474</v>
      </c>
      <c r="EW68" s="109">
        <v>93.267326732673268</v>
      </c>
      <c r="EX68" s="108">
        <v>1</v>
      </c>
      <c r="EY68" s="108">
        <v>166</v>
      </c>
      <c r="EZ68" s="108">
        <v>167</v>
      </c>
      <c r="FA68" s="96">
        <v>32.871287128712872</v>
      </c>
      <c r="FB68" s="109">
        <v>126.13861386138613</v>
      </c>
      <c r="FC68" s="87">
        <v>4</v>
      </c>
      <c r="FD68" s="87">
        <v>637</v>
      </c>
      <c r="FE68" s="110">
        <v>641</v>
      </c>
    </row>
    <row r="69" spans="1:161" x14ac:dyDescent="0.25">
      <c r="A69" s="4">
        <v>264</v>
      </c>
      <c r="B69" s="7" t="s">
        <v>137</v>
      </c>
      <c r="C69" s="4">
        <v>264</v>
      </c>
      <c r="D69" s="78">
        <v>240</v>
      </c>
      <c r="E69" s="108">
        <v>7</v>
      </c>
      <c r="F69" s="78">
        <v>123</v>
      </c>
      <c r="G69" s="108">
        <v>130</v>
      </c>
      <c r="H69" s="109">
        <v>51.249999999999993</v>
      </c>
      <c r="I69" s="108">
        <v>12</v>
      </c>
      <c r="J69" s="108">
        <v>94</v>
      </c>
      <c r="K69" s="108">
        <v>106</v>
      </c>
      <c r="L69" s="96">
        <v>39.166666666666664</v>
      </c>
      <c r="M69" s="109">
        <v>90.416666666666671</v>
      </c>
      <c r="N69" s="87">
        <v>19</v>
      </c>
      <c r="O69" s="87">
        <v>217</v>
      </c>
      <c r="P69" s="110">
        <v>236</v>
      </c>
      <c r="Q69" s="111">
        <v>91.119691119691112</v>
      </c>
      <c r="R69" s="78">
        <v>246</v>
      </c>
      <c r="S69" s="108">
        <v>7</v>
      </c>
      <c r="T69" s="78">
        <v>123</v>
      </c>
      <c r="U69" s="108">
        <v>130</v>
      </c>
      <c r="V69" s="109">
        <v>50</v>
      </c>
      <c r="W69" s="108">
        <v>9</v>
      </c>
      <c r="X69" s="108">
        <v>104</v>
      </c>
      <c r="Y69" s="108">
        <v>113</v>
      </c>
      <c r="Z69" s="96">
        <v>42.276422764227647</v>
      </c>
      <c r="AA69" s="109">
        <v>92.276422764227632</v>
      </c>
      <c r="AB69" s="87">
        <v>16</v>
      </c>
      <c r="AC69" s="87">
        <v>227</v>
      </c>
      <c r="AD69" s="110">
        <v>243</v>
      </c>
      <c r="AE69" s="111">
        <v>92.748091603053439</v>
      </c>
      <c r="AF69" s="78">
        <v>246</v>
      </c>
      <c r="AG69" s="108">
        <v>7</v>
      </c>
      <c r="AH69" s="108">
        <v>121</v>
      </c>
      <c r="AI69" s="108">
        <v>128</v>
      </c>
      <c r="AJ69" s="109">
        <v>49.1869918699187</v>
      </c>
      <c r="AK69" s="108">
        <v>9</v>
      </c>
      <c r="AL69" s="108">
        <v>104</v>
      </c>
      <c r="AM69" s="108">
        <v>113</v>
      </c>
      <c r="AN69" s="96">
        <v>42.276422764227647</v>
      </c>
      <c r="AO69" s="109">
        <v>91.463414634146346</v>
      </c>
      <c r="AP69" s="87">
        <v>16</v>
      </c>
      <c r="AQ69" s="87">
        <v>225</v>
      </c>
      <c r="AR69" s="110">
        <v>241</v>
      </c>
      <c r="AS69" s="110">
        <v>246</v>
      </c>
      <c r="AT69" s="110">
        <v>7</v>
      </c>
      <c r="AU69" s="110">
        <v>119</v>
      </c>
      <c r="AV69" s="110">
        <v>126</v>
      </c>
      <c r="AW69" s="110">
        <v>48.373983739837399</v>
      </c>
      <c r="AX69" s="110">
        <v>2</v>
      </c>
      <c r="AY69" s="110">
        <v>116</v>
      </c>
      <c r="AZ69" s="110">
        <v>118</v>
      </c>
      <c r="BA69" s="110">
        <v>47.154471544715449</v>
      </c>
      <c r="BB69" s="110">
        <v>95.528455284552848</v>
      </c>
      <c r="BC69" s="110">
        <v>9</v>
      </c>
      <c r="BD69" s="110">
        <v>235</v>
      </c>
      <c r="BE69" s="110">
        <v>244</v>
      </c>
      <c r="BF69" s="110">
        <v>247</v>
      </c>
      <c r="BG69" s="110">
        <v>7</v>
      </c>
      <c r="BH69" s="110">
        <v>122</v>
      </c>
      <c r="BI69" s="110">
        <v>129</v>
      </c>
      <c r="BJ69" s="110">
        <v>49.392712550607285</v>
      </c>
      <c r="BK69" s="110">
        <v>1</v>
      </c>
      <c r="BL69" s="110">
        <v>112</v>
      </c>
      <c r="BM69" s="110">
        <v>113</v>
      </c>
      <c r="BN69" s="110">
        <v>45.344129554655872</v>
      </c>
      <c r="BO69" s="110">
        <v>94.73684210526315</v>
      </c>
      <c r="BP69" s="110">
        <v>8</v>
      </c>
      <c r="BQ69" s="110">
        <v>234</v>
      </c>
      <c r="BR69" s="110">
        <v>242</v>
      </c>
      <c r="BS69" s="110">
        <v>247</v>
      </c>
      <c r="BT69" s="110">
        <v>4</v>
      </c>
      <c r="BU69" s="110">
        <v>128</v>
      </c>
      <c r="BV69" s="110">
        <v>132</v>
      </c>
      <c r="BW69" s="282">
        <v>51.821862348178136</v>
      </c>
      <c r="BX69" s="110">
        <v>0</v>
      </c>
      <c r="BY69" s="110">
        <v>119</v>
      </c>
      <c r="BZ69" s="110">
        <v>119</v>
      </c>
      <c r="CA69" s="109">
        <v>48.178137651821864</v>
      </c>
      <c r="CB69" s="109">
        <v>100</v>
      </c>
      <c r="CC69" s="110">
        <v>4</v>
      </c>
      <c r="CD69" s="110">
        <v>247</v>
      </c>
      <c r="CE69" s="110">
        <v>251</v>
      </c>
      <c r="CF69" s="110">
        <v>247</v>
      </c>
      <c r="CG69" s="110">
        <v>1</v>
      </c>
      <c r="CH69" s="110">
        <v>135</v>
      </c>
      <c r="CI69" s="110">
        <v>136</v>
      </c>
      <c r="CJ69" s="110">
        <v>54.655870445344135</v>
      </c>
      <c r="CK69" s="110">
        <v>0</v>
      </c>
      <c r="CL69" s="110">
        <v>112</v>
      </c>
      <c r="CM69" s="110">
        <v>112</v>
      </c>
      <c r="CN69" s="110">
        <v>45.344129554655872</v>
      </c>
      <c r="CO69" s="110">
        <v>100</v>
      </c>
      <c r="CP69" s="110">
        <v>1</v>
      </c>
      <c r="CQ69" s="110">
        <v>247</v>
      </c>
      <c r="CR69" s="110">
        <v>248</v>
      </c>
      <c r="CS69" s="78">
        <v>247</v>
      </c>
      <c r="CT69" s="108">
        <v>0</v>
      </c>
      <c r="CU69" s="108">
        <v>139</v>
      </c>
      <c r="CV69" s="108">
        <v>139</v>
      </c>
      <c r="CW69" s="109">
        <v>56.275303643724698</v>
      </c>
      <c r="CX69" s="108">
        <v>0</v>
      </c>
      <c r="CY69" s="108">
        <v>117</v>
      </c>
      <c r="CZ69" s="108">
        <v>117</v>
      </c>
      <c r="DA69" s="96">
        <v>47.368421052631575</v>
      </c>
      <c r="DB69" s="109">
        <v>103.64372469635627</v>
      </c>
      <c r="DC69" s="87">
        <v>0</v>
      </c>
      <c r="DD69" s="87">
        <v>256</v>
      </c>
      <c r="DE69" s="110">
        <v>256</v>
      </c>
      <c r="DF69" s="78">
        <v>247</v>
      </c>
      <c r="DG69" s="108">
        <v>0</v>
      </c>
      <c r="DH69" s="108">
        <v>138</v>
      </c>
      <c r="DI69" s="108">
        <v>138</v>
      </c>
      <c r="DJ69" s="109">
        <v>55.870445344129557</v>
      </c>
      <c r="DK69" s="108">
        <v>0</v>
      </c>
      <c r="DL69" s="108">
        <v>132</v>
      </c>
      <c r="DM69" s="108">
        <v>132</v>
      </c>
      <c r="DN69" s="96">
        <v>53.441295546558706</v>
      </c>
      <c r="DO69" s="109">
        <v>109.31174089068827</v>
      </c>
      <c r="DP69" s="87">
        <v>0</v>
      </c>
      <c r="DQ69" s="87">
        <v>270</v>
      </c>
      <c r="DR69" s="110">
        <v>270</v>
      </c>
      <c r="DS69" s="110">
        <v>247</v>
      </c>
      <c r="DT69" s="110">
        <v>0</v>
      </c>
      <c r="DU69" s="110">
        <v>140</v>
      </c>
      <c r="DV69" s="110">
        <v>140</v>
      </c>
      <c r="DW69" s="110">
        <v>56.680161943319838</v>
      </c>
      <c r="DX69" s="110">
        <v>0</v>
      </c>
      <c r="DY69" s="110">
        <v>130</v>
      </c>
      <c r="DZ69" s="110">
        <v>130</v>
      </c>
      <c r="EA69" s="110">
        <v>52.631578947368418</v>
      </c>
      <c r="EB69" s="110">
        <v>109.31174089068827</v>
      </c>
      <c r="EC69" s="110">
        <v>0</v>
      </c>
      <c r="ED69" s="110">
        <v>270</v>
      </c>
      <c r="EE69" s="110">
        <v>270</v>
      </c>
      <c r="EF69" s="78">
        <v>247</v>
      </c>
      <c r="EG69" s="108">
        <v>0</v>
      </c>
      <c r="EH69" s="108">
        <v>140</v>
      </c>
      <c r="EI69" s="108">
        <v>140</v>
      </c>
      <c r="EJ69" s="109">
        <v>56.680161943319838</v>
      </c>
      <c r="EK69" s="108">
        <v>0</v>
      </c>
      <c r="EL69" s="108">
        <v>130</v>
      </c>
      <c r="EM69" s="108">
        <v>130</v>
      </c>
      <c r="EN69" s="96">
        <v>52.631578947368418</v>
      </c>
      <c r="EO69" s="109">
        <v>109.31174089068827</v>
      </c>
      <c r="EP69" s="87">
        <v>0</v>
      </c>
      <c r="EQ69" s="87">
        <v>270</v>
      </c>
      <c r="ER69" s="110">
        <v>270</v>
      </c>
      <c r="ES69" s="78">
        <v>247</v>
      </c>
      <c r="ET69" s="108">
        <v>0</v>
      </c>
      <c r="EU69" s="108">
        <v>141</v>
      </c>
      <c r="EV69" s="108">
        <v>141</v>
      </c>
      <c r="EW69" s="109">
        <v>57.085020242914972</v>
      </c>
      <c r="EX69" s="108">
        <v>0</v>
      </c>
      <c r="EY69" s="108">
        <v>127</v>
      </c>
      <c r="EZ69" s="108">
        <v>127</v>
      </c>
      <c r="FA69" s="96">
        <v>51.417004048582996</v>
      </c>
      <c r="FB69" s="109">
        <v>108.50202429149797</v>
      </c>
      <c r="FC69" s="87">
        <v>0</v>
      </c>
      <c r="FD69" s="87">
        <v>268</v>
      </c>
      <c r="FE69" s="110">
        <v>268</v>
      </c>
    </row>
    <row r="70" spans="1:161" x14ac:dyDescent="0.25">
      <c r="A70" s="4">
        <v>310</v>
      </c>
      <c r="B70" s="106" t="s">
        <v>264</v>
      </c>
      <c r="C70" s="4">
        <v>310</v>
      </c>
      <c r="D70" s="78">
        <v>79</v>
      </c>
      <c r="E70" s="108">
        <v>6</v>
      </c>
      <c r="F70" s="78">
        <v>41</v>
      </c>
      <c r="G70" s="108">
        <v>47</v>
      </c>
      <c r="H70" s="109">
        <v>51.898734177215189</v>
      </c>
      <c r="I70" s="108">
        <v>2</v>
      </c>
      <c r="J70" s="108">
        <v>17</v>
      </c>
      <c r="K70" s="108">
        <v>19</v>
      </c>
      <c r="L70" s="96">
        <v>21.518987341772153</v>
      </c>
      <c r="M70" s="109">
        <v>73.417721518987349</v>
      </c>
      <c r="N70" s="87">
        <v>8</v>
      </c>
      <c r="O70" s="87">
        <v>58</v>
      </c>
      <c r="P70" s="110">
        <v>66</v>
      </c>
      <c r="Q70" s="111">
        <v>75.862068965517238</v>
      </c>
      <c r="R70" s="78">
        <v>83</v>
      </c>
      <c r="S70" s="108">
        <v>6</v>
      </c>
      <c r="T70" s="78">
        <v>46</v>
      </c>
      <c r="U70" s="108">
        <v>52</v>
      </c>
      <c r="V70" s="109">
        <v>55.421686746987952</v>
      </c>
      <c r="W70" s="108">
        <v>3</v>
      </c>
      <c r="X70" s="108">
        <v>17</v>
      </c>
      <c r="Y70" s="108">
        <v>20</v>
      </c>
      <c r="Z70" s="96">
        <v>20.481927710843372</v>
      </c>
      <c r="AA70" s="109">
        <v>75.903614457831324</v>
      </c>
      <c r="AB70" s="87">
        <v>9</v>
      </c>
      <c r="AC70" s="87">
        <v>63</v>
      </c>
      <c r="AD70" s="110">
        <v>72</v>
      </c>
      <c r="AE70" s="111">
        <v>78.260869565217391</v>
      </c>
      <c r="AF70" s="78">
        <v>83</v>
      </c>
      <c r="AG70" s="108">
        <v>2</v>
      </c>
      <c r="AH70" s="108">
        <v>45</v>
      </c>
      <c r="AI70" s="108">
        <v>47</v>
      </c>
      <c r="AJ70" s="109">
        <v>54.216867469879517</v>
      </c>
      <c r="AK70" s="108">
        <v>3</v>
      </c>
      <c r="AL70" s="108">
        <v>17</v>
      </c>
      <c r="AM70" s="108">
        <v>20</v>
      </c>
      <c r="AN70" s="96">
        <v>20.481927710843372</v>
      </c>
      <c r="AO70" s="109">
        <v>74.698795180722882</v>
      </c>
      <c r="AP70" s="87">
        <v>5</v>
      </c>
      <c r="AQ70" s="87">
        <v>62</v>
      </c>
      <c r="AR70" s="110">
        <v>67</v>
      </c>
      <c r="AS70" s="110">
        <v>83</v>
      </c>
      <c r="AT70" s="110">
        <v>2</v>
      </c>
      <c r="AU70" s="110">
        <v>43</v>
      </c>
      <c r="AV70" s="110">
        <v>45</v>
      </c>
      <c r="AW70" s="110">
        <v>51.807228915662648</v>
      </c>
      <c r="AX70" s="110">
        <v>0</v>
      </c>
      <c r="AY70" s="110">
        <v>12</v>
      </c>
      <c r="AZ70" s="110">
        <v>12</v>
      </c>
      <c r="BA70" s="110">
        <v>14.457831325301203</v>
      </c>
      <c r="BB70" s="110">
        <v>66.265060240963862</v>
      </c>
      <c r="BC70" s="110">
        <v>2</v>
      </c>
      <c r="BD70" s="110">
        <v>55</v>
      </c>
      <c r="BE70" s="110">
        <v>57</v>
      </c>
      <c r="BF70" s="110">
        <v>83</v>
      </c>
      <c r="BG70" s="110">
        <v>2</v>
      </c>
      <c r="BH70" s="110">
        <v>46</v>
      </c>
      <c r="BI70" s="110">
        <v>48</v>
      </c>
      <c r="BJ70" s="110">
        <v>55.421686746987952</v>
      </c>
      <c r="BK70" s="110">
        <v>0</v>
      </c>
      <c r="BL70" s="110">
        <v>12</v>
      </c>
      <c r="BM70" s="110">
        <v>12</v>
      </c>
      <c r="BN70" s="110">
        <v>14.457831325301203</v>
      </c>
      <c r="BO70" s="110">
        <v>69.879518072289159</v>
      </c>
      <c r="BP70" s="110">
        <v>2</v>
      </c>
      <c r="BQ70" s="110">
        <v>58</v>
      </c>
      <c r="BR70" s="110">
        <v>60</v>
      </c>
      <c r="BS70" s="110">
        <v>83</v>
      </c>
      <c r="BT70" s="110">
        <v>1</v>
      </c>
      <c r="BU70" s="110">
        <v>47</v>
      </c>
      <c r="BV70" s="110">
        <v>48</v>
      </c>
      <c r="BW70" s="282">
        <v>56.626506024096393</v>
      </c>
      <c r="BX70" s="110">
        <v>0</v>
      </c>
      <c r="BY70" s="110">
        <v>11</v>
      </c>
      <c r="BZ70" s="110">
        <v>11</v>
      </c>
      <c r="CA70" s="109">
        <v>13.253012048192772</v>
      </c>
      <c r="CB70" s="109">
        <v>69.879518072289159</v>
      </c>
      <c r="CC70" s="110">
        <v>1</v>
      </c>
      <c r="CD70" s="110">
        <v>58</v>
      </c>
      <c r="CE70" s="110">
        <v>59</v>
      </c>
      <c r="CF70" s="110">
        <v>83</v>
      </c>
      <c r="CG70" s="110">
        <v>0</v>
      </c>
      <c r="CH70" s="110">
        <v>48</v>
      </c>
      <c r="CI70" s="110">
        <v>48</v>
      </c>
      <c r="CJ70" s="110">
        <v>57.831325301204814</v>
      </c>
      <c r="CK70" s="110">
        <v>0</v>
      </c>
      <c r="CL70" s="110">
        <v>13</v>
      </c>
      <c r="CM70" s="110">
        <v>13</v>
      </c>
      <c r="CN70" s="110">
        <v>15.66265060240964</v>
      </c>
      <c r="CO70" s="110">
        <v>73.493975903614455</v>
      </c>
      <c r="CP70" s="110">
        <v>0</v>
      </c>
      <c r="CQ70" s="110">
        <v>61</v>
      </c>
      <c r="CR70" s="110">
        <v>61</v>
      </c>
      <c r="CS70" s="78">
        <v>83</v>
      </c>
      <c r="CT70" s="108">
        <v>0</v>
      </c>
      <c r="CU70" s="108">
        <v>51</v>
      </c>
      <c r="CV70" s="108">
        <v>51</v>
      </c>
      <c r="CW70" s="109">
        <v>61.445783132530117</v>
      </c>
      <c r="CX70" s="108">
        <v>0</v>
      </c>
      <c r="CY70" s="108">
        <v>12</v>
      </c>
      <c r="CZ70" s="108">
        <v>12</v>
      </c>
      <c r="DA70" s="96">
        <v>14.457831325301203</v>
      </c>
      <c r="DB70" s="109">
        <v>75.903614457831324</v>
      </c>
      <c r="DC70" s="87">
        <v>0</v>
      </c>
      <c r="DD70" s="87">
        <v>63</v>
      </c>
      <c r="DE70" s="110">
        <v>63</v>
      </c>
      <c r="DF70" s="78">
        <v>83</v>
      </c>
      <c r="DG70" s="108">
        <v>0</v>
      </c>
      <c r="DH70" s="108">
        <v>51</v>
      </c>
      <c r="DI70" s="108">
        <v>51</v>
      </c>
      <c r="DJ70" s="109">
        <v>61.445783132530117</v>
      </c>
      <c r="DK70" s="108">
        <v>0</v>
      </c>
      <c r="DL70" s="108">
        <v>15</v>
      </c>
      <c r="DM70" s="108">
        <v>15</v>
      </c>
      <c r="DN70" s="96">
        <v>18.072289156626507</v>
      </c>
      <c r="DO70" s="109">
        <v>79.518072289156621</v>
      </c>
      <c r="DP70" s="87">
        <v>0</v>
      </c>
      <c r="DQ70" s="87">
        <v>66</v>
      </c>
      <c r="DR70" s="110">
        <v>66</v>
      </c>
      <c r="DS70" s="110">
        <v>83</v>
      </c>
      <c r="DT70" s="110">
        <v>0</v>
      </c>
      <c r="DU70" s="110">
        <v>52</v>
      </c>
      <c r="DV70" s="110">
        <v>52</v>
      </c>
      <c r="DW70" s="110">
        <v>62.650602409638559</v>
      </c>
      <c r="DX70" s="110">
        <v>0</v>
      </c>
      <c r="DY70" s="110">
        <v>14</v>
      </c>
      <c r="DZ70" s="110">
        <v>14</v>
      </c>
      <c r="EA70" s="110">
        <v>16.867469879518072</v>
      </c>
      <c r="EB70" s="110">
        <v>79.518072289156621</v>
      </c>
      <c r="EC70" s="110">
        <v>0</v>
      </c>
      <c r="ED70" s="110">
        <v>66</v>
      </c>
      <c r="EE70" s="110">
        <v>66</v>
      </c>
      <c r="EF70" s="78">
        <v>83</v>
      </c>
      <c r="EG70" s="108">
        <v>0</v>
      </c>
      <c r="EH70" s="108">
        <v>52</v>
      </c>
      <c r="EI70" s="108">
        <v>52</v>
      </c>
      <c r="EJ70" s="109">
        <v>62.650602409638559</v>
      </c>
      <c r="EK70" s="108">
        <v>0</v>
      </c>
      <c r="EL70" s="108">
        <v>14</v>
      </c>
      <c r="EM70" s="108">
        <v>14</v>
      </c>
      <c r="EN70" s="96">
        <v>16.867469879518072</v>
      </c>
      <c r="EO70" s="109">
        <v>79.518072289156621</v>
      </c>
      <c r="EP70" s="87">
        <v>0</v>
      </c>
      <c r="EQ70" s="87">
        <v>66</v>
      </c>
      <c r="ER70" s="110">
        <v>66</v>
      </c>
      <c r="ES70" s="78">
        <v>83</v>
      </c>
      <c r="ET70" s="108">
        <v>0</v>
      </c>
      <c r="EU70" s="108">
        <v>53</v>
      </c>
      <c r="EV70" s="108">
        <v>53</v>
      </c>
      <c r="EW70" s="109">
        <v>63.855421686746979</v>
      </c>
      <c r="EX70" s="108">
        <v>0</v>
      </c>
      <c r="EY70" s="108">
        <v>15</v>
      </c>
      <c r="EZ70" s="108">
        <v>15</v>
      </c>
      <c r="FA70" s="96">
        <v>18.072289156626507</v>
      </c>
      <c r="FB70" s="109">
        <v>81.92771084337349</v>
      </c>
      <c r="FC70" s="87">
        <v>0</v>
      </c>
      <c r="FD70" s="87">
        <v>68</v>
      </c>
      <c r="FE70" s="110">
        <v>68</v>
      </c>
    </row>
    <row r="71" spans="1:161" x14ac:dyDescent="0.25">
      <c r="A71" s="4">
        <v>315</v>
      </c>
      <c r="B71" s="7" t="s">
        <v>139</v>
      </c>
      <c r="C71" s="4">
        <v>315</v>
      </c>
      <c r="D71" s="78">
        <v>44</v>
      </c>
      <c r="E71" s="108">
        <v>1</v>
      </c>
      <c r="F71" s="78">
        <v>1</v>
      </c>
      <c r="G71" s="108">
        <v>2</v>
      </c>
      <c r="H71" s="109">
        <v>2.2727272727272729</v>
      </c>
      <c r="I71" s="108">
        <v>1</v>
      </c>
      <c r="J71" s="108">
        <v>2</v>
      </c>
      <c r="K71" s="108">
        <v>3</v>
      </c>
      <c r="L71" s="96">
        <v>4.5454545454545459</v>
      </c>
      <c r="M71" s="109">
        <v>6.8181818181818175</v>
      </c>
      <c r="N71" s="87">
        <v>2</v>
      </c>
      <c r="O71" s="87">
        <v>3</v>
      </c>
      <c r="P71" s="110">
        <v>5</v>
      </c>
      <c r="Q71" s="111">
        <v>10.869565217391305</v>
      </c>
      <c r="R71" s="78">
        <v>44</v>
      </c>
      <c r="S71" s="108">
        <v>1</v>
      </c>
      <c r="T71" s="78">
        <v>2</v>
      </c>
      <c r="U71" s="108">
        <v>3</v>
      </c>
      <c r="V71" s="109">
        <v>4.5454545454545459</v>
      </c>
      <c r="W71" s="108">
        <v>0</v>
      </c>
      <c r="X71" s="108">
        <v>2</v>
      </c>
      <c r="Y71" s="108">
        <v>2</v>
      </c>
      <c r="Z71" s="96">
        <v>4.5454545454545459</v>
      </c>
      <c r="AA71" s="109">
        <v>9.0909090909090917</v>
      </c>
      <c r="AB71" s="87">
        <v>1</v>
      </c>
      <c r="AC71" s="87">
        <v>4</v>
      </c>
      <c r="AD71" s="110">
        <v>5</v>
      </c>
      <c r="AE71" s="111">
        <v>11.111111111111111</v>
      </c>
      <c r="AF71" s="78">
        <v>44</v>
      </c>
      <c r="AG71" s="108">
        <v>1</v>
      </c>
      <c r="AH71" s="108">
        <v>2</v>
      </c>
      <c r="AI71" s="108">
        <v>3</v>
      </c>
      <c r="AJ71" s="109">
        <v>4.5454545454545459</v>
      </c>
      <c r="AK71" s="108">
        <v>0</v>
      </c>
      <c r="AL71" s="108">
        <v>2</v>
      </c>
      <c r="AM71" s="108">
        <v>2</v>
      </c>
      <c r="AN71" s="96">
        <v>4.5454545454545459</v>
      </c>
      <c r="AO71" s="109">
        <v>9.0909090909090917</v>
      </c>
      <c r="AP71" s="87">
        <v>1</v>
      </c>
      <c r="AQ71" s="87">
        <v>4</v>
      </c>
      <c r="AR71" s="110">
        <v>5</v>
      </c>
      <c r="AS71" s="110">
        <v>44</v>
      </c>
      <c r="AT71" s="110">
        <v>1</v>
      </c>
      <c r="AU71" s="110">
        <v>2</v>
      </c>
      <c r="AV71" s="110">
        <v>3</v>
      </c>
      <c r="AW71" s="110">
        <v>4.5454545454545459</v>
      </c>
      <c r="AX71" s="110">
        <v>0</v>
      </c>
      <c r="AY71" s="110">
        <v>3</v>
      </c>
      <c r="AZ71" s="110">
        <v>3</v>
      </c>
      <c r="BA71" s="110">
        <v>6.8181818181818175</v>
      </c>
      <c r="BB71" s="110">
        <v>11.363636363636363</v>
      </c>
      <c r="BC71" s="110">
        <v>1</v>
      </c>
      <c r="BD71" s="110">
        <v>5</v>
      </c>
      <c r="BE71" s="110">
        <v>6</v>
      </c>
      <c r="BF71" s="110">
        <v>44</v>
      </c>
      <c r="BG71" s="110">
        <v>1</v>
      </c>
      <c r="BH71" s="110">
        <v>1</v>
      </c>
      <c r="BI71" s="110">
        <v>2</v>
      </c>
      <c r="BJ71" s="110">
        <v>2.2727272727272729</v>
      </c>
      <c r="BK71" s="110">
        <v>0</v>
      </c>
      <c r="BL71" s="110">
        <v>4</v>
      </c>
      <c r="BM71" s="110">
        <v>4</v>
      </c>
      <c r="BN71" s="110">
        <v>9.0909090909090917</v>
      </c>
      <c r="BO71" s="110">
        <v>11.363636363636363</v>
      </c>
      <c r="BP71" s="110">
        <v>1</v>
      </c>
      <c r="BQ71" s="110">
        <v>5</v>
      </c>
      <c r="BR71" s="110">
        <v>6</v>
      </c>
      <c r="BS71" s="110">
        <v>44</v>
      </c>
      <c r="BT71" s="110">
        <v>1</v>
      </c>
      <c r="BU71" s="110">
        <v>1</v>
      </c>
      <c r="BV71" s="110">
        <v>2</v>
      </c>
      <c r="BW71" s="282">
        <v>2.2727272727272729</v>
      </c>
      <c r="BX71" s="110">
        <v>0</v>
      </c>
      <c r="BY71" s="110">
        <v>4</v>
      </c>
      <c r="BZ71" s="110">
        <v>4</v>
      </c>
      <c r="CA71" s="109">
        <v>9.0909090909090917</v>
      </c>
      <c r="CB71" s="109">
        <v>11.363636363636363</v>
      </c>
      <c r="CC71" s="110">
        <v>1</v>
      </c>
      <c r="CD71" s="110">
        <v>5</v>
      </c>
      <c r="CE71" s="110">
        <v>6</v>
      </c>
      <c r="CF71" s="110">
        <v>44</v>
      </c>
      <c r="CG71" s="110">
        <v>0</v>
      </c>
      <c r="CH71" s="110">
        <v>1</v>
      </c>
      <c r="CI71" s="110">
        <v>1</v>
      </c>
      <c r="CJ71" s="110">
        <v>2.2727272727272729</v>
      </c>
      <c r="CK71" s="110">
        <v>0</v>
      </c>
      <c r="CL71" s="110">
        <v>3</v>
      </c>
      <c r="CM71" s="110">
        <v>3</v>
      </c>
      <c r="CN71" s="110">
        <v>6.8181818181818175</v>
      </c>
      <c r="CO71" s="110">
        <v>9.0909090909090917</v>
      </c>
      <c r="CP71" s="110">
        <v>0</v>
      </c>
      <c r="CQ71" s="110">
        <v>4</v>
      </c>
      <c r="CR71" s="110">
        <v>4</v>
      </c>
      <c r="CS71" s="78">
        <v>44</v>
      </c>
      <c r="CT71" s="108">
        <v>0</v>
      </c>
      <c r="CU71" s="108">
        <v>1</v>
      </c>
      <c r="CV71" s="108">
        <v>1</v>
      </c>
      <c r="CW71" s="109">
        <v>2.2727272727272729</v>
      </c>
      <c r="CX71" s="108">
        <v>0</v>
      </c>
      <c r="CY71" s="108">
        <v>3</v>
      </c>
      <c r="CZ71" s="108">
        <v>3</v>
      </c>
      <c r="DA71" s="96">
        <v>6.8181818181818175</v>
      </c>
      <c r="DB71" s="109">
        <v>9.0909090909090917</v>
      </c>
      <c r="DC71" s="87">
        <v>0</v>
      </c>
      <c r="DD71" s="87">
        <v>4</v>
      </c>
      <c r="DE71" s="110">
        <v>4</v>
      </c>
      <c r="DF71" s="78">
        <v>44</v>
      </c>
      <c r="DG71" s="108">
        <v>0</v>
      </c>
      <c r="DH71" s="108">
        <v>1</v>
      </c>
      <c r="DI71" s="108">
        <v>1</v>
      </c>
      <c r="DJ71" s="109">
        <v>2.2727272727272729</v>
      </c>
      <c r="DK71" s="108">
        <v>0</v>
      </c>
      <c r="DL71" s="108">
        <v>3</v>
      </c>
      <c r="DM71" s="108">
        <v>3</v>
      </c>
      <c r="DN71" s="96">
        <v>6.8181818181818175</v>
      </c>
      <c r="DO71" s="109">
        <v>9.0909090909090917</v>
      </c>
      <c r="DP71" s="87">
        <v>0</v>
      </c>
      <c r="DQ71" s="87">
        <v>4</v>
      </c>
      <c r="DR71" s="110">
        <v>4</v>
      </c>
      <c r="DS71" s="110">
        <v>44</v>
      </c>
      <c r="DT71" s="110">
        <v>0</v>
      </c>
      <c r="DU71" s="110">
        <v>1</v>
      </c>
      <c r="DV71" s="110">
        <v>1</v>
      </c>
      <c r="DW71" s="110">
        <v>2.2727272727272729</v>
      </c>
      <c r="DX71" s="110">
        <v>0</v>
      </c>
      <c r="DY71" s="110">
        <v>3</v>
      </c>
      <c r="DZ71" s="110">
        <v>3</v>
      </c>
      <c r="EA71" s="110">
        <v>6.8181818181818175</v>
      </c>
      <c r="EB71" s="110">
        <v>9.0909090909090917</v>
      </c>
      <c r="EC71" s="110">
        <v>0</v>
      </c>
      <c r="ED71" s="110">
        <v>4</v>
      </c>
      <c r="EE71" s="110">
        <v>4</v>
      </c>
      <c r="EF71" s="78">
        <v>44</v>
      </c>
      <c r="EG71" s="108">
        <v>0</v>
      </c>
      <c r="EH71" s="108">
        <v>1</v>
      </c>
      <c r="EI71" s="108">
        <v>1</v>
      </c>
      <c r="EJ71" s="109">
        <v>2.2727272727272729</v>
      </c>
      <c r="EK71" s="108">
        <v>0</v>
      </c>
      <c r="EL71" s="108">
        <v>3</v>
      </c>
      <c r="EM71" s="108">
        <v>3</v>
      </c>
      <c r="EN71" s="96">
        <v>6.8181818181818175</v>
      </c>
      <c r="EO71" s="109">
        <v>9.0909090909090917</v>
      </c>
      <c r="EP71" s="87">
        <v>0</v>
      </c>
      <c r="EQ71" s="87">
        <v>4</v>
      </c>
      <c r="ER71" s="110">
        <v>4</v>
      </c>
      <c r="ES71" s="78">
        <v>44</v>
      </c>
      <c r="ET71" s="108">
        <v>0</v>
      </c>
      <c r="EU71" s="108">
        <v>1</v>
      </c>
      <c r="EV71" s="108">
        <v>1</v>
      </c>
      <c r="EW71" s="109">
        <v>2.2727272727272729</v>
      </c>
      <c r="EX71" s="108">
        <v>0</v>
      </c>
      <c r="EY71" s="108">
        <v>3</v>
      </c>
      <c r="EZ71" s="108">
        <v>3</v>
      </c>
      <c r="FA71" s="96">
        <v>6.8181818181818175</v>
      </c>
      <c r="FB71" s="109">
        <v>9.0909090909090917</v>
      </c>
      <c r="FC71" s="87">
        <v>0</v>
      </c>
      <c r="FD71" s="87">
        <v>4</v>
      </c>
      <c r="FE71" s="110">
        <v>4</v>
      </c>
    </row>
    <row r="72" spans="1:161" x14ac:dyDescent="0.25">
      <c r="A72" s="4">
        <v>361</v>
      </c>
      <c r="B72" s="7" t="s">
        <v>140</v>
      </c>
      <c r="C72" s="4">
        <v>361</v>
      </c>
      <c r="D72" s="78">
        <v>24</v>
      </c>
      <c r="E72" s="108">
        <v>2</v>
      </c>
      <c r="F72" s="78">
        <v>24</v>
      </c>
      <c r="G72" s="108">
        <v>26</v>
      </c>
      <c r="H72" s="109">
        <v>100</v>
      </c>
      <c r="I72" s="108">
        <v>0</v>
      </c>
      <c r="J72" s="108">
        <v>2</v>
      </c>
      <c r="K72" s="108">
        <v>2</v>
      </c>
      <c r="L72" s="96">
        <v>8.3333333333333321</v>
      </c>
      <c r="M72" s="109">
        <v>108.33333333333333</v>
      </c>
      <c r="N72" s="87">
        <v>2</v>
      </c>
      <c r="O72" s="87">
        <v>26</v>
      </c>
      <c r="P72" s="110">
        <v>28</v>
      </c>
      <c r="Q72" s="111">
        <v>107.69230769230769</v>
      </c>
      <c r="R72" s="78">
        <v>24</v>
      </c>
      <c r="S72" s="108">
        <v>2</v>
      </c>
      <c r="T72" s="78">
        <v>25</v>
      </c>
      <c r="U72" s="108">
        <v>27</v>
      </c>
      <c r="V72" s="109">
        <v>104.16666666666667</v>
      </c>
      <c r="W72" s="108">
        <v>1</v>
      </c>
      <c r="X72" s="108">
        <v>3</v>
      </c>
      <c r="Y72" s="108">
        <v>4</v>
      </c>
      <c r="Z72" s="96">
        <v>12.5</v>
      </c>
      <c r="AA72" s="109">
        <v>116.66666666666667</v>
      </c>
      <c r="AB72" s="87">
        <v>3</v>
      </c>
      <c r="AC72" s="87">
        <v>28</v>
      </c>
      <c r="AD72" s="110">
        <v>31</v>
      </c>
      <c r="AE72" s="111">
        <v>114.81481481481481</v>
      </c>
      <c r="AF72" s="78">
        <v>24</v>
      </c>
      <c r="AG72" s="108">
        <v>1</v>
      </c>
      <c r="AH72" s="108">
        <v>25</v>
      </c>
      <c r="AI72" s="108">
        <v>26</v>
      </c>
      <c r="AJ72" s="109">
        <v>104.16666666666667</v>
      </c>
      <c r="AK72" s="108">
        <v>1</v>
      </c>
      <c r="AL72" s="108">
        <v>3</v>
      </c>
      <c r="AM72" s="108">
        <v>4</v>
      </c>
      <c r="AN72" s="96">
        <v>12.5</v>
      </c>
      <c r="AO72" s="109">
        <v>116.66666666666667</v>
      </c>
      <c r="AP72" s="87">
        <v>2</v>
      </c>
      <c r="AQ72" s="87">
        <v>28</v>
      </c>
      <c r="AR72" s="110">
        <v>30</v>
      </c>
      <c r="AS72" s="110">
        <v>24</v>
      </c>
      <c r="AT72" s="110">
        <v>1</v>
      </c>
      <c r="AU72" s="110">
        <v>25</v>
      </c>
      <c r="AV72" s="110">
        <v>26</v>
      </c>
      <c r="AW72" s="110">
        <v>104.16666666666667</v>
      </c>
      <c r="AX72" s="110">
        <v>0</v>
      </c>
      <c r="AY72" s="110">
        <v>1</v>
      </c>
      <c r="AZ72" s="110">
        <v>1</v>
      </c>
      <c r="BA72" s="110">
        <v>4.1666666666666661</v>
      </c>
      <c r="BB72" s="110">
        <v>108.33333333333333</v>
      </c>
      <c r="BC72" s="110">
        <v>1</v>
      </c>
      <c r="BD72" s="110">
        <v>26</v>
      </c>
      <c r="BE72" s="110">
        <v>27</v>
      </c>
      <c r="BF72" s="110">
        <v>23</v>
      </c>
      <c r="BG72" s="110">
        <v>1</v>
      </c>
      <c r="BH72" s="110">
        <v>25</v>
      </c>
      <c r="BI72" s="110">
        <v>26</v>
      </c>
      <c r="BJ72" s="110">
        <v>108.69565217391303</v>
      </c>
      <c r="BK72" s="110">
        <v>0</v>
      </c>
      <c r="BL72" s="110">
        <v>4</v>
      </c>
      <c r="BM72" s="110">
        <v>4</v>
      </c>
      <c r="BN72" s="110">
        <v>17.391304347826086</v>
      </c>
      <c r="BO72" s="110">
        <v>126.08695652173914</v>
      </c>
      <c r="BP72" s="110">
        <v>1</v>
      </c>
      <c r="BQ72" s="110">
        <v>29</v>
      </c>
      <c r="BR72" s="110">
        <v>30</v>
      </c>
      <c r="BS72" s="110">
        <v>23</v>
      </c>
      <c r="BT72" s="110">
        <v>0</v>
      </c>
      <c r="BU72" s="110">
        <v>25</v>
      </c>
      <c r="BV72" s="110">
        <v>25</v>
      </c>
      <c r="BW72" s="282">
        <v>108.69565217391303</v>
      </c>
      <c r="BX72" s="110">
        <v>0</v>
      </c>
      <c r="BY72" s="110">
        <v>6</v>
      </c>
      <c r="BZ72" s="110">
        <v>6</v>
      </c>
      <c r="CA72" s="109">
        <v>26.086956521739129</v>
      </c>
      <c r="CB72" s="109">
        <v>134.78260869565219</v>
      </c>
      <c r="CC72" s="110">
        <v>0</v>
      </c>
      <c r="CD72" s="110">
        <v>31</v>
      </c>
      <c r="CE72" s="110">
        <v>31</v>
      </c>
      <c r="CF72" s="110">
        <v>23</v>
      </c>
      <c r="CG72" s="110">
        <v>0</v>
      </c>
      <c r="CH72" s="110">
        <v>25</v>
      </c>
      <c r="CI72" s="110">
        <v>25</v>
      </c>
      <c r="CJ72" s="110">
        <v>108.69565217391303</v>
      </c>
      <c r="CK72" s="110">
        <v>0</v>
      </c>
      <c r="CL72" s="110">
        <v>5</v>
      </c>
      <c r="CM72" s="110">
        <v>5</v>
      </c>
      <c r="CN72" s="110">
        <v>21.739130434782609</v>
      </c>
      <c r="CO72" s="110">
        <v>130.43478260869566</v>
      </c>
      <c r="CP72" s="110">
        <v>0</v>
      </c>
      <c r="CQ72" s="110">
        <v>30</v>
      </c>
      <c r="CR72" s="110">
        <v>30</v>
      </c>
      <c r="CS72" s="78">
        <v>23</v>
      </c>
      <c r="CT72" s="108">
        <v>0</v>
      </c>
      <c r="CU72" s="108">
        <v>28</v>
      </c>
      <c r="CV72" s="108">
        <v>28</v>
      </c>
      <c r="CW72" s="109">
        <v>121.73913043478262</v>
      </c>
      <c r="CX72" s="108">
        <v>0</v>
      </c>
      <c r="CY72" s="108">
        <v>5</v>
      </c>
      <c r="CZ72" s="108">
        <v>5</v>
      </c>
      <c r="DA72" s="96">
        <v>21.739130434782609</v>
      </c>
      <c r="DB72" s="109">
        <v>143.47826086956522</v>
      </c>
      <c r="DC72" s="87">
        <v>0</v>
      </c>
      <c r="DD72" s="87">
        <v>33</v>
      </c>
      <c r="DE72" s="110">
        <v>33</v>
      </c>
      <c r="DF72" s="78">
        <v>23</v>
      </c>
      <c r="DG72" s="108">
        <v>0</v>
      </c>
      <c r="DH72" s="108">
        <v>28</v>
      </c>
      <c r="DI72" s="108">
        <v>28</v>
      </c>
      <c r="DJ72" s="109">
        <v>121.73913043478262</v>
      </c>
      <c r="DK72" s="108">
        <v>0</v>
      </c>
      <c r="DL72" s="108">
        <v>7</v>
      </c>
      <c r="DM72" s="108">
        <v>7</v>
      </c>
      <c r="DN72" s="96">
        <v>30.434782608695656</v>
      </c>
      <c r="DO72" s="109">
        <v>152.17391304347828</v>
      </c>
      <c r="DP72" s="87">
        <v>0</v>
      </c>
      <c r="DQ72" s="87">
        <v>35</v>
      </c>
      <c r="DR72" s="110">
        <v>35</v>
      </c>
      <c r="DS72" s="110">
        <v>23</v>
      </c>
      <c r="DT72" s="110">
        <v>0</v>
      </c>
      <c r="DU72" s="110">
        <v>23</v>
      </c>
      <c r="DV72" s="110">
        <v>23</v>
      </c>
      <c r="DW72" s="110">
        <v>100</v>
      </c>
      <c r="DX72" s="110">
        <v>0</v>
      </c>
      <c r="DY72" s="110">
        <v>6</v>
      </c>
      <c r="DZ72" s="110">
        <v>6</v>
      </c>
      <c r="EA72" s="110">
        <v>26.086956521739129</v>
      </c>
      <c r="EB72" s="110">
        <v>126.08695652173914</v>
      </c>
      <c r="EC72" s="110">
        <v>0</v>
      </c>
      <c r="ED72" s="110">
        <v>29</v>
      </c>
      <c r="EE72" s="110">
        <v>29</v>
      </c>
      <c r="EF72" s="78">
        <v>23</v>
      </c>
      <c r="EG72" s="108">
        <v>0</v>
      </c>
      <c r="EH72" s="108">
        <v>23</v>
      </c>
      <c r="EI72" s="108">
        <v>23</v>
      </c>
      <c r="EJ72" s="109">
        <v>100</v>
      </c>
      <c r="EK72" s="108">
        <v>0</v>
      </c>
      <c r="EL72" s="108">
        <v>6</v>
      </c>
      <c r="EM72" s="108">
        <v>6</v>
      </c>
      <c r="EN72" s="96">
        <v>26.086956521739129</v>
      </c>
      <c r="EO72" s="109">
        <v>126.08695652173914</v>
      </c>
      <c r="EP72" s="87">
        <v>0</v>
      </c>
      <c r="EQ72" s="87">
        <v>29</v>
      </c>
      <c r="ER72" s="110">
        <v>29</v>
      </c>
      <c r="ES72" s="78">
        <v>23</v>
      </c>
      <c r="ET72" s="108">
        <v>0</v>
      </c>
      <c r="EU72" s="108">
        <v>23</v>
      </c>
      <c r="EV72" s="108">
        <v>23</v>
      </c>
      <c r="EW72" s="109">
        <v>100</v>
      </c>
      <c r="EX72" s="108">
        <v>0</v>
      </c>
      <c r="EY72" s="108">
        <v>7</v>
      </c>
      <c r="EZ72" s="108">
        <v>7</v>
      </c>
      <c r="FA72" s="96">
        <v>30.434782608695656</v>
      </c>
      <c r="FB72" s="109">
        <v>130.43478260869566</v>
      </c>
      <c r="FC72" s="87">
        <v>0</v>
      </c>
      <c r="FD72" s="87">
        <v>30</v>
      </c>
      <c r="FE72" s="110">
        <v>30</v>
      </c>
    </row>
    <row r="73" spans="1:161" x14ac:dyDescent="0.25">
      <c r="A73" s="4">
        <v>647</v>
      </c>
      <c r="B73" s="4" t="s">
        <v>141</v>
      </c>
      <c r="C73" s="4">
        <v>647</v>
      </c>
      <c r="D73" s="78">
        <v>57</v>
      </c>
      <c r="E73" s="108">
        <v>3</v>
      </c>
      <c r="F73" s="78">
        <v>50</v>
      </c>
      <c r="G73" s="108">
        <v>53</v>
      </c>
      <c r="H73" s="109">
        <v>87.719298245614027</v>
      </c>
      <c r="I73" s="108">
        <v>0</v>
      </c>
      <c r="J73" s="108">
        <v>5</v>
      </c>
      <c r="K73" s="108">
        <v>5</v>
      </c>
      <c r="L73" s="96">
        <v>8.7719298245614024</v>
      </c>
      <c r="M73" s="109">
        <v>96.491228070175438</v>
      </c>
      <c r="N73" s="87">
        <v>3</v>
      </c>
      <c r="O73" s="87">
        <v>55</v>
      </c>
      <c r="P73" s="110">
        <v>58</v>
      </c>
      <c r="Q73" s="111">
        <v>96.666666666666671</v>
      </c>
      <c r="R73" s="78">
        <v>63</v>
      </c>
      <c r="S73" s="108">
        <v>3</v>
      </c>
      <c r="T73" s="78">
        <v>50</v>
      </c>
      <c r="U73" s="108">
        <v>53</v>
      </c>
      <c r="V73" s="109">
        <v>79.365079365079367</v>
      </c>
      <c r="W73" s="108">
        <v>0</v>
      </c>
      <c r="X73" s="108">
        <v>6</v>
      </c>
      <c r="Y73" s="108">
        <v>6</v>
      </c>
      <c r="Z73" s="96">
        <v>9.5238095238095237</v>
      </c>
      <c r="AA73" s="109">
        <v>88.888888888888886</v>
      </c>
      <c r="AB73" s="87">
        <v>3</v>
      </c>
      <c r="AC73" s="87">
        <v>56</v>
      </c>
      <c r="AD73" s="110">
        <v>59</v>
      </c>
      <c r="AE73" s="111">
        <v>89.393939393939391</v>
      </c>
      <c r="AF73" s="78">
        <v>63</v>
      </c>
      <c r="AG73" s="108">
        <v>3</v>
      </c>
      <c r="AH73" s="108">
        <v>55</v>
      </c>
      <c r="AI73" s="108">
        <v>58</v>
      </c>
      <c r="AJ73" s="109">
        <v>87.301587301587304</v>
      </c>
      <c r="AK73" s="108">
        <v>0</v>
      </c>
      <c r="AL73" s="108">
        <v>2</v>
      </c>
      <c r="AM73" s="108">
        <v>2</v>
      </c>
      <c r="AN73" s="96">
        <v>3.1746031746031744</v>
      </c>
      <c r="AO73" s="109">
        <v>90.476190476190482</v>
      </c>
      <c r="AP73" s="87">
        <v>3</v>
      </c>
      <c r="AQ73" s="87">
        <v>57</v>
      </c>
      <c r="AR73" s="110">
        <v>60</v>
      </c>
      <c r="AS73" s="110">
        <v>63</v>
      </c>
      <c r="AT73" s="110">
        <v>3</v>
      </c>
      <c r="AU73" s="110">
        <v>56</v>
      </c>
      <c r="AV73" s="110">
        <v>59</v>
      </c>
      <c r="AW73" s="110">
        <v>88.888888888888886</v>
      </c>
      <c r="AX73" s="110">
        <v>0</v>
      </c>
      <c r="AY73" s="110">
        <v>5</v>
      </c>
      <c r="AZ73" s="110">
        <v>5</v>
      </c>
      <c r="BA73" s="110">
        <v>7.9365079365079358</v>
      </c>
      <c r="BB73" s="110">
        <v>96.825396825396822</v>
      </c>
      <c r="BC73" s="110">
        <v>3</v>
      </c>
      <c r="BD73" s="110">
        <v>61</v>
      </c>
      <c r="BE73" s="110">
        <v>64</v>
      </c>
      <c r="BF73" s="110">
        <v>63</v>
      </c>
      <c r="BG73" s="110">
        <v>3</v>
      </c>
      <c r="BH73" s="110">
        <v>56</v>
      </c>
      <c r="BI73" s="110">
        <v>59</v>
      </c>
      <c r="BJ73" s="110">
        <v>88.888888888888886</v>
      </c>
      <c r="BK73" s="110">
        <v>0</v>
      </c>
      <c r="BL73" s="110">
        <v>5</v>
      </c>
      <c r="BM73" s="110">
        <v>5</v>
      </c>
      <c r="BN73" s="110">
        <v>7.9365079365079358</v>
      </c>
      <c r="BO73" s="110">
        <v>96.825396825396822</v>
      </c>
      <c r="BP73" s="110">
        <v>3</v>
      </c>
      <c r="BQ73" s="110">
        <v>61</v>
      </c>
      <c r="BR73" s="110">
        <v>64</v>
      </c>
      <c r="BS73" s="110">
        <v>63</v>
      </c>
      <c r="BT73" s="110">
        <v>1</v>
      </c>
      <c r="BU73" s="110">
        <v>59</v>
      </c>
      <c r="BV73" s="110">
        <v>60</v>
      </c>
      <c r="BW73" s="282">
        <v>93.650793650793645</v>
      </c>
      <c r="BX73" s="110">
        <v>0</v>
      </c>
      <c r="BY73" s="110">
        <v>3</v>
      </c>
      <c r="BZ73" s="110">
        <v>3</v>
      </c>
      <c r="CA73" s="109">
        <v>4.7619047619047619</v>
      </c>
      <c r="CB73" s="109">
        <v>98.412698412698404</v>
      </c>
      <c r="CC73" s="110">
        <v>1</v>
      </c>
      <c r="CD73" s="110">
        <v>62</v>
      </c>
      <c r="CE73" s="110">
        <v>63</v>
      </c>
      <c r="CF73" s="110">
        <v>63</v>
      </c>
      <c r="CG73" s="110">
        <v>1</v>
      </c>
      <c r="CH73" s="110">
        <v>61</v>
      </c>
      <c r="CI73" s="110">
        <v>62</v>
      </c>
      <c r="CJ73" s="110">
        <v>96.825396825396822</v>
      </c>
      <c r="CK73" s="110">
        <v>0</v>
      </c>
      <c r="CL73" s="110">
        <v>4</v>
      </c>
      <c r="CM73" s="110">
        <v>4</v>
      </c>
      <c r="CN73" s="110">
        <v>6.3492063492063489</v>
      </c>
      <c r="CO73" s="110">
        <v>103.17460317460319</v>
      </c>
      <c r="CP73" s="110">
        <v>1</v>
      </c>
      <c r="CQ73" s="110">
        <v>65</v>
      </c>
      <c r="CR73" s="110">
        <v>66</v>
      </c>
      <c r="CS73" s="78">
        <v>63</v>
      </c>
      <c r="CT73" s="108">
        <v>0</v>
      </c>
      <c r="CU73" s="108">
        <v>61</v>
      </c>
      <c r="CV73" s="108">
        <v>61</v>
      </c>
      <c r="CW73" s="109">
        <v>96.825396825396822</v>
      </c>
      <c r="CX73" s="108">
        <v>0</v>
      </c>
      <c r="CY73" s="108">
        <v>6</v>
      </c>
      <c r="CZ73" s="108">
        <v>6</v>
      </c>
      <c r="DA73" s="96">
        <v>9.5238095238095237</v>
      </c>
      <c r="DB73" s="109">
        <v>106.34920634920636</v>
      </c>
      <c r="DC73" s="87">
        <v>0</v>
      </c>
      <c r="DD73" s="87">
        <v>67</v>
      </c>
      <c r="DE73" s="110">
        <v>67</v>
      </c>
      <c r="DF73" s="78">
        <v>63</v>
      </c>
      <c r="DG73" s="108">
        <v>0</v>
      </c>
      <c r="DH73" s="108">
        <v>61</v>
      </c>
      <c r="DI73" s="108">
        <v>61</v>
      </c>
      <c r="DJ73" s="109">
        <v>96.825396825396822</v>
      </c>
      <c r="DK73" s="108">
        <v>0</v>
      </c>
      <c r="DL73" s="108">
        <v>6</v>
      </c>
      <c r="DM73" s="108">
        <v>6</v>
      </c>
      <c r="DN73" s="96">
        <v>9.5238095238095237</v>
      </c>
      <c r="DO73" s="109">
        <v>106.34920634920636</v>
      </c>
      <c r="DP73" s="87">
        <v>0</v>
      </c>
      <c r="DQ73" s="87">
        <v>67</v>
      </c>
      <c r="DR73" s="110">
        <v>67</v>
      </c>
      <c r="DS73" s="110">
        <v>63</v>
      </c>
      <c r="DT73" s="110">
        <v>0</v>
      </c>
      <c r="DU73" s="110">
        <v>60</v>
      </c>
      <c r="DV73" s="110">
        <v>60</v>
      </c>
      <c r="DW73" s="110">
        <v>95.238095238095227</v>
      </c>
      <c r="DX73" s="110">
        <v>0</v>
      </c>
      <c r="DY73" s="110">
        <v>10</v>
      </c>
      <c r="DZ73" s="110">
        <v>10</v>
      </c>
      <c r="EA73" s="110">
        <v>15.873015873015872</v>
      </c>
      <c r="EB73" s="110">
        <v>111.11111111111111</v>
      </c>
      <c r="EC73" s="110">
        <v>0</v>
      </c>
      <c r="ED73" s="110">
        <v>70</v>
      </c>
      <c r="EE73" s="110">
        <v>70</v>
      </c>
      <c r="EF73" s="78">
        <v>63</v>
      </c>
      <c r="EG73" s="108">
        <v>0</v>
      </c>
      <c r="EH73" s="108">
        <v>60</v>
      </c>
      <c r="EI73" s="108">
        <v>60</v>
      </c>
      <c r="EJ73" s="109">
        <v>95.238095238095227</v>
      </c>
      <c r="EK73" s="108">
        <v>0</v>
      </c>
      <c r="EL73" s="108">
        <v>10</v>
      </c>
      <c r="EM73" s="108">
        <v>10</v>
      </c>
      <c r="EN73" s="96">
        <v>15.873015873015872</v>
      </c>
      <c r="EO73" s="109">
        <v>111.11111111111111</v>
      </c>
      <c r="EP73" s="87">
        <v>0</v>
      </c>
      <c r="EQ73" s="87">
        <v>70</v>
      </c>
      <c r="ER73" s="110">
        <v>70</v>
      </c>
      <c r="ES73" s="78">
        <v>63</v>
      </c>
      <c r="ET73" s="108">
        <v>0</v>
      </c>
      <c r="EU73" s="108">
        <v>59</v>
      </c>
      <c r="EV73" s="108">
        <v>59</v>
      </c>
      <c r="EW73" s="109">
        <v>93.650793650793645</v>
      </c>
      <c r="EX73" s="108">
        <v>0</v>
      </c>
      <c r="EY73" s="108">
        <v>10</v>
      </c>
      <c r="EZ73" s="108">
        <v>10</v>
      </c>
      <c r="FA73" s="96">
        <v>15.873015873015872</v>
      </c>
      <c r="FB73" s="109">
        <v>109.52380952380953</v>
      </c>
      <c r="FC73" s="87">
        <v>0</v>
      </c>
      <c r="FD73" s="87">
        <v>69</v>
      </c>
      <c r="FE73" s="110">
        <v>69</v>
      </c>
    </row>
    <row r="74" spans="1:161" x14ac:dyDescent="0.25">
      <c r="A74" s="4">
        <v>658</v>
      </c>
      <c r="B74" s="11" t="s">
        <v>142</v>
      </c>
      <c r="C74" s="4">
        <v>658</v>
      </c>
      <c r="D74" s="78">
        <v>22</v>
      </c>
      <c r="E74" s="108">
        <v>0</v>
      </c>
      <c r="F74" s="78">
        <v>0</v>
      </c>
      <c r="G74" s="108">
        <v>0</v>
      </c>
      <c r="H74" s="109">
        <v>0</v>
      </c>
      <c r="I74" s="108">
        <v>0</v>
      </c>
      <c r="J74" s="108">
        <v>4</v>
      </c>
      <c r="K74" s="108">
        <v>4</v>
      </c>
      <c r="L74" s="96">
        <v>18.181818181818183</v>
      </c>
      <c r="M74" s="109">
        <v>18.181818181818183</v>
      </c>
      <c r="N74" s="87">
        <v>0</v>
      </c>
      <c r="O74" s="87">
        <v>4</v>
      </c>
      <c r="P74" s="110">
        <v>4</v>
      </c>
      <c r="Q74" s="111">
        <v>18.181818181818183</v>
      </c>
      <c r="R74" s="78">
        <v>23</v>
      </c>
      <c r="S74" s="108">
        <v>0</v>
      </c>
      <c r="T74" s="78">
        <v>1</v>
      </c>
      <c r="U74" s="108">
        <v>1</v>
      </c>
      <c r="V74" s="109">
        <v>4.3478260869565215</v>
      </c>
      <c r="W74" s="108">
        <v>0</v>
      </c>
      <c r="X74" s="108">
        <v>3</v>
      </c>
      <c r="Y74" s="108">
        <v>3</v>
      </c>
      <c r="Z74" s="96">
        <v>13.043478260869565</v>
      </c>
      <c r="AA74" s="109">
        <v>17.391304347826086</v>
      </c>
      <c r="AB74" s="87">
        <v>0</v>
      </c>
      <c r="AC74" s="87">
        <v>4</v>
      </c>
      <c r="AD74" s="110">
        <v>4</v>
      </c>
      <c r="AE74" s="111">
        <v>17.391304347826086</v>
      </c>
      <c r="AF74" s="78">
        <v>23</v>
      </c>
      <c r="AG74" s="108">
        <v>0</v>
      </c>
      <c r="AH74" s="108">
        <v>1</v>
      </c>
      <c r="AI74" s="108">
        <v>1</v>
      </c>
      <c r="AJ74" s="109">
        <v>4.3478260869565215</v>
      </c>
      <c r="AK74" s="108">
        <v>0</v>
      </c>
      <c r="AL74" s="108">
        <v>19</v>
      </c>
      <c r="AM74" s="108">
        <v>19</v>
      </c>
      <c r="AN74" s="96">
        <v>82.608695652173907</v>
      </c>
      <c r="AO74" s="109">
        <v>86.956521739130437</v>
      </c>
      <c r="AP74" s="87">
        <v>0</v>
      </c>
      <c r="AQ74" s="87">
        <v>20</v>
      </c>
      <c r="AR74" s="110">
        <v>20</v>
      </c>
      <c r="AS74" s="110">
        <v>23</v>
      </c>
      <c r="AT74" s="110">
        <v>0</v>
      </c>
      <c r="AU74" s="110">
        <v>1</v>
      </c>
      <c r="AV74" s="110">
        <v>1</v>
      </c>
      <c r="AW74" s="110">
        <v>4.3478260869565215</v>
      </c>
      <c r="AX74" s="110">
        <v>0</v>
      </c>
      <c r="AY74" s="110">
        <v>5</v>
      </c>
      <c r="AZ74" s="110">
        <v>5</v>
      </c>
      <c r="BA74" s="110">
        <v>21.739130434782609</v>
      </c>
      <c r="BB74" s="110">
        <v>26.086956521739129</v>
      </c>
      <c r="BC74" s="110">
        <v>0</v>
      </c>
      <c r="BD74" s="110">
        <v>6</v>
      </c>
      <c r="BE74" s="110">
        <v>6</v>
      </c>
      <c r="BF74" s="110">
        <v>23</v>
      </c>
      <c r="BG74" s="110">
        <v>0</v>
      </c>
      <c r="BH74" s="110">
        <v>1</v>
      </c>
      <c r="BI74" s="110">
        <v>1</v>
      </c>
      <c r="BJ74" s="110">
        <v>4.3478260869565215</v>
      </c>
      <c r="BK74" s="110">
        <v>0</v>
      </c>
      <c r="BL74" s="110">
        <v>5</v>
      </c>
      <c r="BM74" s="110">
        <v>5</v>
      </c>
      <c r="BN74" s="110">
        <v>21.739130434782609</v>
      </c>
      <c r="BO74" s="110">
        <v>26.086956521739129</v>
      </c>
      <c r="BP74" s="110">
        <v>0</v>
      </c>
      <c r="BQ74" s="110">
        <v>6</v>
      </c>
      <c r="BR74" s="110">
        <v>6</v>
      </c>
      <c r="BS74" s="110">
        <v>23</v>
      </c>
      <c r="BT74" s="110">
        <v>0</v>
      </c>
      <c r="BU74" s="110">
        <v>0</v>
      </c>
      <c r="BV74" s="110">
        <v>0</v>
      </c>
      <c r="BW74" s="282">
        <v>0</v>
      </c>
      <c r="BX74" s="110">
        <v>0</v>
      </c>
      <c r="BY74" s="110">
        <v>7</v>
      </c>
      <c r="BZ74" s="110">
        <v>7</v>
      </c>
      <c r="CA74" s="109">
        <v>30.434782608695656</v>
      </c>
      <c r="CB74" s="109">
        <v>30.434782608695656</v>
      </c>
      <c r="CC74" s="110">
        <v>0</v>
      </c>
      <c r="CD74" s="110">
        <v>7</v>
      </c>
      <c r="CE74" s="110">
        <v>7</v>
      </c>
      <c r="CF74" s="110">
        <v>23</v>
      </c>
      <c r="CG74" s="110">
        <v>0</v>
      </c>
      <c r="CH74" s="110">
        <v>0</v>
      </c>
      <c r="CI74" s="110">
        <v>0</v>
      </c>
      <c r="CJ74" s="110">
        <v>0</v>
      </c>
      <c r="CK74" s="110">
        <v>0</v>
      </c>
      <c r="CL74" s="110">
        <v>6</v>
      </c>
      <c r="CM74" s="110">
        <v>6</v>
      </c>
      <c r="CN74" s="110">
        <v>26.086956521739129</v>
      </c>
      <c r="CO74" s="110">
        <v>26.086956521739129</v>
      </c>
      <c r="CP74" s="110">
        <v>0</v>
      </c>
      <c r="CQ74" s="110">
        <v>6</v>
      </c>
      <c r="CR74" s="110">
        <v>6</v>
      </c>
      <c r="CS74" s="78">
        <v>23</v>
      </c>
      <c r="CT74" s="108">
        <v>0</v>
      </c>
      <c r="CU74" s="108">
        <v>0</v>
      </c>
      <c r="CV74" s="108">
        <v>0</v>
      </c>
      <c r="CW74" s="109">
        <v>0</v>
      </c>
      <c r="CX74" s="108">
        <v>0</v>
      </c>
      <c r="CY74" s="108">
        <v>6</v>
      </c>
      <c r="CZ74" s="108">
        <v>6</v>
      </c>
      <c r="DA74" s="96">
        <v>26.086956521739129</v>
      </c>
      <c r="DB74" s="109">
        <v>26.086956521739129</v>
      </c>
      <c r="DC74" s="87">
        <v>0</v>
      </c>
      <c r="DD74" s="87">
        <v>6</v>
      </c>
      <c r="DE74" s="110">
        <v>6</v>
      </c>
      <c r="DF74" s="78">
        <v>23</v>
      </c>
      <c r="DG74" s="108">
        <v>0</v>
      </c>
      <c r="DH74" s="108">
        <v>0</v>
      </c>
      <c r="DI74" s="108">
        <v>0</v>
      </c>
      <c r="DJ74" s="109">
        <v>0</v>
      </c>
      <c r="DK74" s="108">
        <v>0</v>
      </c>
      <c r="DL74" s="108">
        <v>6</v>
      </c>
      <c r="DM74" s="108">
        <v>6</v>
      </c>
      <c r="DN74" s="96">
        <v>26.086956521739129</v>
      </c>
      <c r="DO74" s="109">
        <v>26.086956521739129</v>
      </c>
      <c r="DP74" s="87">
        <v>0</v>
      </c>
      <c r="DQ74" s="87">
        <v>6</v>
      </c>
      <c r="DR74" s="110">
        <v>6</v>
      </c>
      <c r="DS74" s="110">
        <v>23</v>
      </c>
      <c r="DT74" s="110">
        <v>0</v>
      </c>
      <c r="DU74" s="110">
        <v>0</v>
      </c>
      <c r="DV74" s="110">
        <v>0</v>
      </c>
      <c r="DW74" s="110">
        <v>0</v>
      </c>
      <c r="DX74" s="110">
        <v>0</v>
      </c>
      <c r="DY74" s="110">
        <v>5</v>
      </c>
      <c r="DZ74" s="110">
        <v>5</v>
      </c>
      <c r="EA74" s="110">
        <v>21.739130434782609</v>
      </c>
      <c r="EB74" s="110">
        <v>21.739130434782609</v>
      </c>
      <c r="EC74" s="110">
        <v>0</v>
      </c>
      <c r="ED74" s="110">
        <v>5</v>
      </c>
      <c r="EE74" s="110">
        <v>5</v>
      </c>
      <c r="EF74" s="78">
        <v>23</v>
      </c>
      <c r="EG74" s="108">
        <v>0</v>
      </c>
      <c r="EH74" s="108">
        <v>0</v>
      </c>
      <c r="EI74" s="108">
        <v>0</v>
      </c>
      <c r="EJ74" s="109">
        <v>0</v>
      </c>
      <c r="EK74" s="108">
        <v>0</v>
      </c>
      <c r="EL74" s="108">
        <v>5</v>
      </c>
      <c r="EM74" s="108">
        <v>5</v>
      </c>
      <c r="EN74" s="96">
        <v>21.739130434782609</v>
      </c>
      <c r="EO74" s="109">
        <v>21.739130434782609</v>
      </c>
      <c r="EP74" s="87">
        <v>0</v>
      </c>
      <c r="EQ74" s="87">
        <v>5</v>
      </c>
      <c r="ER74" s="110">
        <v>5</v>
      </c>
      <c r="ES74" s="78">
        <v>23</v>
      </c>
      <c r="ET74" s="108">
        <v>0</v>
      </c>
      <c r="EU74" s="108">
        <v>0</v>
      </c>
      <c r="EV74" s="108">
        <v>0</v>
      </c>
      <c r="EW74" s="109">
        <v>0</v>
      </c>
      <c r="EX74" s="108">
        <v>0</v>
      </c>
      <c r="EY74" s="108">
        <v>5</v>
      </c>
      <c r="EZ74" s="108">
        <v>5</v>
      </c>
      <c r="FA74" s="96">
        <v>21.739130434782609</v>
      </c>
      <c r="FB74" s="109">
        <v>21.739130434782609</v>
      </c>
      <c r="FC74" s="87">
        <v>0</v>
      </c>
      <c r="FD74" s="87">
        <v>5</v>
      </c>
      <c r="FE74" s="110">
        <v>5</v>
      </c>
    </row>
    <row r="75" spans="1:161" x14ac:dyDescent="0.25">
      <c r="A75" s="4">
        <v>664</v>
      </c>
      <c r="B75" s="4" t="s">
        <v>143</v>
      </c>
      <c r="C75" s="4">
        <v>664</v>
      </c>
      <c r="D75" s="78">
        <v>626</v>
      </c>
      <c r="E75" s="108">
        <v>37</v>
      </c>
      <c r="F75" s="78">
        <v>559</v>
      </c>
      <c r="G75" s="108">
        <v>596</v>
      </c>
      <c r="H75" s="109">
        <v>89.29712460063898</v>
      </c>
      <c r="I75" s="108">
        <v>12</v>
      </c>
      <c r="J75" s="108">
        <v>152</v>
      </c>
      <c r="K75" s="108">
        <v>164</v>
      </c>
      <c r="L75" s="96">
        <v>24.281150159744406</v>
      </c>
      <c r="M75" s="109">
        <v>113.57827476038338</v>
      </c>
      <c r="N75" s="87">
        <v>49</v>
      </c>
      <c r="O75" s="87">
        <v>711</v>
      </c>
      <c r="P75" s="110">
        <v>760</v>
      </c>
      <c r="Q75" s="111">
        <v>112.5925925925926</v>
      </c>
      <c r="R75" s="78">
        <v>657</v>
      </c>
      <c r="S75" s="108">
        <v>38</v>
      </c>
      <c r="T75" s="78">
        <v>568</v>
      </c>
      <c r="U75" s="108">
        <v>606</v>
      </c>
      <c r="V75" s="109">
        <v>86.453576864535762</v>
      </c>
      <c r="W75" s="108">
        <v>10</v>
      </c>
      <c r="X75" s="108">
        <v>173</v>
      </c>
      <c r="Y75" s="108">
        <v>183</v>
      </c>
      <c r="Z75" s="96">
        <v>26.331811263318112</v>
      </c>
      <c r="AA75" s="109">
        <v>112.78538812785388</v>
      </c>
      <c r="AB75" s="87">
        <v>48</v>
      </c>
      <c r="AC75" s="87">
        <v>741</v>
      </c>
      <c r="AD75" s="110">
        <v>789</v>
      </c>
      <c r="AE75" s="111">
        <v>111.91489361702128</v>
      </c>
      <c r="AF75" s="78">
        <v>657</v>
      </c>
      <c r="AG75" s="108">
        <v>32</v>
      </c>
      <c r="AH75" s="108">
        <v>551</v>
      </c>
      <c r="AI75" s="108">
        <v>583</v>
      </c>
      <c r="AJ75" s="109">
        <v>83.866057838660581</v>
      </c>
      <c r="AK75" s="108">
        <v>11</v>
      </c>
      <c r="AL75" s="108">
        <v>1</v>
      </c>
      <c r="AM75" s="108">
        <v>12</v>
      </c>
      <c r="AN75" s="96">
        <v>0.15220700152207001</v>
      </c>
      <c r="AO75" s="109">
        <v>84.018264840182638</v>
      </c>
      <c r="AP75" s="87">
        <v>43</v>
      </c>
      <c r="AQ75" s="87">
        <v>552</v>
      </c>
      <c r="AR75" s="110">
        <v>595</v>
      </c>
      <c r="AS75" s="110">
        <v>657</v>
      </c>
      <c r="AT75" s="110">
        <v>28</v>
      </c>
      <c r="AU75" s="110">
        <v>562</v>
      </c>
      <c r="AV75" s="110">
        <v>590</v>
      </c>
      <c r="AW75" s="110">
        <v>85.540334855403344</v>
      </c>
      <c r="AX75" s="110">
        <v>5</v>
      </c>
      <c r="AY75" s="110">
        <v>209</v>
      </c>
      <c r="AZ75" s="110">
        <v>214</v>
      </c>
      <c r="BA75" s="110">
        <v>31.81126331811263</v>
      </c>
      <c r="BB75" s="110">
        <v>117.351598173516</v>
      </c>
      <c r="BC75" s="110">
        <v>33</v>
      </c>
      <c r="BD75" s="110">
        <v>771</v>
      </c>
      <c r="BE75" s="110">
        <v>804</v>
      </c>
      <c r="BF75" s="110">
        <v>660</v>
      </c>
      <c r="BG75" s="110">
        <v>28</v>
      </c>
      <c r="BH75" s="110">
        <v>569</v>
      </c>
      <c r="BI75" s="110">
        <v>597</v>
      </c>
      <c r="BJ75" s="110">
        <v>86.212121212121204</v>
      </c>
      <c r="BK75" s="110">
        <v>3</v>
      </c>
      <c r="BL75" s="110">
        <v>204</v>
      </c>
      <c r="BM75" s="110">
        <v>207</v>
      </c>
      <c r="BN75" s="110">
        <v>30.909090909090907</v>
      </c>
      <c r="BO75" s="110">
        <v>117.12121212121211</v>
      </c>
      <c r="BP75" s="110">
        <v>31</v>
      </c>
      <c r="BQ75" s="110">
        <v>773</v>
      </c>
      <c r="BR75" s="110">
        <v>804</v>
      </c>
      <c r="BS75" s="110">
        <v>660</v>
      </c>
      <c r="BT75" s="110">
        <v>20</v>
      </c>
      <c r="BU75" s="110">
        <v>572</v>
      </c>
      <c r="BV75" s="110">
        <v>592</v>
      </c>
      <c r="BW75" s="282">
        <v>86.666666666666671</v>
      </c>
      <c r="BX75" s="110">
        <v>1</v>
      </c>
      <c r="BY75" s="110">
        <v>207</v>
      </c>
      <c r="BZ75" s="110">
        <v>208</v>
      </c>
      <c r="CA75" s="109">
        <v>31.363636363636367</v>
      </c>
      <c r="CB75" s="109">
        <v>118.03030303030305</v>
      </c>
      <c r="CC75" s="110">
        <v>21</v>
      </c>
      <c r="CD75" s="110">
        <v>779</v>
      </c>
      <c r="CE75" s="110">
        <v>800</v>
      </c>
      <c r="CF75" s="110">
        <v>660</v>
      </c>
      <c r="CG75" s="110">
        <v>5</v>
      </c>
      <c r="CH75" s="110">
        <v>587</v>
      </c>
      <c r="CI75" s="110">
        <v>592</v>
      </c>
      <c r="CJ75" s="110">
        <v>88.939393939393938</v>
      </c>
      <c r="CK75" s="110">
        <v>1</v>
      </c>
      <c r="CL75" s="110">
        <v>211</v>
      </c>
      <c r="CM75" s="110">
        <v>212</v>
      </c>
      <c r="CN75" s="110">
        <v>31.969696969696969</v>
      </c>
      <c r="CO75" s="110">
        <v>120.90909090909091</v>
      </c>
      <c r="CP75" s="110">
        <v>6</v>
      </c>
      <c r="CQ75" s="110">
        <v>798</v>
      </c>
      <c r="CR75" s="110">
        <v>804</v>
      </c>
      <c r="CS75" s="78">
        <v>660</v>
      </c>
      <c r="CT75" s="108">
        <v>1</v>
      </c>
      <c r="CU75" s="108">
        <v>614</v>
      </c>
      <c r="CV75" s="108">
        <v>615</v>
      </c>
      <c r="CW75" s="109">
        <v>93.030303030303031</v>
      </c>
      <c r="CX75" s="108">
        <v>1</v>
      </c>
      <c r="CY75" s="108">
        <v>230</v>
      </c>
      <c r="CZ75" s="108">
        <v>231</v>
      </c>
      <c r="DA75" s="96">
        <v>34.848484848484851</v>
      </c>
      <c r="DB75" s="109">
        <v>127.87878787878788</v>
      </c>
      <c r="DC75" s="87">
        <v>2</v>
      </c>
      <c r="DD75" s="87">
        <v>844</v>
      </c>
      <c r="DE75" s="110">
        <v>846</v>
      </c>
      <c r="DF75" s="78">
        <v>660</v>
      </c>
      <c r="DG75" s="108">
        <v>1</v>
      </c>
      <c r="DH75" s="108">
        <v>607</v>
      </c>
      <c r="DI75" s="108">
        <v>608</v>
      </c>
      <c r="DJ75" s="109">
        <v>91.969696969696969</v>
      </c>
      <c r="DK75" s="108">
        <v>1</v>
      </c>
      <c r="DL75" s="108">
        <v>239</v>
      </c>
      <c r="DM75" s="108">
        <v>240</v>
      </c>
      <c r="DN75" s="96">
        <v>36.212121212121211</v>
      </c>
      <c r="DO75" s="109">
        <v>128.18181818181819</v>
      </c>
      <c r="DP75" s="87">
        <v>2</v>
      </c>
      <c r="DQ75" s="87">
        <v>846</v>
      </c>
      <c r="DR75" s="110">
        <v>848</v>
      </c>
      <c r="DS75" s="110">
        <v>660</v>
      </c>
      <c r="DT75" s="110">
        <v>1</v>
      </c>
      <c r="DU75" s="110">
        <v>616</v>
      </c>
      <c r="DV75" s="110">
        <v>617</v>
      </c>
      <c r="DW75" s="110">
        <v>93.333333333333329</v>
      </c>
      <c r="DX75" s="110">
        <v>1</v>
      </c>
      <c r="DY75" s="110">
        <v>246</v>
      </c>
      <c r="DZ75" s="110">
        <v>247</v>
      </c>
      <c r="EA75" s="110">
        <v>37.272727272727273</v>
      </c>
      <c r="EB75" s="110">
        <v>130.60606060606062</v>
      </c>
      <c r="EC75" s="110">
        <v>2</v>
      </c>
      <c r="ED75" s="110">
        <v>862</v>
      </c>
      <c r="EE75" s="110">
        <v>864</v>
      </c>
      <c r="EF75" s="78">
        <v>660</v>
      </c>
      <c r="EG75" s="108">
        <v>1</v>
      </c>
      <c r="EH75" s="108">
        <v>616</v>
      </c>
      <c r="EI75" s="108">
        <v>617</v>
      </c>
      <c r="EJ75" s="109">
        <v>93.333333333333329</v>
      </c>
      <c r="EK75" s="108">
        <v>1</v>
      </c>
      <c r="EL75" s="108">
        <v>246</v>
      </c>
      <c r="EM75" s="108">
        <v>247</v>
      </c>
      <c r="EN75" s="96">
        <v>37.272727272727273</v>
      </c>
      <c r="EO75" s="109">
        <v>130.60606060606062</v>
      </c>
      <c r="EP75" s="87">
        <v>2</v>
      </c>
      <c r="EQ75" s="87">
        <v>862</v>
      </c>
      <c r="ER75" s="110">
        <v>864</v>
      </c>
      <c r="ES75" s="78">
        <v>660</v>
      </c>
      <c r="ET75" s="108">
        <v>1</v>
      </c>
      <c r="EU75" s="108">
        <v>621</v>
      </c>
      <c r="EV75" s="108">
        <v>622</v>
      </c>
      <c r="EW75" s="109">
        <v>94.090909090909093</v>
      </c>
      <c r="EX75" s="108">
        <v>2</v>
      </c>
      <c r="EY75" s="108">
        <v>247</v>
      </c>
      <c r="EZ75" s="108">
        <v>249</v>
      </c>
      <c r="FA75" s="96">
        <v>37.424242424242429</v>
      </c>
      <c r="FB75" s="109">
        <v>131.51515151515153</v>
      </c>
      <c r="FC75" s="87">
        <v>3</v>
      </c>
      <c r="FD75" s="87">
        <v>868</v>
      </c>
      <c r="FE75" s="110">
        <v>871</v>
      </c>
    </row>
    <row r="76" spans="1:161" x14ac:dyDescent="0.25">
      <c r="A76" s="4">
        <v>686</v>
      </c>
      <c r="B76" s="10" t="s">
        <v>144</v>
      </c>
      <c r="C76" s="4">
        <v>686</v>
      </c>
      <c r="D76" s="78">
        <v>395</v>
      </c>
      <c r="E76" s="108">
        <v>41</v>
      </c>
      <c r="F76" s="78">
        <v>313</v>
      </c>
      <c r="G76" s="108">
        <v>354</v>
      </c>
      <c r="H76" s="109">
        <v>79.240506329113927</v>
      </c>
      <c r="I76" s="108">
        <v>14</v>
      </c>
      <c r="J76" s="108">
        <v>113</v>
      </c>
      <c r="K76" s="108">
        <v>127</v>
      </c>
      <c r="L76" s="96">
        <v>28.607594936708864</v>
      </c>
      <c r="M76" s="109">
        <v>107.84810126582278</v>
      </c>
      <c r="N76" s="87">
        <v>55</v>
      </c>
      <c r="O76" s="87">
        <v>426</v>
      </c>
      <c r="P76" s="110">
        <v>481</v>
      </c>
      <c r="Q76" s="111">
        <v>106.8888888888889</v>
      </c>
      <c r="R76" s="78">
        <v>416</v>
      </c>
      <c r="S76" s="108">
        <v>39</v>
      </c>
      <c r="T76" s="78">
        <v>322</v>
      </c>
      <c r="U76" s="108">
        <v>361</v>
      </c>
      <c r="V76" s="109">
        <v>77.40384615384616</v>
      </c>
      <c r="W76" s="108">
        <v>15</v>
      </c>
      <c r="X76" s="108">
        <v>112</v>
      </c>
      <c r="Y76" s="108">
        <v>127</v>
      </c>
      <c r="Z76" s="96">
        <v>26.923076923076923</v>
      </c>
      <c r="AA76" s="109">
        <v>104.32692307692308</v>
      </c>
      <c r="AB76" s="87">
        <v>54</v>
      </c>
      <c r="AC76" s="87">
        <v>434</v>
      </c>
      <c r="AD76" s="110">
        <v>488</v>
      </c>
      <c r="AE76" s="111">
        <v>103.82978723404254</v>
      </c>
      <c r="AF76" s="78">
        <v>416</v>
      </c>
      <c r="AG76" s="108">
        <v>38</v>
      </c>
      <c r="AH76" s="108">
        <v>327</v>
      </c>
      <c r="AI76" s="108">
        <v>365</v>
      </c>
      <c r="AJ76" s="109">
        <v>78.605769230769226</v>
      </c>
      <c r="AK76" s="108">
        <v>15</v>
      </c>
      <c r="AL76" s="108">
        <v>16</v>
      </c>
      <c r="AM76" s="108">
        <v>31</v>
      </c>
      <c r="AN76" s="96">
        <v>3.8461538461538463</v>
      </c>
      <c r="AO76" s="109">
        <v>82.451923076923066</v>
      </c>
      <c r="AP76" s="87">
        <v>53</v>
      </c>
      <c r="AQ76" s="87">
        <v>343</v>
      </c>
      <c r="AR76" s="110">
        <v>396</v>
      </c>
      <c r="AS76" s="110">
        <v>416</v>
      </c>
      <c r="AT76" s="110">
        <v>35</v>
      </c>
      <c r="AU76" s="110">
        <v>328</v>
      </c>
      <c r="AV76" s="110">
        <v>363</v>
      </c>
      <c r="AW76" s="110">
        <v>78.84615384615384</v>
      </c>
      <c r="AX76" s="110">
        <v>10</v>
      </c>
      <c r="AY76" s="110">
        <v>142</v>
      </c>
      <c r="AZ76" s="110">
        <v>152</v>
      </c>
      <c r="BA76" s="110">
        <v>34.134615384615387</v>
      </c>
      <c r="BB76" s="110">
        <v>112.98076923076923</v>
      </c>
      <c r="BC76" s="110">
        <v>45</v>
      </c>
      <c r="BD76" s="110">
        <v>470</v>
      </c>
      <c r="BE76" s="110">
        <v>515</v>
      </c>
      <c r="BF76" s="110">
        <v>418</v>
      </c>
      <c r="BG76" s="110">
        <v>35</v>
      </c>
      <c r="BH76" s="110">
        <v>333</v>
      </c>
      <c r="BI76" s="110">
        <v>368</v>
      </c>
      <c r="BJ76" s="110">
        <v>79.665071770334933</v>
      </c>
      <c r="BK76" s="110">
        <v>10</v>
      </c>
      <c r="BL76" s="110">
        <v>137</v>
      </c>
      <c r="BM76" s="110">
        <v>147</v>
      </c>
      <c r="BN76" s="110">
        <v>32.775119617224881</v>
      </c>
      <c r="BO76" s="110">
        <v>112.44019138755981</v>
      </c>
      <c r="BP76" s="110">
        <v>45</v>
      </c>
      <c r="BQ76" s="110">
        <v>470</v>
      </c>
      <c r="BR76" s="110">
        <v>515</v>
      </c>
      <c r="BS76" s="110">
        <v>418</v>
      </c>
      <c r="BT76" s="110">
        <v>26</v>
      </c>
      <c r="BU76" s="110">
        <v>351</v>
      </c>
      <c r="BV76" s="110">
        <v>377</v>
      </c>
      <c r="BW76" s="282">
        <v>83.971291866028707</v>
      </c>
      <c r="BX76" s="110">
        <v>7</v>
      </c>
      <c r="BY76" s="110">
        <v>121</v>
      </c>
      <c r="BZ76" s="110">
        <v>128</v>
      </c>
      <c r="CA76" s="109">
        <v>28.947368421052634</v>
      </c>
      <c r="CB76" s="109">
        <v>112.91866028708132</v>
      </c>
      <c r="CC76" s="110">
        <v>33</v>
      </c>
      <c r="CD76" s="110">
        <v>472</v>
      </c>
      <c r="CE76" s="110">
        <v>505</v>
      </c>
      <c r="CF76" s="110">
        <v>418</v>
      </c>
      <c r="CG76" s="110">
        <v>4</v>
      </c>
      <c r="CH76" s="110">
        <v>344</v>
      </c>
      <c r="CI76" s="110">
        <v>348</v>
      </c>
      <c r="CJ76" s="110">
        <v>82.296650717703344</v>
      </c>
      <c r="CK76" s="110">
        <v>4</v>
      </c>
      <c r="CL76" s="110">
        <v>128</v>
      </c>
      <c r="CM76" s="110">
        <v>132</v>
      </c>
      <c r="CN76" s="110">
        <v>30.62200956937799</v>
      </c>
      <c r="CO76" s="110">
        <v>112.91866028708132</v>
      </c>
      <c r="CP76" s="110">
        <v>8</v>
      </c>
      <c r="CQ76" s="110">
        <v>472</v>
      </c>
      <c r="CR76" s="110">
        <v>480</v>
      </c>
      <c r="CS76" s="78">
        <v>418</v>
      </c>
      <c r="CT76" s="108">
        <v>2</v>
      </c>
      <c r="CU76" s="108">
        <v>357</v>
      </c>
      <c r="CV76" s="108">
        <v>359</v>
      </c>
      <c r="CW76" s="109">
        <v>85.406698564593299</v>
      </c>
      <c r="CX76" s="108">
        <v>2</v>
      </c>
      <c r="CY76" s="108">
        <v>127</v>
      </c>
      <c r="CZ76" s="108">
        <v>129</v>
      </c>
      <c r="DA76" s="96">
        <v>30.382775119617222</v>
      </c>
      <c r="DB76" s="109">
        <v>115.78947368421053</v>
      </c>
      <c r="DC76" s="87">
        <v>4</v>
      </c>
      <c r="DD76" s="87">
        <v>484</v>
      </c>
      <c r="DE76" s="110">
        <v>488</v>
      </c>
      <c r="DF76" s="78">
        <v>418</v>
      </c>
      <c r="DG76" s="108">
        <v>2</v>
      </c>
      <c r="DH76" s="108">
        <v>360</v>
      </c>
      <c r="DI76" s="108">
        <v>362</v>
      </c>
      <c r="DJ76" s="109">
        <v>86.124401913875602</v>
      </c>
      <c r="DK76" s="108">
        <v>2</v>
      </c>
      <c r="DL76" s="108">
        <v>131</v>
      </c>
      <c r="DM76" s="108">
        <v>133</v>
      </c>
      <c r="DN76" s="96">
        <v>31.33971291866029</v>
      </c>
      <c r="DO76" s="109">
        <v>117.4641148325359</v>
      </c>
      <c r="DP76" s="87">
        <v>4</v>
      </c>
      <c r="DQ76" s="87">
        <v>491</v>
      </c>
      <c r="DR76" s="110">
        <v>495</v>
      </c>
      <c r="DS76" s="110">
        <v>418</v>
      </c>
      <c r="DT76" s="110">
        <v>2</v>
      </c>
      <c r="DU76" s="110">
        <v>359</v>
      </c>
      <c r="DV76" s="110">
        <v>361</v>
      </c>
      <c r="DW76" s="110">
        <v>85.885167464114829</v>
      </c>
      <c r="DX76" s="110">
        <v>2</v>
      </c>
      <c r="DY76" s="110">
        <v>132</v>
      </c>
      <c r="DZ76" s="110">
        <v>134</v>
      </c>
      <c r="EA76" s="110">
        <v>31.578947368421051</v>
      </c>
      <c r="EB76" s="110">
        <v>117.4641148325359</v>
      </c>
      <c r="EC76" s="110">
        <v>4</v>
      </c>
      <c r="ED76" s="110">
        <v>491</v>
      </c>
      <c r="EE76" s="110">
        <v>495</v>
      </c>
      <c r="EF76" s="78">
        <v>418</v>
      </c>
      <c r="EG76" s="108">
        <v>2</v>
      </c>
      <c r="EH76" s="108">
        <v>359</v>
      </c>
      <c r="EI76" s="108">
        <v>361</v>
      </c>
      <c r="EJ76" s="109">
        <v>85.885167464114829</v>
      </c>
      <c r="EK76" s="108">
        <v>2</v>
      </c>
      <c r="EL76" s="108">
        <v>132</v>
      </c>
      <c r="EM76" s="108">
        <v>134</v>
      </c>
      <c r="EN76" s="96">
        <v>31.578947368421051</v>
      </c>
      <c r="EO76" s="109">
        <v>117.4641148325359</v>
      </c>
      <c r="EP76" s="87">
        <v>4</v>
      </c>
      <c r="EQ76" s="87">
        <v>491</v>
      </c>
      <c r="ER76" s="110">
        <v>495</v>
      </c>
      <c r="ES76" s="78">
        <v>418</v>
      </c>
      <c r="ET76" s="108">
        <v>2</v>
      </c>
      <c r="EU76" s="108">
        <v>351</v>
      </c>
      <c r="EV76" s="108">
        <v>353</v>
      </c>
      <c r="EW76" s="109">
        <v>83.971291866028707</v>
      </c>
      <c r="EX76" s="108">
        <v>2</v>
      </c>
      <c r="EY76" s="108">
        <v>139</v>
      </c>
      <c r="EZ76" s="108">
        <v>141</v>
      </c>
      <c r="FA76" s="96">
        <v>33.253588516746412</v>
      </c>
      <c r="FB76" s="109">
        <v>117.22488038277513</v>
      </c>
      <c r="FC76" s="87">
        <v>4</v>
      </c>
      <c r="FD76" s="87">
        <v>490</v>
      </c>
      <c r="FE76" s="110">
        <v>494</v>
      </c>
    </row>
    <row r="77" spans="1:161" x14ac:dyDescent="0.25">
      <c r="A77" s="4">
        <v>819</v>
      </c>
      <c r="B77" s="7" t="s">
        <v>145</v>
      </c>
      <c r="C77" s="4">
        <v>819</v>
      </c>
      <c r="D77" s="78">
        <v>17</v>
      </c>
      <c r="E77" s="108">
        <v>0</v>
      </c>
      <c r="F77" s="78">
        <v>8</v>
      </c>
      <c r="G77" s="108">
        <v>8</v>
      </c>
      <c r="H77" s="109">
        <v>47.058823529411761</v>
      </c>
      <c r="I77" s="108">
        <v>0</v>
      </c>
      <c r="J77" s="108">
        <v>0</v>
      </c>
      <c r="K77" s="108">
        <v>0</v>
      </c>
      <c r="L77" s="96">
        <v>0</v>
      </c>
      <c r="M77" s="109">
        <v>47.058823529411761</v>
      </c>
      <c r="N77" s="87">
        <v>0</v>
      </c>
      <c r="O77" s="87">
        <v>8</v>
      </c>
      <c r="P77" s="110">
        <v>8</v>
      </c>
      <c r="Q77" s="111">
        <v>47.058823529411761</v>
      </c>
      <c r="R77" s="78">
        <v>17</v>
      </c>
      <c r="S77" s="108">
        <v>0</v>
      </c>
      <c r="T77" s="78">
        <v>8</v>
      </c>
      <c r="U77" s="108">
        <v>8</v>
      </c>
      <c r="V77" s="109">
        <v>47.058823529411761</v>
      </c>
      <c r="W77" s="108">
        <v>0</v>
      </c>
      <c r="X77" s="108">
        <v>0</v>
      </c>
      <c r="Y77" s="108">
        <v>0</v>
      </c>
      <c r="Z77" s="96">
        <v>0</v>
      </c>
      <c r="AA77" s="109">
        <v>47.058823529411761</v>
      </c>
      <c r="AB77" s="87">
        <v>0</v>
      </c>
      <c r="AC77" s="87">
        <v>8</v>
      </c>
      <c r="AD77" s="110">
        <v>8</v>
      </c>
      <c r="AE77" s="111">
        <v>47.058823529411761</v>
      </c>
      <c r="AF77" s="78">
        <v>17</v>
      </c>
      <c r="AG77" s="108">
        <v>0</v>
      </c>
      <c r="AH77" s="108">
        <v>9</v>
      </c>
      <c r="AI77" s="108">
        <v>9</v>
      </c>
      <c r="AJ77" s="109">
        <v>52.941176470588239</v>
      </c>
      <c r="AK77" s="108">
        <v>0</v>
      </c>
      <c r="AL77" s="108">
        <v>0</v>
      </c>
      <c r="AM77" s="108">
        <v>0</v>
      </c>
      <c r="AN77" s="96">
        <v>0</v>
      </c>
      <c r="AO77" s="109">
        <v>52.941176470588239</v>
      </c>
      <c r="AP77" s="87">
        <v>0</v>
      </c>
      <c r="AQ77" s="87">
        <v>9</v>
      </c>
      <c r="AR77" s="110">
        <v>9</v>
      </c>
      <c r="AS77" s="110">
        <v>17</v>
      </c>
      <c r="AT77" s="110">
        <v>0</v>
      </c>
      <c r="AU77" s="110">
        <v>9</v>
      </c>
      <c r="AV77" s="110">
        <v>9</v>
      </c>
      <c r="AW77" s="110">
        <v>52.941176470588239</v>
      </c>
      <c r="AX77" s="110">
        <v>0</v>
      </c>
      <c r="AY77" s="110">
        <v>0</v>
      </c>
      <c r="AZ77" s="110">
        <v>0</v>
      </c>
      <c r="BA77" s="110">
        <v>0</v>
      </c>
      <c r="BB77" s="110">
        <v>52.941176470588239</v>
      </c>
      <c r="BC77" s="110">
        <v>0</v>
      </c>
      <c r="BD77" s="110">
        <v>9</v>
      </c>
      <c r="BE77" s="110">
        <v>9</v>
      </c>
      <c r="BF77" s="110">
        <v>18</v>
      </c>
      <c r="BG77" s="110">
        <v>0</v>
      </c>
      <c r="BH77" s="110">
        <v>8</v>
      </c>
      <c r="BI77" s="110">
        <v>8</v>
      </c>
      <c r="BJ77" s="110">
        <v>44.444444444444443</v>
      </c>
      <c r="BK77" s="110">
        <v>0</v>
      </c>
      <c r="BL77" s="110">
        <v>1</v>
      </c>
      <c r="BM77" s="110">
        <v>1</v>
      </c>
      <c r="BN77" s="110">
        <v>5.5555555555555554</v>
      </c>
      <c r="BO77" s="110">
        <v>50</v>
      </c>
      <c r="BP77" s="110">
        <v>0</v>
      </c>
      <c r="BQ77" s="110">
        <v>9</v>
      </c>
      <c r="BR77" s="110">
        <v>9</v>
      </c>
      <c r="BS77" s="110">
        <v>18</v>
      </c>
      <c r="BT77" s="110">
        <v>0</v>
      </c>
      <c r="BU77" s="110">
        <v>8</v>
      </c>
      <c r="BV77" s="110">
        <v>8</v>
      </c>
      <c r="BW77" s="282">
        <v>44.444444444444443</v>
      </c>
      <c r="BX77" s="110">
        <v>0</v>
      </c>
      <c r="BY77" s="110">
        <v>1</v>
      </c>
      <c r="BZ77" s="110">
        <v>1</v>
      </c>
      <c r="CA77" s="109">
        <v>5.5555555555555554</v>
      </c>
      <c r="CB77" s="109">
        <v>50</v>
      </c>
      <c r="CC77" s="110">
        <v>0</v>
      </c>
      <c r="CD77" s="110">
        <v>9</v>
      </c>
      <c r="CE77" s="110">
        <v>9</v>
      </c>
      <c r="CF77" s="110">
        <v>18</v>
      </c>
      <c r="CG77" s="110">
        <v>0</v>
      </c>
      <c r="CH77" s="110">
        <v>8</v>
      </c>
      <c r="CI77" s="110">
        <v>8</v>
      </c>
      <c r="CJ77" s="110">
        <v>44.444444444444443</v>
      </c>
      <c r="CK77" s="110">
        <v>0</v>
      </c>
      <c r="CL77" s="110">
        <v>1</v>
      </c>
      <c r="CM77" s="110">
        <v>1</v>
      </c>
      <c r="CN77" s="110">
        <v>5.5555555555555554</v>
      </c>
      <c r="CO77" s="110">
        <v>50</v>
      </c>
      <c r="CP77" s="110">
        <v>0</v>
      </c>
      <c r="CQ77" s="110">
        <v>9</v>
      </c>
      <c r="CR77" s="110">
        <v>9</v>
      </c>
      <c r="CS77" s="78">
        <v>18</v>
      </c>
      <c r="CT77" s="108">
        <v>0</v>
      </c>
      <c r="CU77" s="108">
        <v>8</v>
      </c>
      <c r="CV77" s="108">
        <v>8</v>
      </c>
      <c r="CW77" s="109">
        <v>44.444444444444443</v>
      </c>
      <c r="CX77" s="108">
        <v>0</v>
      </c>
      <c r="CY77" s="108">
        <v>2</v>
      </c>
      <c r="CZ77" s="108">
        <v>2</v>
      </c>
      <c r="DA77" s="96">
        <v>11.111111111111111</v>
      </c>
      <c r="DB77" s="109">
        <v>55.555555555555557</v>
      </c>
      <c r="DC77" s="87">
        <v>0</v>
      </c>
      <c r="DD77" s="87">
        <v>10</v>
      </c>
      <c r="DE77" s="110">
        <v>10</v>
      </c>
      <c r="DF77" s="78">
        <v>18</v>
      </c>
      <c r="DG77" s="108">
        <v>0</v>
      </c>
      <c r="DH77" s="108">
        <v>8</v>
      </c>
      <c r="DI77" s="108">
        <v>8</v>
      </c>
      <c r="DJ77" s="109">
        <v>44.444444444444443</v>
      </c>
      <c r="DK77" s="108">
        <v>0</v>
      </c>
      <c r="DL77" s="108">
        <v>2</v>
      </c>
      <c r="DM77" s="108">
        <v>2</v>
      </c>
      <c r="DN77" s="96">
        <v>11.111111111111111</v>
      </c>
      <c r="DO77" s="109">
        <v>55.555555555555557</v>
      </c>
      <c r="DP77" s="87">
        <v>0</v>
      </c>
      <c r="DQ77" s="87">
        <v>10</v>
      </c>
      <c r="DR77" s="110">
        <v>10</v>
      </c>
      <c r="DS77" s="110">
        <v>18</v>
      </c>
      <c r="DT77" s="110">
        <v>0</v>
      </c>
      <c r="DU77" s="110">
        <v>9</v>
      </c>
      <c r="DV77" s="110">
        <v>9</v>
      </c>
      <c r="DW77" s="110">
        <v>50</v>
      </c>
      <c r="DX77" s="110">
        <v>0</v>
      </c>
      <c r="DY77" s="110">
        <v>0</v>
      </c>
      <c r="DZ77" s="110">
        <v>0</v>
      </c>
      <c r="EA77" s="110">
        <v>0</v>
      </c>
      <c r="EB77" s="110">
        <v>50</v>
      </c>
      <c r="EC77" s="110">
        <v>0</v>
      </c>
      <c r="ED77" s="110">
        <v>9</v>
      </c>
      <c r="EE77" s="110">
        <v>9</v>
      </c>
      <c r="EF77" s="78">
        <v>18</v>
      </c>
      <c r="EG77" s="108">
        <v>0</v>
      </c>
      <c r="EH77" s="108">
        <v>9</v>
      </c>
      <c r="EI77" s="108">
        <v>9</v>
      </c>
      <c r="EJ77" s="109">
        <v>50</v>
      </c>
      <c r="EK77" s="108">
        <v>0</v>
      </c>
      <c r="EL77" s="108">
        <v>0</v>
      </c>
      <c r="EM77" s="108">
        <v>0</v>
      </c>
      <c r="EN77" s="96">
        <v>0</v>
      </c>
      <c r="EO77" s="109">
        <v>50</v>
      </c>
      <c r="EP77" s="87">
        <v>0</v>
      </c>
      <c r="EQ77" s="87">
        <v>9</v>
      </c>
      <c r="ER77" s="110">
        <v>9</v>
      </c>
      <c r="ES77" s="78">
        <v>18</v>
      </c>
      <c r="ET77" s="108">
        <v>0</v>
      </c>
      <c r="EU77" s="108">
        <v>8</v>
      </c>
      <c r="EV77" s="108">
        <v>8</v>
      </c>
      <c r="EW77" s="109">
        <v>44.444444444444443</v>
      </c>
      <c r="EX77" s="108">
        <v>0</v>
      </c>
      <c r="EY77" s="108">
        <v>0</v>
      </c>
      <c r="EZ77" s="108">
        <v>0</v>
      </c>
      <c r="FA77" s="96">
        <v>0</v>
      </c>
      <c r="FB77" s="109">
        <v>44.444444444444443</v>
      </c>
      <c r="FC77" s="87">
        <v>0</v>
      </c>
      <c r="FD77" s="87">
        <v>8</v>
      </c>
      <c r="FE77" s="110">
        <v>8</v>
      </c>
    </row>
    <row r="78" spans="1:161" x14ac:dyDescent="0.25">
      <c r="A78" s="4">
        <v>854</v>
      </c>
      <c r="B78" s="7" t="s">
        <v>146</v>
      </c>
      <c r="C78" s="4">
        <v>854</v>
      </c>
      <c r="D78" s="78">
        <v>13</v>
      </c>
      <c r="E78" s="108">
        <v>2</v>
      </c>
      <c r="F78" s="78">
        <v>10</v>
      </c>
      <c r="G78" s="108">
        <v>12</v>
      </c>
      <c r="H78" s="109">
        <v>76.923076923076934</v>
      </c>
      <c r="I78" s="108">
        <v>1</v>
      </c>
      <c r="J78" s="108">
        <v>2</v>
      </c>
      <c r="K78" s="108">
        <v>3</v>
      </c>
      <c r="L78" s="96">
        <v>15.384615384615385</v>
      </c>
      <c r="M78" s="109">
        <v>92.307692307692307</v>
      </c>
      <c r="N78" s="87">
        <v>3</v>
      </c>
      <c r="O78" s="87">
        <v>12</v>
      </c>
      <c r="P78" s="110">
        <v>15</v>
      </c>
      <c r="Q78" s="111">
        <v>93.75</v>
      </c>
      <c r="R78" s="78">
        <v>14</v>
      </c>
      <c r="S78" s="108">
        <v>2</v>
      </c>
      <c r="T78" s="78">
        <v>10</v>
      </c>
      <c r="U78" s="108">
        <v>12</v>
      </c>
      <c r="V78" s="109">
        <v>71.428571428571431</v>
      </c>
      <c r="W78" s="108">
        <v>1</v>
      </c>
      <c r="X78" s="108">
        <v>2</v>
      </c>
      <c r="Y78" s="108">
        <v>3</v>
      </c>
      <c r="Z78" s="96">
        <v>14.285714285714285</v>
      </c>
      <c r="AA78" s="109">
        <v>85.714285714285708</v>
      </c>
      <c r="AB78" s="87">
        <v>3</v>
      </c>
      <c r="AC78" s="87">
        <v>12</v>
      </c>
      <c r="AD78" s="110">
        <v>15</v>
      </c>
      <c r="AE78" s="111">
        <v>88.235294117647058</v>
      </c>
      <c r="AF78" s="78">
        <v>14</v>
      </c>
      <c r="AG78" s="108">
        <v>2</v>
      </c>
      <c r="AH78" s="108">
        <v>10</v>
      </c>
      <c r="AI78" s="108">
        <v>12</v>
      </c>
      <c r="AJ78" s="109">
        <v>71.428571428571431</v>
      </c>
      <c r="AK78" s="108">
        <v>1</v>
      </c>
      <c r="AL78" s="108">
        <v>3</v>
      </c>
      <c r="AM78" s="108">
        <v>4</v>
      </c>
      <c r="AN78" s="96">
        <v>21.428571428571427</v>
      </c>
      <c r="AO78" s="109">
        <v>92.857142857142861</v>
      </c>
      <c r="AP78" s="87">
        <v>3</v>
      </c>
      <c r="AQ78" s="87">
        <v>13</v>
      </c>
      <c r="AR78" s="110">
        <v>16</v>
      </c>
      <c r="AS78" s="110">
        <v>14</v>
      </c>
      <c r="AT78" s="110">
        <v>2</v>
      </c>
      <c r="AU78" s="110">
        <v>10</v>
      </c>
      <c r="AV78" s="110">
        <v>12</v>
      </c>
      <c r="AW78" s="110">
        <v>71.428571428571431</v>
      </c>
      <c r="AX78" s="110">
        <v>0</v>
      </c>
      <c r="AY78" s="110">
        <v>2</v>
      </c>
      <c r="AZ78" s="110">
        <v>2</v>
      </c>
      <c r="BA78" s="110">
        <v>14.285714285714285</v>
      </c>
      <c r="BB78" s="110">
        <v>85.714285714285708</v>
      </c>
      <c r="BC78" s="110">
        <v>2</v>
      </c>
      <c r="BD78" s="110">
        <v>12</v>
      </c>
      <c r="BE78" s="110">
        <v>14</v>
      </c>
      <c r="BF78" s="110">
        <v>15</v>
      </c>
      <c r="BG78" s="110">
        <v>2</v>
      </c>
      <c r="BH78" s="110">
        <v>10</v>
      </c>
      <c r="BI78" s="110">
        <v>12</v>
      </c>
      <c r="BJ78" s="110">
        <v>66.666666666666657</v>
      </c>
      <c r="BK78" s="110">
        <v>0</v>
      </c>
      <c r="BL78" s="110">
        <v>2</v>
      </c>
      <c r="BM78" s="110">
        <v>2</v>
      </c>
      <c r="BN78" s="110">
        <v>13.333333333333334</v>
      </c>
      <c r="BO78" s="110">
        <v>80</v>
      </c>
      <c r="BP78" s="110">
        <v>2</v>
      </c>
      <c r="BQ78" s="110">
        <v>12</v>
      </c>
      <c r="BR78" s="110">
        <v>14</v>
      </c>
      <c r="BS78" s="110">
        <v>15</v>
      </c>
      <c r="BT78" s="110">
        <v>0</v>
      </c>
      <c r="BU78" s="110">
        <v>10</v>
      </c>
      <c r="BV78" s="110">
        <v>10</v>
      </c>
      <c r="BW78" s="282">
        <v>66.666666666666657</v>
      </c>
      <c r="BX78" s="110">
        <v>0</v>
      </c>
      <c r="BY78" s="110">
        <v>3</v>
      </c>
      <c r="BZ78" s="110">
        <v>3</v>
      </c>
      <c r="CA78" s="109">
        <v>20</v>
      </c>
      <c r="CB78" s="109">
        <v>86.666666666666671</v>
      </c>
      <c r="CC78" s="110">
        <v>0</v>
      </c>
      <c r="CD78" s="110">
        <v>13</v>
      </c>
      <c r="CE78" s="110">
        <v>13</v>
      </c>
      <c r="CF78" s="110">
        <v>15</v>
      </c>
      <c r="CG78" s="110">
        <v>0</v>
      </c>
      <c r="CH78" s="110">
        <v>10</v>
      </c>
      <c r="CI78" s="110">
        <v>10</v>
      </c>
      <c r="CJ78" s="110">
        <v>66.666666666666657</v>
      </c>
      <c r="CK78" s="110">
        <v>0</v>
      </c>
      <c r="CL78" s="110">
        <v>3</v>
      </c>
      <c r="CM78" s="110">
        <v>3</v>
      </c>
      <c r="CN78" s="110">
        <v>20</v>
      </c>
      <c r="CO78" s="110">
        <v>86.666666666666671</v>
      </c>
      <c r="CP78" s="110">
        <v>0</v>
      </c>
      <c r="CQ78" s="110">
        <v>13</v>
      </c>
      <c r="CR78" s="110">
        <v>13</v>
      </c>
      <c r="CS78" s="78">
        <v>15</v>
      </c>
      <c r="CT78" s="108">
        <v>0</v>
      </c>
      <c r="CU78" s="108">
        <v>11</v>
      </c>
      <c r="CV78" s="108">
        <v>11</v>
      </c>
      <c r="CW78" s="109">
        <v>73.333333333333329</v>
      </c>
      <c r="CX78" s="108">
        <v>0</v>
      </c>
      <c r="CY78" s="108">
        <v>3</v>
      </c>
      <c r="CZ78" s="108">
        <v>3</v>
      </c>
      <c r="DA78" s="96">
        <v>20</v>
      </c>
      <c r="DB78" s="109">
        <v>93.333333333333329</v>
      </c>
      <c r="DC78" s="87">
        <v>0</v>
      </c>
      <c r="DD78" s="87">
        <v>14</v>
      </c>
      <c r="DE78" s="110">
        <v>14</v>
      </c>
      <c r="DF78" s="78">
        <v>15</v>
      </c>
      <c r="DG78" s="108">
        <v>0</v>
      </c>
      <c r="DH78" s="108">
        <v>13</v>
      </c>
      <c r="DI78" s="108">
        <v>13</v>
      </c>
      <c r="DJ78" s="109">
        <v>86.666666666666671</v>
      </c>
      <c r="DK78" s="108">
        <v>0</v>
      </c>
      <c r="DL78" s="108">
        <v>2</v>
      </c>
      <c r="DM78" s="108">
        <v>2</v>
      </c>
      <c r="DN78" s="96">
        <v>13.333333333333334</v>
      </c>
      <c r="DO78" s="109">
        <v>100</v>
      </c>
      <c r="DP78" s="87">
        <v>0</v>
      </c>
      <c r="DQ78" s="87">
        <v>15</v>
      </c>
      <c r="DR78" s="110">
        <v>15</v>
      </c>
      <c r="DS78" s="110">
        <v>15</v>
      </c>
      <c r="DT78" s="110">
        <v>0</v>
      </c>
      <c r="DU78" s="110">
        <v>13</v>
      </c>
      <c r="DV78" s="110">
        <v>13</v>
      </c>
      <c r="DW78" s="110">
        <v>86.666666666666671</v>
      </c>
      <c r="DX78" s="110">
        <v>0</v>
      </c>
      <c r="DY78" s="110">
        <v>3</v>
      </c>
      <c r="DZ78" s="110">
        <v>3</v>
      </c>
      <c r="EA78" s="110">
        <v>20</v>
      </c>
      <c r="EB78" s="110">
        <v>106.66666666666667</v>
      </c>
      <c r="EC78" s="110">
        <v>0</v>
      </c>
      <c r="ED78" s="110">
        <v>16</v>
      </c>
      <c r="EE78" s="110">
        <v>16</v>
      </c>
      <c r="EF78" s="78">
        <v>15</v>
      </c>
      <c r="EG78" s="108">
        <v>0</v>
      </c>
      <c r="EH78" s="108">
        <v>13</v>
      </c>
      <c r="EI78" s="108">
        <v>13</v>
      </c>
      <c r="EJ78" s="109">
        <v>86.666666666666671</v>
      </c>
      <c r="EK78" s="108">
        <v>0</v>
      </c>
      <c r="EL78" s="108">
        <v>3</v>
      </c>
      <c r="EM78" s="108">
        <v>3</v>
      </c>
      <c r="EN78" s="96">
        <v>20</v>
      </c>
      <c r="EO78" s="109">
        <v>106.66666666666667</v>
      </c>
      <c r="EP78" s="87">
        <v>0</v>
      </c>
      <c r="EQ78" s="87">
        <v>16</v>
      </c>
      <c r="ER78" s="110">
        <v>16</v>
      </c>
      <c r="ES78" s="78">
        <v>15</v>
      </c>
      <c r="ET78" s="108">
        <v>0</v>
      </c>
      <c r="EU78" s="108">
        <v>13</v>
      </c>
      <c r="EV78" s="108">
        <v>13</v>
      </c>
      <c r="EW78" s="109">
        <v>86.666666666666671</v>
      </c>
      <c r="EX78" s="108">
        <v>0</v>
      </c>
      <c r="EY78" s="108">
        <v>4</v>
      </c>
      <c r="EZ78" s="108">
        <v>4</v>
      </c>
      <c r="FA78" s="96">
        <v>26.666666666666668</v>
      </c>
      <c r="FB78" s="109">
        <v>113.33333333333333</v>
      </c>
      <c r="FC78" s="87">
        <v>0</v>
      </c>
      <c r="FD78" s="87">
        <v>17</v>
      </c>
      <c r="FE78" s="110">
        <v>17</v>
      </c>
    </row>
    <row r="79" spans="1:161" x14ac:dyDescent="0.25">
      <c r="A79" s="4">
        <v>887</v>
      </c>
      <c r="B79" s="7" t="s">
        <v>147</v>
      </c>
      <c r="C79" s="4">
        <v>887</v>
      </c>
      <c r="D79" s="78">
        <v>160</v>
      </c>
      <c r="E79" s="108">
        <v>6</v>
      </c>
      <c r="F79" s="78">
        <v>155</v>
      </c>
      <c r="G79" s="108">
        <v>161</v>
      </c>
      <c r="H79" s="109">
        <v>96.875</v>
      </c>
      <c r="I79" s="108">
        <v>4</v>
      </c>
      <c r="J79" s="108">
        <v>27</v>
      </c>
      <c r="K79" s="108">
        <v>31</v>
      </c>
      <c r="L79" s="96">
        <v>16.875</v>
      </c>
      <c r="M79" s="109">
        <v>113.75</v>
      </c>
      <c r="N79" s="87">
        <v>10</v>
      </c>
      <c r="O79" s="87">
        <v>182</v>
      </c>
      <c r="P79" s="110">
        <v>192</v>
      </c>
      <c r="Q79" s="111">
        <v>112.94117647058823</v>
      </c>
      <c r="R79" s="78">
        <v>174</v>
      </c>
      <c r="S79" s="108">
        <v>6</v>
      </c>
      <c r="T79" s="78">
        <v>155</v>
      </c>
      <c r="U79" s="108">
        <v>161</v>
      </c>
      <c r="V79" s="109">
        <v>89.080459770114942</v>
      </c>
      <c r="W79" s="108">
        <v>4</v>
      </c>
      <c r="X79" s="108">
        <v>30</v>
      </c>
      <c r="Y79" s="108">
        <v>34</v>
      </c>
      <c r="Z79" s="96">
        <v>17.241379310344829</v>
      </c>
      <c r="AA79" s="109">
        <v>106.32183908045978</v>
      </c>
      <c r="AB79" s="87">
        <v>10</v>
      </c>
      <c r="AC79" s="87">
        <v>185</v>
      </c>
      <c r="AD79" s="110">
        <v>195</v>
      </c>
      <c r="AE79" s="111">
        <v>105.9782608695652</v>
      </c>
      <c r="AF79" s="78">
        <v>174</v>
      </c>
      <c r="AG79" s="108">
        <v>8</v>
      </c>
      <c r="AH79" s="108">
        <v>161</v>
      </c>
      <c r="AI79" s="108">
        <v>169</v>
      </c>
      <c r="AJ79" s="109">
        <v>92.52873563218391</v>
      </c>
      <c r="AK79" s="108">
        <v>4</v>
      </c>
      <c r="AL79" s="108">
        <v>21</v>
      </c>
      <c r="AM79" s="108">
        <v>25</v>
      </c>
      <c r="AN79" s="96">
        <v>12.068965517241379</v>
      </c>
      <c r="AO79" s="109">
        <v>104.59770114942528</v>
      </c>
      <c r="AP79" s="87">
        <v>12</v>
      </c>
      <c r="AQ79" s="87">
        <v>182</v>
      </c>
      <c r="AR79" s="110">
        <v>194</v>
      </c>
      <c r="AS79" s="110">
        <v>174</v>
      </c>
      <c r="AT79" s="110">
        <v>8</v>
      </c>
      <c r="AU79" s="110">
        <v>161</v>
      </c>
      <c r="AV79" s="110">
        <v>169</v>
      </c>
      <c r="AW79" s="110">
        <v>92.52873563218391</v>
      </c>
      <c r="AX79" s="110">
        <v>2</v>
      </c>
      <c r="AY79" s="110">
        <v>34</v>
      </c>
      <c r="AZ79" s="110">
        <v>36</v>
      </c>
      <c r="BA79" s="110">
        <v>19.540229885057471</v>
      </c>
      <c r="BB79" s="110">
        <v>112.06896551724137</v>
      </c>
      <c r="BC79" s="110">
        <v>10</v>
      </c>
      <c r="BD79" s="110">
        <v>195</v>
      </c>
      <c r="BE79" s="110">
        <v>205</v>
      </c>
      <c r="BF79" s="110">
        <v>175</v>
      </c>
      <c r="BG79" s="110">
        <v>8</v>
      </c>
      <c r="BH79" s="110">
        <v>167</v>
      </c>
      <c r="BI79" s="110">
        <v>175</v>
      </c>
      <c r="BJ79" s="110">
        <v>95.428571428571431</v>
      </c>
      <c r="BK79" s="110">
        <v>1</v>
      </c>
      <c r="BL79" s="110">
        <v>36</v>
      </c>
      <c r="BM79" s="110">
        <v>37</v>
      </c>
      <c r="BN79" s="110">
        <v>20.571428571428569</v>
      </c>
      <c r="BO79" s="110">
        <v>115.99999999999999</v>
      </c>
      <c r="BP79" s="110">
        <v>9</v>
      </c>
      <c r="BQ79" s="110">
        <v>203</v>
      </c>
      <c r="BR79" s="110">
        <v>212</v>
      </c>
      <c r="BS79" s="110">
        <v>175</v>
      </c>
      <c r="BT79" s="110">
        <v>5</v>
      </c>
      <c r="BU79" s="110">
        <v>177</v>
      </c>
      <c r="BV79" s="110">
        <v>182</v>
      </c>
      <c r="BW79" s="282">
        <v>101.14285714285714</v>
      </c>
      <c r="BX79" s="110">
        <v>1</v>
      </c>
      <c r="BY79" s="110">
        <v>37</v>
      </c>
      <c r="BZ79" s="110">
        <v>38</v>
      </c>
      <c r="CA79" s="109">
        <v>21.142857142857142</v>
      </c>
      <c r="CB79" s="109">
        <v>122.28571428571429</v>
      </c>
      <c r="CC79" s="110">
        <v>6</v>
      </c>
      <c r="CD79" s="110">
        <v>214</v>
      </c>
      <c r="CE79" s="110">
        <v>220</v>
      </c>
      <c r="CF79" s="110">
        <v>175</v>
      </c>
      <c r="CG79" s="110">
        <v>2</v>
      </c>
      <c r="CH79" s="110">
        <v>181</v>
      </c>
      <c r="CI79" s="110">
        <v>183</v>
      </c>
      <c r="CJ79" s="110">
        <v>103.42857142857143</v>
      </c>
      <c r="CK79" s="110">
        <v>0</v>
      </c>
      <c r="CL79" s="110">
        <v>43</v>
      </c>
      <c r="CM79" s="110">
        <v>43</v>
      </c>
      <c r="CN79" s="110">
        <v>24.571428571428573</v>
      </c>
      <c r="CO79" s="110">
        <v>128</v>
      </c>
      <c r="CP79" s="110">
        <v>2</v>
      </c>
      <c r="CQ79" s="110">
        <v>224</v>
      </c>
      <c r="CR79" s="110">
        <v>226</v>
      </c>
      <c r="CS79" s="78">
        <v>175</v>
      </c>
      <c r="CT79" s="108">
        <v>1</v>
      </c>
      <c r="CU79" s="108">
        <v>190</v>
      </c>
      <c r="CV79" s="108">
        <v>191</v>
      </c>
      <c r="CW79" s="109">
        <v>108.57142857142857</v>
      </c>
      <c r="CX79" s="108">
        <v>0</v>
      </c>
      <c r="CY79" s="108">
        <v>43</v>
      </c>
      <c r="CZ79" s="108">
        <v>43</v>
      </c>
      <c r="DA79" s="96">
        <v>24.571428571428573</v>
      </c>
      <c r="DB79" s="109">
        <v>133.14285714285714</v>
      </c>
      <c r="DC79" s="87">
        <v>1</v>
      </c>
      <c r="DD79" s="87">
        <v>233</v>
      </c>
      <c r="DE79" s="110">
        <v>234</v>
      </c>
      <c r="DF79" s="78">
        <v>175</v>
      </c>
      <c r="DG79" s="108">
        <v>1</v>
      </c>
      <c r="DH79" s="108">
        <v>198</v>
      </c>
      <c r="DI79" s="108">
        <v>199</v>
      </c>
      <c r="DJ79" s="109">
        <v>113.14285714285714</v>
      </c>
      <c r="DK79" s="108">
        <v>0</v>
      </c>
      <c r="DL79" s="108">
        <v>36</v>
      </c>
      <c r="DM79" s="108">
        <v>36</v>
      </c>
      <c r="DN79" s="96">
        <v>20.571428571428569</v>
      </c>
      <c r="DO79" s="109">
        <v>133.71428571428572</v>
      </c>
      <c r="DP79" s="87">
        <v>1</v>
      </c>
      <c r="DQ79" s="87">
        <v>234</v>
      </c>
      <c r="DR79" s="110">
        <v>235</v>
      </c>
      <c r="DS79" s="110">
        <v>175</v>
      </c>
      <c r="DT79" s="110">
        <v>1</v>
      </c>
      <c r="DU79" s="110">
        <v>199</v>
      </c>
      <c r="DV79" s="110">
        <v>200</v>
      </c>
      <c r="DW79" s="110">
        <v>113.71428571428572</v>
      </c>
      <c r="DX79" s="110">
        <v>0</v>
      </c>
      <c r="DY79" s="110">
        <v>36</v>
      </c>
      <c r="DZ79" s="110">
        <v>36</v>
      </c>
      <c r="EA79" s="110">
        <v>20.571428571428569</v>
      </c>
      <c r="EB79" s="110">
        <v>134.28571428571428</v>
      </c>
      <c r="EC79" s="110">
        <v>1</v>
      </c>
      <c r="ED79" s="110">
        <v>235</v>
      </c>
      <c r="EE79" s="110">
        <v>236</v>
      </c>
      <c r="EF79" s="78">
        <v>175</v>
      </c>
      <c r="EG79" s="108">
        <v>1</v>
      </c>
      <c r="EH79" s="108">
        <v>199</v>
      </c>
      <c r="EI79" s="108">
        <v>200</v>
      </c>
      <c r="EJ79" s="109">
        <v>113.71428571428572</v>
      </c>
      <c r="EK79" s="108">
        <v>0</v>
      </c>
      <c r="EL79" s="108">
        <v>36</v>
      </c>
      <c r="EM79" s="108">
        <v>36</v>
      </c>
      <c r="EN79" s="96">
        <v>20.571428571428569</v>
      </c>
      <c r="EO79" s="109">
        <v>134.28571428571428</v>
      </c>
      <c r="EP79" s="87">
        <v>1</v>
      </c>
      <c r="EQ79" s="87">
        <v>235</v>
      </c>
      <c r="ER79" s="110">
        <v>236</v>
      </c>
      <c r="ES79" s="78">
        <v>175</v>
      </c>
      <c r="ET79" s="108">
        <v>1</v>
      </c>
      <c r="EU79" s="108">
        <v>203</v>
      </c>
      <c r="EV79" s="108">
        <v>204</v>
      </c>
      <c r="EW79" s="109">
        <v>115.99999999999999</v>
      </c>
      <c r="EX79" s="108">
        <v>0</v>
      </c>
      <c r="EY79" s="108">
        <v>37</v>
      </c>
      <c r="EZ79" s="108">
        <v>37</v>
      </c>
      <c r="FA79" s="96">
        <v>21.142857142857142</v>
      </c>
      <c r="FB79" s="109">
        <v>137.14285714285714</v>
      </c>
      <c r="FC79" s="87">
        <v>1</v>
      </c>
      <c r="FD79" s="87">
        <v>240</v>
      </c>
      <c r="FE79" s="110">
        <v>241</v>
      </c>
    </row>
    <row r="80" spans="1:161" x14ac:dyDescent="0.25">
      <c r="A80" s="1"/>
      <c r="B80" s="8" t="s">
        <v>148</v>
      </c>
      <c r="C80" s="1"/>
      <c r="D80" s="37">
        <v>27287</v>
      </c>
      <c r="E80" s="37">
        <v>1353</v>
      </c>
      <c r="F80" s="37">
        <v>14700</v>
      </c>
      <c r="G80" s="37">
        <v>16053</v>
      </c>
      <c r="H80" s="92">
        <v>53.871807087624148</v>
      </c>
      <c r="I80" s="37">
        <v>782</v>
      </c>
      <c r="J80" s="37">
        <v>9197</v>
      </c>
      <c r="K80" s="37">
        <v>9979</v>
      </c>
      <c r="L80" s="97">
        <v>33.704694543189063</v>
      </c>
      <c r="M80" s="195">
        <v>2005.5264850368426</v>
      </c>
      <c r="N80" s="195">
        <v>2135</v>
      </c>
      <c r="O80" s="195">
        <v>23897</v>
      </c>
      <c r="P80" s="195">
        <v>26032</v>
      </c>
      <c r="Q80" s="107">
        <v>88.478009652640878</v>
      </c>
      <c r="R80" s="37">
        <v>29020</v>
      </c>
      <c r="S80" s="37">
        <v>1345</v>
      </c>
      <c r="T80" s="37">
        <v>14860</v>
      </c>
      <c r="U80" s="37">
        <v>16205</v>
      </c>
      <c r="V80" s="92">
        <v>51.206064782908335</v>
      </c>
      <c r="W80" s="37">
        <v>658</v>
      </c>
      <c r="X80" s="37">
        <v>9485</v>
      </c>
      <c r="Y80" s="37">
        <v>10143</v>
      </c>
      <c r="Z80" s="97">
        <v>32.684355616815992</v>
      </c>
      <c r="AA80" s="195">
        <v>1941.676771167123</v>
      </c>
      <c r="AB80" s="195">
        <v>2003</v>
      </c>
      <c r="AC80" s="195">
        <v>24345</v>
      </c>
      <c r="AD80" s="195">
        <v>26348</v>
      </c>
      <c r="AE80" s="107">
        <v>84.93053540921251</v>
      </c>
      <c r="AF80" s="37">
        <v>29020</v>
      </c>
      <c r="AG80" s="37">
        <v>1081</v>
      </c>
      <c r="AH80" s="37">
        <v>15379</v>
      </c>
      <c r="AI80" s="37">
        <v>16460</v>
      </c>
      <c r="AJ80" s="92">
        <v>52.994486560992414</v>
      </c>
      <c r="AK80" s="37">
        <v>664</v>
      </c>
      <c r="AL80" s="37">
        <v>9385</v>
      </c>
      <c r="AM80" s="37">
        <v>10049</v>
      </c>
      <c r="AN80" s="97">
        <v>32.339765678842184</v>
      </c>
      <c r="AO80" s="195">
        <v>2350.8947983368216</v>
      </c>
      <c r="AP80" s="195">
        <v>1745</v>
      </c>
      <c r="AQ80" s="195">
        <v>24764</v>
      </c>
      <c r="AR80" s="195">
        <v>26509</v>
      </c>
      <c r="AS80" s="195">
        <v>29020</v>
      </c>
      <c r="AT80" s="195">
        <v>863</v>
      </c>
      <c r="AU80" s="195">
        <v>15835</v>
      </c>
      <c r="AV80" s="195">
        <v>16698</v>
      </c>
      <c r="AW80" s="195">
        <v>54.565816678152999</v>
      </c>
      <c r="AX80" s="195">
        <v>303</v>
      </c>
      <c r="AY80" s="195">
        <v>10172</v>
      </c>
      <c r="AZ80" s="195">
        <v>10475</v>
      </c>
      <c r="BA80" s="195">
        <v>35.051688490696073</v>
      </c>
      <c r="BB80" s="195">
        <v>2033.0821463519485</v>
      </c>
      <c r="BC80" s="195">
        <v>1166</v>
      </c>
      <c r="BD80" s="195">
        <v>26007</v>
      </c>
      <c r="BE80" s="195">
        <v>27173</v>
      </c>
      <c r="BF80" s="195">
        <v>29153</v>
      </c>
      <c r="BG80" s="195">
        <v>850</v>
      </c>
      <c r="BH80" s="195">
        <v>16025</v>
      </c>
      <c r="BI80" s="195">
        <v>16875</v>
      </c>
      <c r="BJ80" s="195">
        <v>54.968613864782355</v>
      </c>
      <c r="BK80" s="195">
        <v>280</v>
      </c>
      <c r="BL80" s="195">
        <v>10458</v>
      </c>
      <c r="BM80" s="195">
        <v>10738</v>
      </c>
      <c r="BN80" s="195">
        <v>35.872808973347517</v>
      </c>
      <c r="BO80" s="195">
        <v>2065.0698309635718</v>
      </c>
      <c r="BP80" s="195">
        <v>1130</v>
      </c>
      <c r="BQ80" s="195">
        <v>26483</v>
      </c>
      <c r="BR80" s="195">
        <v>27613</v>
      </c>
      <c r="BS80" s="195">
        <v>29153</v>
      </c>
      <c r="BT80" s="195">
        <v>543</v>
      </c>
      <c r="BU80" s="195">
        <v>16293</v>
      </c>
      <c r="BV80" s="195">
        <v>16836</v>
      </c>
      <c r="BW80" s="97">
        <v>55.887901759681682</v>
      </c>
      <c r="BX80" s="195">
        <v>118</v>
      </c>
      <c r="BY80" s="195">
        <v>10812</v>
      </c>
      <c r="BZ80" s="195">
        <v>10930</v>
      </c>
      <c r="CA80" s="92">
        <v>37.087092237505573</v>
      </c>
      <c r="CB80" s="92">
        <v>2095.7984876582336</v>
      </c>
      <c r="CC80" s="195">
        <v>661</v>
      </c>
      <c r="CD80" s="195">
        <v>27105</v>
      </c>
      <c r="CE80" s="195">
        <v>27766</v>
      </c>
      <c r="CF80" s="195">
        <v>29153</v>
      </c>
      <c r="CG80" s="195">
        <v>110</v>
      </c>
      <c r="CH80" s="195">
        <v>16520</v>
      </c>
      <c r="CI80" s="195">
        <v>16630</v>
      </c>
      <c r="CJ80" s="195">
        <v>56.666552327376252</v>
      </c>
      <c r="CK80" s="195">
        <v>87</v>
      </c>
      <c r="CL80" s="195">
        <v>10991</v>
      </c>
      <c r="CM80" s="195">
        <v>11078</v>
      </c>
      <c r="CN80" s="195">
        <v>37.701094227009229</v>
      </c>
      <c r="CO80" s="195">
        <v>2114.3299745578365</v>
      </c>
      <c r="CP80" s="195">
        <v>197</v>
      </c>
      <c r="CQ80" s="195">
        <v>27511</v>
      </c>
      <c r="CR80" s="195">
        <v>27708</v>
      </c>
      <c r="CS80" s="37">
        <v>29153</v>
      </c>
      <c r="CT80" s="37">
        <v>62</v>
      </c>
      <c r="CU80" s="37">
        <v>17255</v>
      </c>
      <c r="CV80" s="37">
        <v>17317</v>
      </c>
      <c r="CW80" s="92">
        <v>59.187733680924779</v>
      </c>
      <c r="CX80" s="37">
        <v>44</v>
      </c>
      <c r="CY80" s="37">
        <v>11043</v>
      </c>
      <c r="CZ80" s="37">
        <v>11087</v>
      </c>
      <c r="DA80" s="97">
        <v>37.879463520049391</v>
      </c>
      <c r="DB80" s="195">
        <v>2182.3864403548996</v>
      </c>
      <c r="DC80" s="195">
        <v>106</v>
      </c>
      <c r="DD80" s="195">
        <v>28298</v>
      </c>
      <c r="DE80" s="195">
        <v>28404</v>
      </c>
      <c r="DF80" s="37">
        <v>29153</v>
      </c>
      <c r="DG80" s="37">
        <v>58</v>
      </c>
      <c r="DH80" s="37">
        <v>17433</v>
      </c>
      <c r="DI80" s="37">
        <v>17491</v>
      </c>
      <c r="DJ80" s="92">
        <v>59.798305491716121</v>
      </c>
      <c r="DK80" s="37">
        <v>32</v>
      </c>
      <c r="DL80" s="37">
        <v>11292</v>
      </c>
      <c r="DM80" s="37">
        <v>11324</v>
      </c>
      <c r="DN80" s="97">
        <v>38.733578019414807</v>
      </c>
      <c r="DO80" s="195">
        <v>2213.0850824045947</v>
      </c>
      <c r="DP80" s="195">
        <v>90</v>
      </c>
      <c r="DQ80" s="195">
        <v>28725</v>
      </c>
      <c r="DR80" s="195">
        <v>28815</v>
      </c>
      <c r="DS80" s="195">
        <v>29153</v>
      </c>
      <c r="DT80" s="195">
        <v>49</v>
      </c>
      <c r="DU80" s="195">
        <v>17755</v>
      </c>
      <c r="DV80" s="195">
        <v>17804</v>
      </c>
      <c r="DW80" s="195">
        <v>60.902823037080232</v>
      </c>
      <c r="DX80" s="195">
        <v>27</v>
      </c>
      <c r="DY80" s="195">
        <v>11395</v>
      </c>
      <c r="DZ80" s="195">
        <v>11422</v>
      </c>
      <c r="EA80" s="195">
        <v>39.086886426782833</v>
      </c>
      <c r="EB80" s="195">
        <v>2271.227652980941</v>
      </c>
      <c r="EC80" s="195">
        <v>76</v>
      </c>
      <c r="ED80" s="195">
        <v>29150</v>
      </c>
      <c r="EE80" s="195">
        <v>29226</v>
      </c>
      <c r="EF80" s="37">
        <v>29153</v>
      </c>
      <c r="EG80" s="37">
        <v>49</v>
      </c>
      <c r="EH80" s="37">
        <v>17755</v>
      </c>
      <c r="EI80" s="37">
        <v>17804</v>
      </c>
      <c r="EJ80" s="92">
        <v>60.902823037080232</v>
      </c>
      <c r="EK80" s="37">
        <v>27</v>
      </c>
      <c r="EL80" s="37">
        <v>11395</v>
      </c>
      <c r="EM80" s="37">
        <v>11422</v>
      </c>
      <c r="EN80" s="97">
        <v>39.086886426782833</v>
      </c>
      <c r="EO80" s="195">
        <v>2271.227652980941</v>
      </c>
      <c r="EP80" s="195">
        <v>76</v>
      </c>
      <c r="EQ80" s="195">
        <v>29150</v>
      </c>
      <c r="ER80" s="195">
        <v>29226</v>
      </c>
      <c r="ES80" s="37">
        <v>29153</v>
      </c>
      <c r="ET80" s="37">
        <v>48</v>
      </c>
      <c r="EU80" s="37">
        <v>17979</v>
      </c>
      <c r="EV80" s="37">
        <v>18027</v>
      </c>
      <c r="EW80" s="92">
        <v>61.67118306863788</v>
      </c>
      <c r="EX80" s="37">
        <v>25</v>
      </c>
      <c r="EY80" s="37">
        <v>11678</v>
      </c>
      <c r="EZ80" s="37">
        <v>11703</v>
      </c>
      <c r="FA80" s="97">
        <v>40.057627002366822</v>
      </c>
      <c r="FB80" s="90">
        <v>101.72881007100469</v>
      </c>
      <c r="FC80" s="195">
        <v>73</v>
      </c>
      <c r="FD80" s="195">
        <v>29657</v>
      </c>
      <c r="FE80" s="195">
        <v>29730</v>
      </c>
    </row>
    <row r="81" spans="1:161" x14ac:dyDescent="0.25">
      <c r="A81" s="4">
        <v>2</v>
      </c>
      <c r="B81" s="7" t="s">
        <v>149</v>
      </c>
      <c r="C81" s="4">
        <v>2</v>
      </c>
      <c r="D81" s="78">
        <v>211</v>
      </c>
      <c r="E81" s="108">
        <v>6</v>
      </c>
      <c r="F81" s="78">
        <v>41</v>
      </c>
      <c r="G81" s="108">
        <v>47</v>
      </c>
      <c r="H81" s="109">
        <v>19.431279620853083</v>
      </c>
      <c r="I81" s="108">
        <v>2</v>
      </c>
      <c r="J81" s="108">
        <v>25</v>
      </c>
      <c r="K81" s="108">
        <v>27</v>
      </c>
      <c r="L81" s="96">
        <v>11.848341232227488</v>
      </c>
      <c r="M81" s="109">
        <v>31.279620853080569</v>
      </c>
      <c r="N81" s="87">
        <v>8</v>
      </c>
      <c r="O81" s="87">
        <v>66</v>
      </c>
      <c r="P81" s="110">
        <v>74</v>
      </c>
      <c r="Q81" s="111">
        <v>33.789954337899545</v>
      </c>
      <c r="R81" s="78">
        <v>226</v>
      </c>
      <c r="S81" s="108">
        <v>6</v>
      </c>
      <c r="T81" s="78">
        <v>46</v>
      </c>
      <c r="U81" s="108">
        <v>52</v>
      </c>
      <c r="V81" s="109">
        <v>20.353982300884958</v>
      </c>
      <c r="W81" s="108">
        <v>2</v>
      </c>
      <c r="X81" s="108">
        <v>23</v>
      </c>
      <c r="Y81" s="108">
        <v>25</v>
      </c>
      <c r="Z81" s="96">
        <v>10.176991150442479</v>
      </c>
      <c r="AA81" s="109">
        <v>30.53097345132743</v>
      </c>
      <c r="AB81" s="87">
        <v>8</v>
      </c>
      <c r="AC81" s="87">
        <v>69</v>
      </c>
      <c r="AD81" s="110">
        <v>77</v>
      </c>
      <c r="AE81" s="111">
        <v>32.905982905982903</v>
      </c>
      <c r="AF81" s="78">
        <v>226</v>
      </c>
      <c r="AG81" s="108">
        <v>5</v>
      </c>
      <c r="AH81" s="108">
        <v>45</v>
      </c>
      <c r="AI81" s="108">
        <v>50</v>
      </c>
      <c r="AJ81" s="109">
        <v>19.911504424778762</v>
      </c>
      <c r="AK81" s="108">
        <v>2</v>
      </c>
      <c r="AL81" s="108">
        <v>23</v>
      </c>
      <c r="AM81" s="108">
        <v>25</v>
      </c>
      <c r="AN81" s="96">
        <v>10.176991150442479</v>
      </c>
      <c r="AO81" s="109">
        <v>30.088495575221241</v>
      </c>
      <c r="AP81" s="87">
        <v>7</v>
      </c>
      <c r="AQ81" s="87">
        <v>68</v>
      </c>
      <c r="AR81" s="110">
        <v>75</v>
      </c>
      <c r="AS81" s="110">
        <v>226</v>
      </c>
      <c r="AT81" s="110">
        <v>5</v>
      </c>
      <c r="AU81" s="110">
        <v>43</v>
      </c>
      <c r="AV81" s="110">
        <v>48</v>
      </c>
      <c r="AW81" s="110">
        <v>19.026548672566371</v>
      </c>
      <c r="AX81" s="110">
        <v>1</v>
      </c>
      <c r="AY81" s="110">
        <v>24</v>
      </c>
      <c r="AZ81" s="110">
        <v>25</v>
      </c>
      <c r="BA81" s="110">
        <v>10.619469026548673</v>
      </c>
      <c r="BB81" s="110">
        <v>29.646017699115045</v>
      </c>
      <c r="BC81" s="110">
        <v>6</v>
      </c>
      <c r="BD81" s="110">
        <v>67</v>
      </c>
      <c r="BE81" s="110">
        <v>73</v>
      </c>
      <c r="BF81" s="110">
        <v>229</v>
      </c>
      <c r="BG81" s="110">
        <v>5</v>
      </c>
      <c r="BH81" s="110">
        <v>49</v>
      </c>
      <c r="BI81" s="110">
        <v>54</v>
      </c>
      <c r="BJ81" s="110">
        <v>21.397379912663755</v>
      </c>
      <c r="BK81" s="110">
        <v>0</v>
      </c>
      <c r="BL81" s="110">
        <v>26</v>
      </c>
      <c r="BM81" s="110">
        <v>26</v>
      </c>
      <c r="BN81" s="110">
        <v>11.353711790393014</v>
      </c>
      <c r="BO81" s="110">
        <v>32.751091703056765</v>
      </c>
      <c r="BP81" s="110">
        <v>5</v>
      </c>
      <c r="BQ81" s="110">
        <v>75</v>
      </c>
      <c r="BR81" s="110">
        <v>80</v>
      </c>
      <c r="BS81" s="110">
        <v>229</v>
      </c>
      <c r="BT81" s="110">
        <v>4</v>
      </c>
      <c r="BU81" s="110">
        <v>53</v>
      </c>
      <c r="BV81" s="110">
        <v>57</v>
      </c>
      <c r="BW81" s="282">
        <v>23.144104803493452</v>
      </c>
      <c r="BX81" s="110">
        <v>0</v>
      </c>
      <c r="BY81" s="110">
        <v>26</v>
      </c>
      <c r="BZ81" s="110">
        <v>26</v>
      </c>
      <c r="CA81" s="109">
        <v>11.353711790393014</v>
      </c>
      <c r="CB81" s="109">
        <v>34.497816593886469</v>
      </c>
      <c r="CC81" s="110">
        <v>4</v>
      </c>
      <c r="CD81" s="110">
        <v>79</v>
      </c>
      <c r="CE81" s="110">
        <v>83</v>
      </c>
      <c r="CF81" s="110">
        <v>229</v>
      </c>
      <c r="CG81" s="110">
        <v>1</v>
      </c>
      <c r="CH81" s="110">
        <v>58</v>
      </c>
      <c r="CI81" s="110">
        <v>59</v>
      </c>
      <c r="CJ81" s="110">
        <v>25.327510917030565</v>
      </c>
      <c r="CK81" s="110">
        <v>0</v>
      </c>
      <c r="CL81" s="110">
        <v>26</v>
      </c>
      <c r="CM81" s="110">
        <v>26</v>
      </c>
      <c r="CN81" s="110">
        <v>11.353711790393014</v>
      </c>
      <c r="CO81" s="110">
        <v>36.681222707423586</v>
      </c>
      <c r="CP81" s="110">
        <v>1</v>
      </c>
      <c r="CQ81" s="110">
        <v>84</v>
      </c>
      <c r="CR81" s="110">
        <v>85</v>
      </c>
      <c r="CS81" s="78">
        <v>229</v>
      </c>
      <c r="CT81" s="108">
        <v>0</v>
      </c>
      <c r="CU81" s="108">
        <v>70</v>
      </c>
      <c r="CV81" s="108">
        <v>70</v>
      </c>
      <c r="CW81" s="109">
        <v>30.567685589519648</v>
      </c>
      <c r="CX81" s="108">
        <v>0</v>
      </c>
      <c r="CY81" s="108">
        <v>29</v>
      </c>
      <c r="CZ81" s="108">
        <v>29</v>
      </c>
      <c r="DA81" s="96">
        <v>12.663755458515283</v>
      </c>
      <c r="DB81" s="109">
        <v>43.231441048034938</v>
      </c>
      <c r="DC81" s="87">
        <v>0</v>
      </c>
      <c r="DD81" s="87">
        <v>99</v>
      </c>
      <c r="DE81" s="110">
        <v>99</v>
      </c>
      <c r="DF81" s="78">
        <v>229</v>
      </c>
      <c r="DG81" s="108">
        <v>0</v>
      </c>
      <c r="DH81" s="108">
        <v>78</v>
      </c>
      <c r="DI81" s="108">
        <v>78</v>
      </c>
      <c r="DJ81" s="109">
        <v>34.061135371179041</v>
      </c>
      <c r="DK81" s="108">
        <v>0</v>
      </c>
      <c r="DL81" s="108">
        <v>30</v>
      </c>
      <c r="DM81" s="108">
        <v>30</v>
      </c>
      <c r="DN81" s="96">
        <v>13.100436681222707</v>
      </c>
      <c r="DO81" s="109">
        <v>47.161572052401745</v>
      </c>
      <c r="DP81" s="87">
        <v>0</v>
      </c>
      <c r="DQ81" s="87">
        <v>108</v>
      </c>
      <c r="DR81" s="110">
        <v>108</v>
      </c>
      <c r="DS81" s="110">
        <v>229</v>
      </c>
      <c r="DT81" s="110">
        <v>0</v>
      </c>
      <c r="DU81" s="110">
        <v>81</v>
      </c>
      <c r="DV81" s="110">
        <v>81</v>
      </c>
      <c r="DW81" s="110">
        <v>35.37117903930131</v>
      </c>
      <c r="DX81" s="110">
        <v>0</v>
      </c>
      <c r="DY81" s="110">
        <v>28</v>
      </c>
      <c r="DZ81" s="110">
        <v>28</v>
      </c>
      <c r="EA81" s="110">
        <v>12.22707423580786</v>
      </c>
      <c r="EB81" s="110">
        <v>47.598253275109172</v>
      </c>
      <c r="EC81" s="110">
        <v>0</v>
      </c>
      <c r="ED81" s="110">
        <v>109</v>
      </c>
      <c r="EE81" s="110">
        <v>109</v>
      </c>
      <c r="EF81" s="78">
        <v>229</v>
      </c>
      <c r="EG81" s="108">
        <v>0</v>
      </c>
      <c r="EH81" s="108">
        <v>81</v>
      </c>
      <c r="EI81" s="108">
        <v>81</v>
      </c>
      <c r="EJ81" s="109">
        <v>35.37117903930131</v>
      </c>
      <c r="EK81" s="108">
        <v>0</v>
      </c>
      <c r="EL81" s="108">
        <v>28</v>
      </c>
      <c r="EM81" s="108">
        <v>28</v>
      </c>
      <c r="EN81" s="96">
        <v>12.22707423580786</v>
      </c>
      <c r="EO81" s="109">
        <v>47.598253275109172</v>
      </c>
      <c r="EP81" s="87">
        <v>0</v>
      </c>
      <c r="EQ81" s="87">
        <v>109</v>
      </c>
      <c r="ER81" s="110">
        <v>109</v>
      </c>
      <c r="ES81" s="78">
        <v>229</v>
      </c>
      <c r="ET81" s="108">
        <v>0</v>
      </c>
      <c r="EU81" s="108">
        <v>82</v>
      </c>
      <c r="EV81" s="108">
        <v>82</v>
      </c>
      <c r="EW81" s="109">
        <v>35.807860262008731</v>
      </c>
      <c r="EX81" s="108">
        <v>0</v>
      </c>
      <c r="EY81" s="108">
        <v>28</v>
      </c>
      <c r="EZ81" s="108">
        <v>28</v>
      </c>
      <c r="FA81" s="96">
        <v>12.22707423580786</v>
      </c>
      <c r="FB81" s="109">
        <v>48.034934497816593</v>
      </c>
      <c r="FC81" s="87">
        <v>0</v>
      </c>
      <c r="FD81" s="87">
        <v>110</v>
      </c>
      <c r="FE81" s="110">
        <v>110</v>
      </c>
    </row>
    <row r="82" spans="1:161" x14ac:dyDescent="0.25">
      <c r="A82" s="4">
        <v>21</v>
      </c>
      <c r="B82" s="7" t="s">
        <v>150</v>
      </c>
      <c r="C82" s="4">
        <v>21</v>
      </c>
      <c r="D82" s="78">
        <v>38</v>
      </c>
      <c r="E82" s="108">
        <v>0</v>
      </c>
      <c r="F82" s="78">
        <v>24</v>
      </c>
      <c r="G82" s="108">
        <v>24</v>
      </c>
      <c r="H82" s="109">
        <v>63.157894736842103</v>
      </c>
      <c r="I82" s="108">
        <v>0</v>
      </c>
      <c r="J82" s="108">
        <v>1</v>
      </c>
      <c r="K82" s="108">
        <v>1</v>
      </c>
      <c r="L82" s="96">
        <v>2.6315789473684208</v>
      </c>
      <c r="M82" s="109">
        <v>65.789473684210535</v>
      </c>
      <c r="N82" s="87">
        <v>0</v>
      </c>
      <c r="O82" s="87">
        <v>25</v>
      </c>
      <c r="P82" s="110">
        <v>25</v>
      </c>
      <c r="Q82" s="111">
        <v>65.789473684210535</v>
      </c>
      <c r="R82" s="78">
        <v>39</v>
      </c>
      <c r="S82" s="108">
        <v>0</v>
      </c>
      <c r="T82" s="78">
        <v>24</v>
      </c>
      <c r="U82" s="108">
        <v>24</v>
      </c>
      <c r="V82" s="109">
        <v>61.53846153846154</v>
      </c>
      <c r="W82" s="108">
        <v>0</v>
      </c>
      <c r="X82" s="108">
        <v>1</v>
      </c>
      <c r="Y82" s="108">
        <v>1</v>
      </c>
      <c r="Z82" s="96">
        <v>2.5641025641025639</v>
      </c>
      <c r="AA82" s="109">
        <v>64.102564102564102</v>
      </c>
      <c r="AB82" s="87">
        <v>0</v>
      </c>
      <c r="AC82" s="87">
        <v>25</v>
      </c>
      <c r="AD82" s="110">
        <v>25</v>
      </c>
      <c r="AE82" s="111">
        <v>64.102564102564102</v>
      </c>
      <c r="AF82" s="78">
        <v>39</v>
      </c>
      <c r="AG82" s="108">
        <v>0</v>
      </c>
      <c r="AH82" s="108">
        <v>23</v>
      </c>
      <c r="AI82" s="108">
        <v>23</v>
      </c>
      <c r="AJ82" s="109">
        <v>58.974358974358978</v>
      </c>
      <c r="AK82" s="108">
        <v>0</v>
      </c>
      <c r="AL82" s="108">
        <v>1</v>
      </c>
      <c r="AM82" s="108">
        <v>1</v>
      </c>
      <c r="AN82" s="96">
        <v>2.5641025641025639</v>
      </c>
      <c r="AO82" s="109">
        <v>61.53846153846154</v>
      </c>
      <c r="AP82" s="87">
        <v>0</v>
      </c>
      <c r="AQ82" s="87">
        <v>24</v>
      </c>
      <c r="AR82" s="110">
        <v>24</v>
      </c>
      <c r="AS82" s="110">
        <v>39</v>
      </c>
      <c r="AT82" s="110">
        <v>0</v>
      </c>
      <c r="AU82" s="110">
        <v>23</v>
      </c>
      <c r="AV82" s="110">
        <v>23</v>
      </c>
      <c r="AW82" s="110">
        <v>58.974358974358978</v>
      </c>
      <c r="AX82" s="110">
        <v>0</v>
      </c>
      <c r="AY82" s="110">
        <v>0</v>
      </c>
      <c r="AZ82" s="110">
        <v>0</v>
      </c>
      <c r="BA82" s="110">
        <v>0</v>
      </c>
      <c r="BB82" s="110">
        <v>58.974358974358978</v>
      </c>
      <c r="BC82" s="110">
        <v>0</v>
      </c>
      <c r="BD82" s="110">
        <v>23</v>
      </c>
      <c r="BE82" s="110">
        <v>23</v>
      </c>
      <c r="BF82" s="110">
        <v>39</v>
      </c>
      <c r="BG82" s="110">
        <v>0</v>
      </c>
      <c r="BH82" s="110">
        <v>25</v>
      </c>
      <c r="BI82" s="110">
        <v>25</v>
      </c>
      <c r="BJ82" s="110">
        <v>64.102564102564102</v>
      </c>
      <c r="BK82" s="110">
        <v>0</v>
      </c>
      <c r="BL82" s="110">
        <v>1</v>
      </c>
      <c r="BM82" s="110">
        <v>1</v>
      </c>
      <c r="BN82" s="110">
        <v>2.5641025641025639</v>
      </c>
      <c r="BO82" s="110">
        <v>66.666666666666657</v>
      </c>
      <c r="BP82" s="110">
        <v>0</v>
      </c>
      <c r="BQ82" s="110">
        <v>26</v>
      </c>
      <c r="BR82" s="110">
        <v>26</v>
      </c>
      <c r="BS82" s="110">
        <v>39</v>
      </c>
      <c r="BT82" s="110">
        <v>0</v>
      </c>
      <c r="BU82" s="110">
        <v>23</v>
      </c>
      <c r="BV82" s="110">
        <v>23</v>
      </c>
      <c r="BW82" s="282">
        <v>58.974358974358978</v>
      </c>
      <c r="BX82" s="110">
        <v>0</v>
      </c>
      <c r="BY82" s="110">
        <v>1</v>
      </c>
      <c r="BZ82" s="110">
        <v>1</v>
      </c>
      <c r="CA82" s="109">
        <v>2.5641025641025639</v>
      </c>
      <c r="CB82" s="109">
        <v>61.53846153846154</v>
      </c>
      <c r="CC82" s="110">
        <v>0</v>
      </c>
      <c r="CD82" s="110">
        <v>24</v>
      </c>
      <c r="CE82" s="110">
        <v>24</v>
      </c>
      <c r="CF82" s="110">
        <v>39</v>
      </c>
      <c r="CG82" s="110">
        <v>0</v>
      </c>
      <c r="CH82" s="110">
        <v>24</v>
      </c>
      <c r="CI82" s="110">
        <v>24</v>
      </c>
      <c r="CJ82" s="110">
        <v>61.53846153846154</v>
      </c>
      <c r="CK82" s="110">
        <v>0</v>
      </c>
      <c r="CL82" s="110">
        <v>0</v>
      </c>
      <c r="CM82" s="110">
        <v>0</v>
      </c>
      <c r="CN82" s="110">
        <v>0</v>
      </c>
      <c r="CO82" s="110">
        <v>61.53846153846154</v>
      </c>
      <c r="CP82" s="110">
        <v>0</v>
      </c>
      <c r="CQ82" s="110">
        <v>24</v>
      </c>
      <c r="CR82" s="110">
        <v>24</v>
      </c>
      <c r="CS82" s="78">
        <v>39</v>
      </c>
      <c r="CT82" s="108">
        <v>0</v>
      </c>
      <c r="CU82" s="108">
        <v>25</v>
      </c>
      <c r="CV82" s="108">
        <v>25</v>
      </c>
      <c r="CW82" s="109">
        <v>64.102564102564102</v>
      </c>
      <c r="CX82" s="108">
        <v>0</v>
      </c>
      <c r="CY82" s="108">
        <v>0</v>
      </c>
      <c r="CZ82" s="108">
        <v>0</v>
      </c>
      <c r="DA82" s="96">
        <v>0</v>
      </c>
      <c r="DB82" s="109">
        <v>64.102564102564102</v>
      </c>
      <c r="DC82" s="87">
        <v>0</v>
      </c>
      <c r="DD82" s="87">
        <v>25</v>
      </c>
      <c r="DE82" s="110">
        <v>25</v>
      </c>
      <c r="DF82" s="78">
        <v>39</v>
      </c>
      <c r="DG82" s="108">
        <v>0</v>
      </c>
      <c r="DH82" s="108">
        <v>26</v>
      </c>
      <c r="DI82" s="108">
        <v>26</v>
      </c>
      <c r="DJ82" s="109">
        <v>66.666666666666657</v>
      </c>
      <c r="DK82" s="108">
        <v>0</v>
      </c>
      <c r="DL82" s="108">
        <v>0</v>
      </c>
      <c r="DM82" s="108">
        <v>0</v>
      </c>
      <c r="DN82" s="96">
        <v>0</v>
      </c>
      <c r="DO82" s="109">
        <v>66.666666666666657</v>
      </c>
      <c r="DP82" s="87">
        <v>0</v>
      </c>
      <c r="DQ82" s="87">
        <v>26</v>
      </c>
      <c r="DR82" s="110">
        <v>26</v>
      </c>
      <c r="DS82" s="110">
        <v>39</v>
      </c>
      <c r="DT82" s="110">
        <v>0</v>
      </c>
      <c r="DU82" s="110">
        <v>26</v>
      </c>
      <c r="DV82" s="110">
        <v>26</v>
      </c>
      <c r="DW82" s="110">
        <v>66.666666666666657</v>
      </c>
      <c r="DX82" s="110">
        <v>0</v>
      </c>
      <c r="DY82" s="110">
        <v>2</v>
      </c>
      <c r="DZ82" s="110">
        <v>2</v>
      </c>
      <c r="EA82" s="110">
        <v>5.1282051282051277</v>
      </c>
      <c r="EB82" s="110">
        <v>71.794871794871796</v>
      </c>
      <c r="EC82" s="110">
        <v>0</v>
      </c>
      <c r="ED82" s="110">
        <v>28</v>
      </c>
      <c r="EE82" s="110">
        <v>28</v>
      </c>
      <c r="EF82" s="78">
        <v>39</v>
      </c>
      <c r="EG82" s="108">
        <v>0</v>
      </c>
      <c r="EH82" s="108">
        <v>26</v>
      </c>
      <c r="EI82" s="108">
        <v>26</v>
      </c>
      <c r="EJ82" s="109">
        <v>66.666666666666657</v>
      </c>
      <c r="EK82" s="108">
        <v>0</v>
      </c>
      <c r="EL82" s="108">
        <v>2</v>
      </c>
      <c r="EM82" s="108">
        <v>2</v>
      </c>
      <c r="EN82" s="96">
        <v>5.1282051282051277</v>
      </c>
      <c r="EO82" s="109">
        <v>71.794871794871796</v>
      </c>
      <c r="EP82" s="87">
        <v>0</v>
      </c>
      <c r="EQ82" s="87">
        <v>28</v>
      </c>
      <c r="ER82" s="110">
        <v>28</v>
      </c>
      <c r="ES82" s="78">
        <v>39</v>
      </c>
      <c r="ET82" s="108">
        <v>0</v>
      </c>
      <c r="EU82" s="108">
        <v>28</v>
      </c>
      <c r="EV82" s="108">
        <v>28</v>
      </c>
      <c r="EW82" s="109">
        <v>71.794871794871796</v>
      </c>
      <c r="EX82" s="108">
        <v>0</v>
      </c>
      <c r="EY82" s="108">
        <v>3</v>
      </c>
      <c r="EZ82" s="108">
        <v>3</v>
      </c>
      <c r="FA82" s="96">
        <v>7.6923076923076925</v>
      </c>
      <c r="FB82" s="109">
        <v>79.487179487179489</v>
      </c>
      <c r="FC82" s="87">
        <v>0</v>
      </c>
      <c r="FD82" s="87">
        <v>31</v>
      </c>
      <c r="FE82" s="110">
        <v>31</v>
      </c>
    </row>
    <row r="83" spans="1:161" x14ac:dyDescent="0.25">
      <c r="A83" s="4">
        <v>55</v>
      </c>
      <c r="B83" s="7" t="s">
        <v>151</v>
      </c>
      <c r="C83" s="4">
        <v>55</v>
      </c>
      <c r="D83" s="78">
        <v>21</v>
      </c>
      <c r="E83" s="108">
        <v>2</v>
      </c>
      <c r="F83" s="78">
        <v>18</v>
      </c>
      <c r="G83" s="108">
        <v>20</v>
      </c>
      <c r="H83" s="109">
        <v>85.714285714285708</v>
      </c>
      <c r="I83" s="108">
        <v>0</v>
      </c>
      <c r="J83" s="108">
        <v>0</v>
      </c>
      <c r="K83" s="108">
        <v>0</v>
      </c>
      <c r="L83" s="96">
        <v>0</v>
      </c>
      <c r="M83" s="109">
        <v>85.714285714285708</v>
      </c>
      <c r="N83" s="87">
        <v>2</v>
      </c>
      <c r="O83" s="87">
        <v>18</v>
      </c>
      <c r="P83" s="110">
        <v>20</v>
      </c>
      <c r="Q83" s="111">
        <v>86.956521739130437</v>
      </c>
      <c r="R83" s="78">
        <v>24</v>
      </c>
      <c r="S83" s="108">
        <v>2</v>
      </c>
      <c r="T83" s="78">
        <v>18</v>
      </c>
      <c r="U83" s="108">
        <v>20</v>
      </c>
      <c r="V83" s="109">
        <v>75</v>
      </c>
      <c r="W83" s="108">
        <v>0</v>
      </c>
      <c r="X83" s="108">
        <v>0</v>
      </c>
      <c r="Y83" s="108">
        <v>0</v>
      </c>
      <c r="Z83" s="96">
        <v>0</v>
      </c>
      <c r="AA83" s="109">
        <v>75</v>
      </c>
      <c r="AB83" s="87">
        <v>2</v>
      </c>
      <c r="AC83" s="87">
        <v>18</v>
      </c>
      <c r="AD83" s="110">
        <v>20</v>
      </c>
      <c r="AE83" s="111">
        <v>76.923076923076934</v>
      </c>
      <c r="AF83" s="78">
        <v>24</v>
      </c>
      <c r="AG83" s="108">
        <v>2</v>
      </c>
      <c r="AH83" s="108">
        <v>17</v>
      </c>
      <c r="AI83" s="108">
        <v>19</v>
      </c>
      <c r="AJ83" s="109">
        <v>70.833333333333343</v>
      </c>
      <c r="AK83" s="108">
        <v>0</v>
      </c>
      <c r="AL83" s="108">
        <v>0</v>
      </c>
      <c r="AM83" s="108">
        <v>0</v>
      </c>
      <c r="AN83" s="96">
        <v>0</v>
      </c>
      <c r="AO83" s="109">
        <v>70.833333333333343</v>
      </c>
      <c r="AP83" s="87">
        <v>2</v>
      </c>
      <c r="AQ83" s="87">
        <v>17</v>
      </c>
      <c r="AR83" s="110">
        <v>19</v>
      </c>
      <c r="AS83" s="110">
        <v>24</v>
      </c>
      <c r="AT83" s="110">
        <v>2</v>
      </c>
      <c r="AU83" s="110">
        <v>17</v>
      </c>
      <c r="AV83" s="110">
        <v>19</v>
      </c>
      <c r="AW83" s="110">
        <v>70.833333333333343</v>
      </c>
      <c r="AX83" s="110">
        <v>0</v>
      </c>
      <c r="AY83" s="110">
        <v>1</v>
      </c>
      <c r="AZ83" s="110">
        <v>1</v>
      </c>
      <c r="BA83" s="110">
        <v>4.1666666666666661</v>
      </c>
      <c r="BB83" s="110">
        <v>75</v>
      </c>
      <c r="BC83" s="110">
        <v>2</v>
      </c>
      <c r="BD83" s="110">
        <v>18</v>
      </c>
      <c r="BE83" s="110">
        <v>20</v>
      </c>
      <c r="BF83" s="110">
        <v>24</v>
      </c>
      <c r="BG83" s="110">
        <v>2</v>
      </c>
      <c r="BH83" s="110">
        <v>18</v>
      </c>
      <c r="BI83" s="110">
        <v>20</v>
      </c>
      <c r="BJ83" s="110">
        <v>75</v>
      </c>
      <c r="BK83" s="110">
        <v>0</v>
      </c>
      <c r="BL83" s="110">
        <v>1</v>
      </c>
      <c r="BM83" s="110">
        <v>1</v>
      </c>
      <c r="BN83" s="110">
        <v>4.1666666666666661</v>
      </c>
      <c r="BO83" s="110">
        <v>79.166666666666657</v>
      </c>
      <c r="BP83" s="110">
        <v>2</v>
      </c>
      <c r="BQ83" s="110">
        <v>19</v>
      </c>
      <c r="BR83" s="110">
        <v>21</v>
      </c>
      <c r="BS83" s="110">
        <v>24</v>
      </c>
      <c r="BT83" s="110">
        <v>2</v>
      </c>
      <c r="BU83" s="110">
        <v>18</v>
      </c>
      <c r="BV83" s="110">
        <v>20</v>
      </c>
      <c r="BW83" s="282">
        <v>75</v>
      </c>
      <c r="BX83" s="110">
        <v>0</v>
      </c>
      <c r="BY83" s="110">
        <v>1</v>
      </c>
      <c r="BZ83" s="110">
        <v>1</v>
      </c>
      <c r="CA83" s="109">
        <v>4.1666666666666661</v>
      </c>
      <c r="CB83" s="109">
        <v>79.166666666666657</v>
      </c>
      <c r="CC83" s="110">
        <v>2</v>
      </c>
      <c r="CD83" s="110">
        <v>19</v>
      </c>
      <c r="CE83" s="110">
        <v>21</v>
      </c>
      <c r="CF83" s="110">
        <v>24</v>
      </c>
      <c r="CG83" s="110">
        <v>0</v>
      </c>
      <c r="CH83" s="110">
        <v>17</v>
      </c>
      <c r="CI83" s="110">
        <v>17</v>
      </c>
      <c r="CJ83" s="110">
        <v>70.833333333333343</v>
      </c>
      <c r="CK83" s="110">
        <v>0</v>
      </c>
      <c r="CL83" s="110">
        <v>2</v>
      </c>
      <c r="CM83" s="110">
        <v>2</v>
      </c>
      <c r="CN83" s="110">
        <v>8.3333333333333321</v>
      </c>
      <c r="CO83" s="110">
        <v>79.166666666666657</v>
      </c>
      <c r="CP83" s="110">
        <v>0</v>
      </c>
      <c r="CQ83" s="110">
        <v>19</v>
      </c>
      <c r="CR83" s="110">
        <v>19</v>
      </c>
      <c r="CS83" s="78">
        <v>24</v>
      </c>
      <c r="CT83" s="108">
        <v>0</v>
      </c>
      <c r="CU83" s="108">
        <v>17</v>
      </c>
      <c r="CV83" s="108">
        <v>17</v>
      </c>
      <c r="CW83" s="109">
        <v>70.833333333333343</v>
      </c>
      <c r="CX83" s="108">
        <v>0</v>
      </c>
      <c r="CY83" s="108">
        <v>3</v>
      </c>
      <c r="CZ83" s="108">
        <v>3</v>
      </c>
      <c r="DA83" s="96">
        <v>12.5</v>
      </c>
      <c r="DB83" s="109">
        <v>83.333333333333343</v>
      </c>
      <c r="DC83" s="87">
        <v>0</v>
      </c>
      <c r="DD83" s="87">
        <v>20</v>
      </c>
      <c r="DE83" s="110">
        <v>20</v>
      </c>
      <c r="DF83" s="78">
        <v>24</v>
      </c>
      <c r="DG83" s="108">
        <v>0</v>
      </c>
      <c r="DH83" s="108">
        <v>17</v>
      </c>
      <c r="DI83" s="108">
        <v>17</v>
      </c>
      <c r="DJ83" s="109">
        <v>70.833333333333343</v>
      </c>
      <c r="DK83" s="108">
        <v>0</v>
      </c>
      <c r="DL83" s="108">
        <v>2</v>
      </c>
      <c r="DM83" s="108">
        <v>2</v>
      </c>
      <c r="DN83" s="96">
        <v>8.3333333333333321</v>
      </c>
      <c r="DO83" s="109">
        <v>79.166666666666657</v>
      </c>
      <c r="DP83" s="87">
        <v>0</v>
      </c>
      <c r="DQ83" s="87">
        <v>19</v>
      </c>
      <c r="DR83" s="110">
        <v>19</v>
      </c>
      <c r="DS83" s="110">
        <v>24</v>
      </c>
      <c r="DT83" s="110">
        <v>0</v>
      </c>
      <c r="DU83" s="110">
        <v>16</v>
      </c>
      <c r="DV83" s="110">
        <v>16</v>
      </c>
      <c r="DW83" s="110">
        <v>66.666666666666657</v>
      </c>
      <c r="DX83" s="110">
        <v>0</v>
      </c>
      <c r="DY83" s="110">
        <v>11</v>
      </c>
      <c r="DZ83" s="110">
        <v>11</v>
      </c>
      <c r="EA83" s="110">
        <v>45.833333333333329</v>
      </c>
      <c r="EB83" s="110">
        <v>112.5</v>
      </c>
      <c r="EC83" s="110">
        <v>0</v>
      </c>
      <c r="ED83" s="110">
        <v>27</v>
      </c>
      <c r="EE83" s="110">
        <v>27</v>
      </c>
      <c r="EF83" s="78">
        <v>24</v>
      </c>
      <c r="EG83" s="108">
        <v>0</v>
      </c>
      <c r="EH83" s="108">
        <v>16</v>
      </c>
      <c r="EI83" s="108">
        <v>16</v>
      </c>
      <c r="EJ83" s="109">
        <v>66.666666666666657</v>
      </c>
      <c r="EK83" s="108">
        <v>0</v>
      </c>
      <c r="EL83" s="108">
        <v>11</v>
      </c>
      <c r="EM83" s="108">
        <v>11</v>
      </c>
      <c r="EN83" s="96">
        <v>45.833333333333329</v>
      </c>
      <c r="EO83" s="109">
        <v>112.5</v>
      </c>
      <c r="EP83" s="87">
        <v>0</v>
      </c>
      <c r="EQ83" s="87">
        <v>27</v>
      </c>
      <c r="ER83" s="110">
        <v>27</v>
      </c>
      <c r="ES83" s="78">
        <v>24</v>
      </c>
      <c r="ET83" s="108">
        <v>0</v>
      </c>
      <c r="EU83" s="108">
        <v>18</v>
      </c>
      <c r="EV83" s="108">
        <v>18</v>
      </c>
      <c r="EW83" s="109">
        <v>75</v>
      </c>
      <c r="EX83" s="108">
        <v>0</v>
      </c>
      <c r="EY83" s="108">
        <v>10</v>
      </c>
      <c r="EZ83" s="108">
        <v>10</v>
      </c>
      <c r="FA83" s="96">
        <v>41.666666666666671</v>
      </c>
      <c r="FB83" s="109">
        <v>116.66666666666667</v>
      </c>
      <c r="FC83" s="87">
        <v>0</v>
      </c>
      <c r="FD83" s="87">
        <v>28</v>
      </c>
      <c r="FE83" s="110">
        <v>28</v>
      </c>
    </row>
    <row r="84" spans="1:161" ht="26.25" x14ac:dyDescent="0.25">
      <c r="A84" s="4">
        <v>148</v>
      </c>
      <c r="B84" s="12" t="s">
        <v>152</v>
      </c>
      <c r="C84" s="4">
        <v>148</v>
      </c>
      <c r="D84" s="78">
        <v>2723</v>
      </c>
      <c r="E84" s="108">
        <v>157</v>
      </c>
      <c r="F84" s="78">
        <v>1232</v>
      </c>
      <c r="G84" s="108">
        <v>1389</v>
      </c>
      <c r="H84" s="109">
        <v>45.244215938303341</v>
      </c>
      <c r="I84" s="108">
        <v>47</v>
      </c>
      <c r="J84" s="108">
        <v>912</v>
      </c>
      <c r="K84" s="108">
        <v>959</v>
      </c>
      <c r="L84" s="96">
        <v>33.492471538744034</v>
      </c>
      <c r="M84" s="109">
        <v>78.736687477047369</v>
      </c>
      <c r="N84" s="87">
        <v>204</v>
      </c>
      <c r="O84" s="87">
        <v>2144</v>
      </c>
      <c r="P84" s="110">
        <v>2348</v>
      </c>
      <c r="Q84" s="111">
        <v>80.218653911855142</v>
      </c>
      <c r="R84" s="78">
        <v>2889</v>
      </c>
      <c r="S84" s="108">
        <v>157</v>
      </c>
      <c r="T84" s="78">
        <v>1249</v>
      </c>
      <c r="U84" s="108">
        <v>1406</v>
      </c>
      <c r="V84" s="109">
        <v>43.232952578746968</v>
      </c>
      <c r="W84" s="108">
        <v>38</v>
      </c>
      <c r="X84" s="108">
        <v>943</v>
      </c>
      <c r="Y84" s="108">
        <v>981</v>
      </c>
      <c r="Z84" s="96">
        <v>32.641052267220495</v>
      </c>
      <c r="AA84" s="109">
        <v>75.874004845967463</v>
      </c>
      <c r="AB84" s="87">
        <v>195</v>
      </c>
      <c r="AC84" s="87">
        <v>2192</v>
      </c>
      <c r="AD84" s="110">
        <v>2387</v>
      </c>
      <c r="AE84" s="111">
        <v>77.399481193255511</v>
      </c>
      <c r="AF84" s="78">
        <v>2889</v>
      </c>
      <c r="AG84" s="108">
        <v>129</v>
      </c>
      <c r="AH84" s="108">
        <v>1306</v>
      </c>
      <c r="AI84" s="108">
        <v>1435</v>
      </c>
      <c r="AJ84" s="109">
        <v>45.205953617168568</v>
      </c>
      <c r="AK84" s="108">
        <v>38</v>
      </c>
      <c r="AL84" s="108">
        <v>943</v>
      </c>
      <c r="AM84" s="108">
        <v>981</v>
      </c>
      <c r="AN84" s="96">
        <v>32.641052267220495</v>
      </c>
      <c r="AO84" s="109">
        <v>77.847005884389063</v>
      </c>
      <c r="AP84" s="87">
        <v>167</v>
      </c>
      <c r="AQ84" s="87">
        <v>2249</v>
      </c>
      <c r="AR84" s="110">
        <v>2416</v>
      </c>
      <c r="AS84" s="110">
        <v>2889</v>
      </c>
      <c r="AT84" s="110">
        <v>96</v>
      </c>
      <c r="AU84" s="110">
        <v>1313</v>
      </c>
      <c r="AV84" s="110">
        <v>1409</v>
      </c>
      <c r="AW84" s="110">
        <v>45.448251990308066</v>
      </c>
      <c r="AX84" s="110">
        <v>9</v>
      </c>
      <c r="AY84" s="110">
        <v>978</v>
      </c>
      <c r="AZ84" s="110">
        <v>987</v>
      </c>
      <c r="BA84" s="110">
        <v>33.85254413291797</v>
      </c>
      <c r="BB84" s="110">
        <v>79.300796123226021</v>
      </c>
      <c r="BC84" s="110">
        <v>105</v>
      </c>
      <c r="BD84" s="110">
        <v>2291</v>
      </c>
      <c r="BE84" s="110">
        <v>2396</v>
      </c>
      <c r="BF84" s="110">
        <v>2905</v>
      </c>
      <c r="BG84" s="110">
        <v>94</v>
      </c>
      <c r="BH84" s="110">
        <v>1346</v>
      </c>
      <c r="BI84" s="110">
        <v>1440</v>
      </c>
      <c r="BJ84" s="110">
        <v>46.333907056798623</v>
      </c>
      <c r="BK84" s="110">
        <v>9</v>
      </c>
      <c r="BL84" s="110">
        <v>1020</v>
      </c>
      <c r="BM84" s="110">
        <v>1029</v>
      </c>
      <c r="BN84" s="110">
        <v>35.111876075731494</v>
      </c>
      <c r="BO84" s="110">
        <v>81.445783132530124</v>
      </c>
      <c r="BP84" s="110">
        <v>103</v>
      </c>
      <c r="BQ84" s="110">
        <v>2366</v>
      </c>
      <c r="BR84" s="110">
        <v>2469</v>
      </c>
      <c r="BS84" s="110">
        <v>2905</v>
      </c>
      <c r="BT84" s="110">
        <v>52</v>
      </c>
      <c r="BU84" s="110">
        <v>1382</v>
      </c>
      <c r="BV84" s="110">
        <v>1434</v>
      </c>
      <c r="BW84" s="282">
        <v>47.573149741824437</v>
      </c>
      <c r="BX84" s="110">
        <v>2</v>
      </c>
      <c r="BY84" s="110">
        <v>1051</v>
      </c>
      <c r="BZ84" s="110">
        <v>1053</v>
      </c>
      <c r="CA84" s="109">
        <v>36.179001721170394</v>
      </c>
      <c r="CB84" s="109">
        <v>83.752151462994846</v>
      </c>
      <c r="CC84" s="110">
        <v>54</v>
      </c>
      <c r="CD84" s="110">
        <v>2433</v>
      </c>
      <c r="CE84" s="110">
        <v>2487</v>
      </c>
      <c r="CF84" s="110">
        <v>2905</v>
      </c>
      <c r="CG84" s="110">
        <v>11</v>
      </c>
      <c r="CH84" s="110">
        <v>1417</v>
      </c>
      <c r="CI84" s="110">
        <v>1428</v>
      </c>
      <c r="CJ84" s="110">
        <v>48.777969018932879</v>
      </c>
      <c r="CK84" s="110">
        <v>2</v>
      </c>
      <c r="CL84" s="110">
        <v>1078</v>
      </c>
      <c r="CM84" s="110">
        <v>1080</v>
      </c>
      <c r="CN84" s="110">
        <v>37.108433734939759</v>
      </c>
      <c r="CO84" s="110">
        <v>85.88640275387263</v>
      </c>
      <c r="CP84" s="110">
        <v>13</v>
      </c>
      <c r="CQ84" s="110">
        <v>2495</v>
      </c>
      <c r="CR84" s="110">
        <v>2508</v>
      </c>
      <c r="CS84" s="78">
        <v>2905</v>
      </c>
      <c r="CT84" s="108">
        <v>6</v>
      </c>
      <c r="CU84" s="108">
        <v>1556</v>
      </c>
      <c r="CV84" s="108">
        <v>1562</v>
      </c>
      <c r="CW84" s="109">
        <v>53.562822719449223</v>
      </c>
      <c r="CX84" s="108">
        <v>0</v>
      </c>
      <c r="CY84" s="108">
        <v>1086</v>
      </c>
      <c r="CZ84" s="108">
        <v>1086</v>
      </c>
      <c r="DA84" s="96">
        <v>37.383820998278829</v>
      </c>
      <c r="DB84" s="109">
        <v>90.946643717728065</v>
      </c>
      <c r="DC84" s="87">
        <v>6</v>
      </c>
      <c r="DD84" s="87">
        <v>2642</v>
      </c>
      <c r="DE84" s="110">
        <v>2648</v>
      </c>
      <c r="DF84" s="78">
        <v>2905</v>
      </c>
      <c r="DG84" s="108">
        <v>4</v>
      </c>
      <c r="DH84" s="108">
        <v>1565</v>
      </c>
      <c r="DI84" s="108">
        <v>1569</v>
      </c>
      <c r="DJ84" s="109">
        <v>53.87263339070568</v>
      </c>
      <c r="DK84" s="108">
        <v>0</v>
      </c>
      <c r="DL84" s="108">
        <v>1112</v>
      </c>
      <c r="DM84" s="108">
        <v>1112</v>
      </c>
      <c r="DN84" s="96">
        <v>38.278829604130813</v>
      </c>
      <c r="DO84" s="109">
        <v>92.151462994836493</v>
      </c>
      <c r="DP84" s="87">
        <v>4</v>
      </c>
      <c r="DQ84" s="87">
        <v>2677</v>
      </c>
      <c r="DR84" s="110">
        <v>2681</v>
      </c>
      <c r="DS84" s="110">
        <v>2905</v>
      </c>
      <c r="DT84" s="110">
        <v>2</v>
      </c>
      <c r="DU84" s="110">
        <v>1607</v>
      </c>
      <c r="DV84" s="110">
        <v>1609</v>
      </c>
      <c r="DW84" s="110">
        <v>55.318416523235804</v>
      </c>
      <c r="DX84" s="110">
        <v>0</v>
      </c>
      <c r="DY84" s="110">
        <v>1116</v>
      </c>
      <c r="DZ84" s="110">
        <v>1116</v>
      </c>
      <c r="EA84" s="110">
        <v>38.416523235800341</v>
      </c>
      <c r="EB84" s="110">
        <v>93.734939759036138</v>
      </c>
      <c r="EC84" s="110">
        <v>2</v>
      </c>
      <c r="ED84" s="110">
        <v>2723</v>
      </c>
      <c r="EE84" s="110">
        <v>2725</v>
      </c>
      <c r="EF84" s="78">
        <v>2905</v>
      </c>
      <c r="EG84" s="108">
        <v>2</v>
      </c>
      <c r="EH84" s="108">
        <v>1607</v>
      </c>
      <c r="EI84" s="108">
        <v>1609</v>
      </c>
      <c r="EJ84" s="109">
        <v>55.318416523235804</v>
      </c>
      <c r="EK84" s="108">
        <v>0</v>
      </c>
      <c r="EL84" s="108">
        <v>1116</v>
      </c>
      <c r="EM84" s="108">
        <v>1116</v>
      </c>
      <c r="EN84" s="96">
        <v>38.416523235800341</v>
      </c>
      <c r="EO84" s="109">
        <v>93.734939759036138</v>
      </c>
      <c r="EP84" s="87">
        <v>2</v>
      </c>
      <c r="EQ84" s="87">
        <v>2723</v>
      </c>
      <c r="ER84" s="110">
        <v>2725</v>
      </c>
      <c r="ES84" s="78">
        <v>2905</v>
      </c>
      <c r="ET84" s="108">
        <v>2</v>
      </c>
      <c r="EU84" s="108">
        <v>1623</v>
      </c>
      <c r="EV84" s="108">
        <v>1625</v>
      </c>
      <c r="EW84" s="109">
        <v>55.869191049913944</v>
      </c>
      <c r="EX84" s="108">
        <v>0</v>
      </c>
      <c r="EY84" s="108">
        <v>1163</v>
      </c>
      <c r="EZ84" s="108">
        <v>1163</v>
      </c>
      <c r="FA84" s="96">
        <v>40.034423407917387</v>
      </c>
      <c r="FB84" s="109">
        <v>95.903614457831324</v>
      </c>
      <c r="FC84" s="87">
        <v>2</v>
      </c>
      <c r="FD84" s="87">
        <v>2786</v>
      </c>
      <c r="FE84" s="110">
        <v>2788</v>
      </c>
    </row>
    <row r="85" spans="1:161" x14ac:dyDescent="0.25">
      <c r="A85" s="4">
        <v>197</v>
      </c>
      <c r="B85" s="7" t="s">
        <v>153</v>
      </c>
      <c r="C85" s="4">
        <v>197</v>
      </c>
      <c r="D85" s="78">
        <v>235</v>
      </c>
      <c r="E85" s="108">
        <v>23</v>
      </c>
      <c r="F85" s="78">
        <v>244</v>
      </c>
      <c r="G85" s="108">
        <v>267</v>
      </c>
      <c r="H85" s="109">
        <v>103.82978723404254</v>
      </c>
      <c r="I85" s="108">
        <v>0</v>
      </c>
      <c r="J85" s="108">
        <v>9</v>
      </c>
      <c r="K85" s="108">
        <v>9</v>
      </c>
      <c r="L85" s="96">
        <v>3.8297872340425529</v>
      </c>
      <c r="M85" s="109">
        <v>107.65957446808511</v>
      </c>
      <c r="N85" s="87">
        <v>23</v>
      </c>
      <c r="O85" s="87">
        <v>253</v>
      </c>
      <c r="P85" s="110">
        <v>276</v>
      </c>
      <c r="Q85" s="111">
        <v>106.9767441860465</v>
      </c>
      <c r="R85" s="78">
        <v>243</v>
      </c>
      <c r="S85" s="108">
        <v>22</v>
      </c>
      <c r="T85" s="78">
        <v>249</v>
      </c>
      <c r="U85" s="108">
        <v>271</v>
      </c>
      <c r="V85" s="109">
        <v>102.46913580246914</v>
      </c>
      <c r="W85" s="108">
        <v>0</v>
      </c>
      <c r="X85" s="108">
        <v>13</v>
      </c>
      <c r="Y85" s="108">
        <v>13</v>
      </c>
      <c r="Z85" s="96">
        <v>5.3497942386831276</v>
      </c>
      <c r="AA85" s="109">
        <v>107.81893004115226</v>
      </c>
      <c r="AB85" s="87">
        <v>22</v>
      </c>
      <c r="AC85" s="87">
        <v>262</v>
      </c>
      <c r="AD85" s="110">
        <v>284</v>
      </c>
      <c r="AE85" s="111">
        <v>107.16981132075472</v>
      </c>
      <c r="AF85" s="78">
        <v>243</v>
      </c>
      <c r="AG85" s="108">
        <v>21</v>
      </c>
      <c r="AH85" s="108">
        <v>271</v>
      </c>
      <c r="AI85" s="108">
        <v>292</v>
      </c>
      <c r="AJ85" s="109">
        <v>111.52263374485597</v>
      </c>
      <c r="AK85" s="108">
        <v>0</v>
      </c>
      <c r="AL85" s="108">
        <v>13</v>
      </c>
      <c r="AM85" s="108">
        <v>13</v>
      </c>
      <c r="AN85" s="96">
        <v>5.3497942386831276</v>
      </c>
      <c r="AO85" s="109">
        <v>116.8724279835391</v>
      </c>
      <c r="AP85" s="87">
        <v>21</v>
      </c>
      <c r="AQ85" s="87">
        <v>284</v>
      </c>
      <c r="AR85" s="110">
        <v>305</v>
      </c>
      <c r="AS85" s="110">
        <v>243</v>
      </c>
      <c r="AT85" s="110">
        <v>21</v>
      </c>
      <c r="AU85" s="110">
        <v>289</v>
      </c>
      <c r="AV85" s="110">
        <v>310</v>
      </c>
      <c r="AW85" s="110">
        <v>118.93004115226337</v>
      </c>
      <c r="AX85" s="110">
        <v>0</v>
      </c>
      <c r="AY85" s="110">
        <v>19</v>
      </c>
      <c r="AZ85" s="110">
        <v>19</v>
      </c>
      <c r="BA85" s="110">
        <v>7.8189300411522638</v>
      </c>
      <c r="BB85" s="110">
        <v>126.74897119341564</v>
      </c>
      <c r="BC85" s="110">
        <v>21</v>
      </c>
      <c r="BD85" s="110">
        <v>308</v>
      </c>
      <c r="BE85" s="110">
        <v>329</v>
      </c>
      <c r="BF85" s="110">
        <v>243</v>
      </c>
      <c r="BG85" s="110">
        <v>21</v>
      </c>
      <c r="BH85" s="110">
        <v>302</v>
      </c>
      <c r="BI85" s="110">
        <v>323</v>
      </c>
      <c r="BJ85" s="110">
        <v>124.27983539094649</v>
      </c>
      <c r="BK85" s="110">
        <v>0</v>
      </c>
      <c r="BL85" s="110">
        <v>16</v>
      </c>
      <c r="BM85" s="110">
        <v>16</v>
      </c>
      <c r="BN85" s="110">
        <v>6.5843621399176957</v>
      </c>
      <c r="BO85" s="110">
        <v>130.8641975308642</v>
      </c>
      <c r="BP85" s="110">
        <v>21</v>
      </c>
      <c r="BQ85" s="110">
        <v>318</v>
      </c>
      <c r="BR85" s="110">
        <v>339</v>
      </c>
      <c r="BS85" s="110">
        <v>243</v>
      </c>
      <c r="BT85" s="110">
        <v>11</v>
      </c>
      <c r="BU85" s="110">
        <v>298</v>
      </c>
      <c r="BV85" s="110">
        <v>309</v>
      </c>
      <c r="BW85" s="282">
        <v>122.63374485596708</v>
      </c>
      <c r="BX85" s="110">
        <v>0</v>
      </c>
      <c r="BY85" s="110">
        <v>20</v>
      </c>
      <c r="BZ85" s="110">
        <v>20</v>
      </c>
      <c r="CA85" s="109">
        <v>8.2304526748971192</v>
      </c>
      <c r="CB85" s="109">
        <v>130.8641975308642</v>
      </c>
      <c r="CC85" s="110">
        <v>11</v>
      </c>
      <c r="CD85" s="110">
        <v>318</v>
      </c>
      <c r="CE85" s="110">
        <v>329</v>
      </c>
      <c r="CF85" s="110">
        <v>243</v>
      </c>
      <c r="CG85" s="110">
        <v>0</v>
      </c>
      <c r="CH85" s="110">
        <v>297</v>
      </c>
      <c r="CI85" s="110">
        <v>297</v>
      </c>
      <c r="CJ85" s="110">
        <v>122.22222222222223</v>
      </c>
      <c r="CK85" s="110">
        <v>0</v>
      </c>
      <c r="CL85" s="110">
        <v>20</v>
      </c>
      <c r="CM85" s="110">
        <v>20</v>
      </c>
      <c r="CN85" s="110">
        <v>8.2304526748971192</v>
      </c>
      <c r="CO85" s="110">
        <v>130.45267489711932</v>
      </c>
      <c r="CP85" s="110">
        <v>0</v>
      </c>
      <c r="CQ85" s="110">
        <v>317</v>
      </c>
      <c r="CR85" s="110">
        <v>317</v>
      </c>
      <c r="CS85" s="78">
        <v>243</v>
      </c>
      <c r="CT85" s="108">
        <v>0</v>
      </c>
      <c r="CU85" s="108">
        <v>307</v>
      </c>
      <c r="CV85" s="108">
        <v>307</v>
      </c>
      <c r="CW85" s="109">
        <v>126.33744855967078</v>
      </c>
      <c r="CX85" s="108">
        <v>0</v>
      </c>
      <c r="CY85" s="108">
        <v>20</v>
      </c>
      <c r="CZ85" s="108">
        <v>20</v>
      </c>
      <c r="DA85" s="96">
        <v>8.2304526748971192</v>
      </c>
      <c r="DB85" s="109">
        <v>134.5679012345679</v>
      </c>
      <c r="DC85" s="87">
        <v>0</v>
      </c>
      <c r="DD85" s="87">
        <v>327</v>
      </c>
      <c r="DE85" s="110">
        <v>327</v>
      </c>
      <c r="DF85" s="78">
        <v>243</v>
      </c>
      <c r="DG85" s="108">
        <v>0</v>
      </c>
      <c r="DH85" s="108">
        <v>311</v>
      </c>
      <c r="DI85" s="108">
        <v>311</v>
      </c>
      <c r="DJ85" s="109">
        <v>127.98353909465021</v>
      </c>
      <c r="DK85" s="108">
        <v>0</v>
      </c>
      <c r="DL85" s="108">
        <v>23</v>
      </c>
      <c r="DM85" s="108">
        <v>23</v>
      </c>
      <c r="DN85" s="96">
        <v>9.4650205761316872</v>
      </c>
      <c r="DO85" s="109">
        <v>137.44855967078189</v>
      </c>
      <c r="DP85" s="87">
        <v>0</v>
      </c>
      <c r="DQ85" s="87">
        <v>334</v>
      </c>
      <c r="DR85" s="110">
        <v>334</v>
      </c>
      <c r="DS85" s="110">
        <v>243</v>
      </c>
      <c r="DT85" s="110">
        <v>0</v>
      </c>
      <c r="DU85" s="110">
        <v>310</v>
      </c>
      <c r="DV85" s="110">
        <v>310</v>
      </c>
      <c r="DW85" s="110">
        <v>127.57201646090535</v>
      </c>
      <c r="DX85" s="110">
        <v>0</v>
      </c>
      <c r="DY85" s="110">
        <v>25</v>
      </c>
      <c r="DZ85" s="110">
        <v>25</v>
      </c>
      <c r="EA85" s="110">
        <v>10.2880658436214</v>
      </c>
      <c r="EB85" s="110">
        <v>137.86008230452674</v>
      </c>
      <c r="EC85" s="110">
        <v>0</v>
      </c>
      <c r="ED85" s="110">
        <v>335</v>
      </c>
      <c r="EE85" s="110">
        <v>335</v>
      </c>
      <c r="EF85" s="78">
        <v>243</v>
      </c>
      <c r="EG85" s="108">
        <v>0</v>
      </c>
      <c r="EH85" s="108">
        <v>310</v>
      </c>
      <c r="EI85" s="108">
        <v>310</v>
      </c>
      <c r="EJ85" s="109">
        <v>127.57201646090535</v>
      </c>
      <c r="EK85" s="108">
        <v>0</v>
      </c>
      <c r="EL85" s="108">
        <v>25</v>
      </c>
      <c r="EM85" s="108">
        <v>25</v>
      </c>
      <c r="EN85" s="96">
        <v>10.2880658436214</v>
      </c>
      <c r="EO85" s="109">
        <v>137.86008230452674</v>
      </c>
      <c r="EP85" s="87">
        <v>0</v>
      </c>
      <c r="EQ85" s="87">
        <v>335</v>
      </c>
      <c r="ER85" s="110">
        <v>335</v>
      </c>
      <c r="ES85" s="78">
        <v>243</v>
      </c>
      <c r="ET85" s="108">
        <v>0</v>
      </c>
      <c r="EU85" s="108">
        <v>312</v>
      </c>
      <c r="EV85" s="108">
        <v>312</v>
      </c>
      <c r="EW85" s="109">
        <v>128.39506172839506</v>
      </c>
      <c r="EX85" s="108">
        <v>0</v>
      </c>
      <c r="EY85" s="108">
        <v>27</v>
      </c>
      <c r="EZ85" s="108">
        <v>27</v>
      </c>
      <c r="FA85" s="96">
        <v>11.111111111111111</v>
      </c>
      <c r="FB85" s="109">
        <v>139.50617283950618</v>
      </c>
      <c r="FC85" s="87">
        <v>0</v>
      </c>
      <c r="FD85" s="87">
        <v>339</v>
      </c>
      <c r="FE85" s="110">
        <v>339</v>
      </c>
    </row>
    <row r="86" spans="1:161" x14ac:dyDescent="0.25">
      <c r="A86" s="4">
        <v>206</v>
      </c>
      <c r="B86" s="7" t="s">
        <v>154</v>
      </c>
      <c r="C86" s="4">
        <v>206</v>
      </c>
      <c r="D86" s="78">
        <v>19</v>
      </c>
      <c r="E86" s="108">
        <v>1</v>
      </c>
      <c r="F86" s="78">
        <v>15</v>
      </c>
      <c r="G86" s="108">
        <v>16</v>
      </c>
      <c r="H86" s="109">
        <v>78.94736842105263</v>
      </c>
      <c r="I86" s="108">
        <v>0</v>
      </c>
      <c r="J86" s="108">
        <v>6</v>
      </c>
      <c r="K86" s="108">
        <v>6</v>
      </c>
      <c r="L86" s="96">
        <v>31.578947368421051</v>
      </c>
      <c r="M86" s="109">
        <v>110.5263157894737</v>
      </c>
      <c r="N86" s="87">
        <v>1</v>
      </c>
      <c r="O86" s="87">
        <v>21</v>
      </c>
      <c r="P86" s="110">
        <v>22</v>
      </c>
      <c r="Q86" s="111">
        <v>110.00000000000001</v>
      </c>
      <c r="R86" s="78">
        <v>21</v>
      </c>
      <c r="S86" s="108">
        <v>1</v>
      </c>
      <c r="T86" s="78">
        <v>16</v>
      </c>
      <c r="U86" s="108">
        <v>17</v>
      </c>
      <c r="V86" s="109">
        <v>76.19047619047619</v>
      </c>
      <c r="W86" s="108">
        <v>0</v>
      </c>
      <c r="X86" s="108">
        <v>6</v>
      </c>
      <c r="Y86" s="108">
        <v>6</v>
      </c>
      <c r="Z86" s="96">
        <v>28.571428571428569</v>
      </c>
      <c r="AA86" s="109">
        <v>104.76190476190477</v>
      </c>
      <c r="AB86" s="87">
        <v>1</v>
      </c>
      <c r="AC86" s="87">
        <v>22</v>
      </c>
      <c r="AD86" s="110">
        <v>23</v>
      </c>
      <c r="AE86" s="111">
        <v>104.54545454545455</v>
      </c>
      <c r="AF86" s="78">
        <v>21</v>
      </c>
      <c r="AG86" s="108">
        <v>1</v>
      </c>
      <c r="AH86" s="108">
        <v>16</v>
      </c>
      <c r="AI86" s="108">
        <v>17</v>
      </c>
      <c r="AJ86" s="109">
        <v>76.19047619047619</v>
      </c>
      <c r="AK86" s="108">
        <v>0</v>
      </c>
      <c r="AL86" s="108">
        <v>6</v>
      </c>
      <c r="AM86" s="108">
        <v>6</v>
      </c>
      <c r="AN86" s="96">
        <v>28.571428571428569</v>
      </c>
      <c r="AO86" s="109">
        <v>104.76190476190477</v>
      </c>
      <c r="AP86" s="87">
        <v>1</v>
      </c>
      <c r="AQ86" s="87">
        <v>22</v>
      </c>
      <c r="AR86" s="110">
        <v>23</v>
      </c>
      <c r="AS86" s="110">
        <v>21</v>
      </c>
      <c r="AT86" s="110">
        <v>1</v>
      </c>
      <c r="AU86" s="110">
        <v>16</v>
      </c>
      <c r="AV86" s="110">
        <v>17</v>
      </c>
      <c r="AW86" s="110">
        <v>76.19047619047619</v>
      </c>
      <c r="AX86" s="110">
        <v>0</v>
      </c>
      <c r="AY86" s="110">
        <v>6</v>
      </c>
      <c r="AZ86" s="110">
        <v>6</v>
      </c>
      <c r="BA86" s="110">
        <v>28.571428571428569</v>
      </c>
      <c r="BB86" s="110">
        <v>104.76190476190477</v>
      </c>
      <c r="BC86" s="110">
        <v>1</v>
      </c>
      <c r="BD86" s="110">
        <v>22</v>
      </c>
      <c r="BE86" s="110">
        <v>23</v>
      </c>
      <c r="BF86" s="110">
        <v>21</v>
      </c>
      <c r="BG86" s="110">
        <v>1</v>
      </c>
      <c r="BH86" s="110">
        <v>19</v>
      </c>
      <c r="BI86" s="110">
        <v>20</v>
      </c>
      <c r="BJ86" s="110">
        <v>90.476190476190482</v>
      </c>
      <c r="BK86" s="110">
        <v>0</v>
      </c>
      <c r="BL86" s="110">
        <v>5</v>
      </c>
      <c r="BM86" s="110">
        <v>5</v>
      </c>
      <c r="BN86" s="110">
        <v>23.809523809523807</v>
      </c>
      <c r="BO86" s="110">
        <v>114.28571428571428</v>
      </c>
      <c r="BP86" s="110">
        <v>1</v>
      </c>
      <c r="BQ86" s="110">
        <v>24</v>
      </c>
      <c r="BR86" s="110">
        <v>25</v>
      </c>
      <c r="BS86" s="110">
        <v>21</v>
      </c>
      <c r="BT86" s="110">
        <v>0</v>
      </c>
      <c r="BU86" s="110">
        <v>20</v>
      </c>
      <c r="BV86" s="110">
        <v>20</v>
      </c>
      <c r="BW86" s="282">
        <v>95.238095238095227</v>
      </c>
      <c r="BX86" s="110">
        <v>0</v>
      </c>
      <c r="BY86" s="110">
        <v>4</v>
      </c>
      <c r="BZ86" s="110">
        <v>4</v>
      </c>
      <c r="CA86" s="109">
        <v>19.047619047619047</v>
      </c>
      <c r="CB86" s="109">
        <v>114.28571428571428</v>
      </c>
      <c r="CC86" s="110">
        <v>0</v>
      </c>
      <c r="CD86" s="110">
        <v>24</v>
      </c>
      <c r="CE86" s="110">
        <v>24</v>
      </c>
      <c r="CF86" s="110">
        <v>21</v>
      </c>
      <c r="CG86" s="110">
        <v>0</v>
      </c>
      <c r="CH86" s="110">
        <v>20</v>
      </c>
      <c r="CI86" s="110">
        <v>20</v>
      </c>
      <c r="CJ86" s="110">
        <v>95.238095238095227</v>
      </c>
      <c r="CK86" s="110">
        <v>0</v>
      </c>
      <c r="CL86" s="110">
        <v>4</v>
      </c>
      <c r="CM86" s="110">
        <v>4</v>
      </c>
      <c r="CN86" s="110">
        <v>19.047619047619047</v>
      </c>
      <c r="CO86" s="110">
        <v>114.28571428571428</v>
      </c>
      <c r="CP86" s="110">
        <v>0</v>
      </c>
      <c r="CQ86" s="110">
        <v>24</v>
      </c>
      <c r="CR86" s="110">
        <v>24</v>
      </c>
      <c r="CS86" s="78">
        <v>21</v>
      </c>
      <c r="CT86" s="108">
        <v>0</v>
      </c>
      <c r="CU86" s="108">
        <v>20</v>
      </c>
      <c r="CV86" s="108">
        <v>20</v>
      </c>
      <c r="CW86" s="109">
        <v>95.238095238095227</v>
      </c>
      <c r="CX86" s="108">
        <v>0</v>
      </c>
      <c r="CY86" s="108">
        <v>4</v>
      </c>
      <c r="CZ86" s="108">
        <v>4</v>
      </c>
      <c r="DA86" s="96">
        <v>19.047619047619047</v>
      </c>
      <c r="DB86" s="109">
        <v>114.28571428571428</v>
      </c>
      <c r="DC86" s="87">
        <v>0</v>
      </c>
      <c r="DD86" s="87">
        <v>24</v>
      </c>
      <c r="DE86" s="110">
        <v>24</v>
      </c>
      <c r="DF86" s="78">
        <v>21</v>
      </c>
      <c r="DG86" s="108">
        <v>0</v>
      </c>
      <c r="DH86" s="108">
        <v>20</v>
      </c>
      <c r="DI86" s="108">
        <v>20</v>
      </c>
      <c r="DJ86" s="109">
        <v>95.238095238095227</v>
      </c>
      <c r="DK86" s="108">
        <v>0</v>
      </c>
      <c r="DL86" s="108">
        <v>5</v>
      </c>
      <c r="DM86" s="108">
        <v>5</v>
      </c>
      <c r="DN86" s="96">
        <v>23.809523809523807</v>
      </c>
      <c r="DO86" s="109">
        <v>119.04761904761905</v>
      </c>
      <c r="DP86" s="87">
        <v>0</v>
      </c>
      <c r="DQ86" s="87">
        <v>25</v>
      </c>
      <c r="DR86" s="110">
        <v>25</v>
      </c>
      <c r="DS86" s="110">
        <v>21</v>
      </c>
      <c r="DT86" s="110">
        <v>0</v>
      </c>
      <c r="DU86" s="110">
        <v>20</v>
      </c>
      <c r="DV86" s="110">
        <v>20</v>
      </c>
      <c r="DW86" s="110">
        <v>95.238095238095227</v>
      </c>
      <c r="DX86" s="110">
        <v>0</v>
      </c>
      <c r="DY86" s="110">
        <v>4</v>
      </c>
      <c r="DZ86" s="110">
        <v>4</v>
      </c>
      <c r="EA86" s="110">
        <v>19.047619047619047</v>
      </c>
      <c r="EB86" s="110">
        <v>114.28571428571428</v>
      </c>
      <c r="EC86" s="110">
        <v>0</v>
      </c>
      <c r="ED86" s="110">
        <v>24</v>
      </c>
      <c r="EE86" s="110">
        <v>24</v>
      </c>
      <c r="EF86" s="78">
        <v>21</v>
      </c>
      <c r="EG86" s="108">
        <v>0</v>
      </c>
      <c r="EH86" s="108">
        <v>20</v>
      </c>
      <c r="EI86" s="108">
        <v>20</v>
      </c>
      <c r="EJ86" s="109">
        <v>95.238095238095227</v>
      </c>
      <c r="EK86" s="108">
        <v>0</v>
      </c>
      <c r="EL86" s="108">
        <v>4</v>
      </c>
      <c r="EM86" s="108">
        <v>4</v>
      </c>
      <c r="EN86" s="96">
        <v>19.047619047619047</v>
      </c>
      <c r="EO86" s="109">
        <v>114.28571428571428</v>
      </c>
      <c r="EP86" s="87">
        <v>0</v>
      </c>
      <c r="EQ86" s="87">
        <v>24</v>
      </c>
      <c r="ER86" s="110">
        <v>24</v>
      </c>
      <c r="ES86" s="78">
        <v>21</v>
      </c>
      <c r="ET86" s="108">
        <v>0</v>
      </c>
      <c r="EU86" s="108">
        <v>19</v>
      </c>
      <c r="EV86" s="108">
        <v>19</v>
      </c>
      <c r="EW86" s="109">
        <v>90.476190476190482</v>
      </c>
      <c r="EX86" s="108">
        <v>0</v>
      </c>
      <c r="EY86" s="108">
        <v>5</v>
      </c>
      <c r="EZ86" s="108">
        <v>5</v>
      </c>
      <c r="FA86" s="96">
        <v>23.809523809523807</v>
      </c>
      <c r="FB86" s="109">
        <v>114.28571428571428</v>
      </c>
      <c r="FC86" s="87">
        <v>0</v>
      </c>
      <c r="FD86" s="87">
        <v>24</v>
      </c>
      <c r="FE86" s="110">
        <v>24</v>
      </c>
    </row>
    <row r="87" spans="1:161" x14ac:dyDescent="0.25">
      <c r="A87" s="4">
        <v>313</v>
      </c>
      <c r="B87" s="7" t="s">
        <v>155</v>
      </c>
      <c r="C87" s="4">
        <v>313</v>
      </c>
      <c r="D87" s="78">
        <v>201</v>
      </c>
      <c r="E87" s="108">
        <v>3</v>
      </c>
      <c r="F87" s="78">
        <v>125</v>
      </c>
      <c r="G87" s="108">
        <v>128</v>
      </c>
      <c r="H87" s="109">
        <v>62.189054726368155</v>
      </c>
      <c r="I87" s="108">
        <v>0</v>
      </c>
      <c r="J87" s="108">
        <v>38</v>
      </c>
      <c r="K87" s="108">
        <v>38</v>
      </c>
      <c r="L87" s="96">
        <v>18.905472636815919</v>
      </c>
      <c r="M87" s="109">
        <v>81.094527363184071</v>
      </c>
      <c r="N87" s="87">
        <v>3</v>
      </c>
      <c r="O87" s="87">
        <v>163</v>
      </c>
      <c r="P87" s="110">
        <v>166</v>
      </c>
      <c r="Q87" s="111">
        <v>81.372549019607845</v>
      </c>
      <c r="R87" s="78">
        <v>209</v>
      </c>
      <c r="S87" s="108">
        <v>3</v>
      </c>
      <c r="T87" s="78">
        <v>117</v>
      </c>
      <c r="U87" s="108">
        <v>120</v>
      </c>
      <c r="V87" s="109">
        <v>55.980861244019145</v>
      </c>
      <c r="W87" s="108">
        <v>0</v>
      </c>
      <c r="X87" s="108">
        <v>47</v>
      </c>
      <c r="Y87" s="108">
        <v>47</v>
      </c>
      <c r="Z87" s="96">
        <v>22.488038277511961</v>
      </c>
      <c r="AA87" s="109">
        <v>78.4688995215311</v>
      </c>
      <c r="AB87" s="87">
        <v>3</v>
      </c>
      <c r="AC87" s="87">
        <v>164</v>
      </c>
      <c r="AD87" s="110">
        <v>167</v>
      </c>
      <c r="AE87" s="111">
        <v>78.773584905660371</v>
      </c>
      <c r="AF87" s="78">
        <v>209</v>
      </c>
      <c r="AG87" s="108">
        <v>3</v>
      </c>
      <c r="AH87" s="108">
        <v>123</v>
      </c>
      <c r="AI87" s="108">
        <v>126</v>
      </c>
      <c r="AJ87" s="109">
        <v>58.851674641148321</v>
      </c>
      <c r="AK87" s="108">
        <v>0</v>
      </c>
      <c r="AL87" s="108">
        <v>47</v>
      </c>
      <c r="AM87" s="108">
        <v>47</v>
      </c>
      <c r="AN87" s="96">
        <v>22.488038277511961</v>
      </c>
      <c r="AO87" s="109">
        <v>81.339712918660297</v>
      </c>
      <c r="AP87" s="87">
        <v>3</v>
      </c>
      <c r="AQ87" s="87">
        <v>170</v>
      </c>
      <c r="AR87" s="110">
        <v>173</v>
      </c>
      <c r="AS87" s="110">
        <v>209</v>
      </c>
      <c r="AT87" s="110">
        <v>1</v>
      </c>
      <c r="AU87" s="110">
        <v>131</v>
      </c>
      <c r="AV87" s="110">
        <v>132</v>
      </c>
      <c r="AW87" s="110">
        <v>62.679425837320579</v>
      </c>
      <c r="AX87" s="110">
        <v>0</v>
      </c>
      <c r="AY87" s="110">
        <v>43</v>
      </c>
      <c r="AZ87" s="110">
        <v>43</v>
      </c>
      <c r="BA87" s="110">
        <v>20.574162679425836</v>
      </c>
      <c r="BB87" s="110">
        <v>83.253588516746419</v>
      </c>
      <c r="BC87" s="110">
        <v>1</v>
      </c>
      <c r="BD87" s="110">
        <v>174</v>
      </c>
      <c r="BE87" s="110">
        <v>175</v>
      </c>
      <c r="BF87" s="110">
        <v>209</v>
      </c>
      <c r="BG87" s="110">
        <v>1</v>
      </c>
      <c r="BH87" s="110">
        <v>136</v>
      </c>
      <c r="BI87" s="110">
        <v>137</v>
      </c>
      <c r="BJ87" s="110">
        <v>65.071770334928232</v>
      </c>
      <c r="BK87" s="110">
        <v>0</v>
      </c>
      <c r="BL87" s="110">
        <v>49</v>
      </c>
      <c r="BM87" s="110">
        <v>49</v>
      </c>
      <c r="BN87" s="110">
        <v>23.444976076555022</v>
      </c>
      <c r="BO87" s="110">
        <v>88.516746411483254</v>
      </c>
      <c r="BP87" s="110">
        <v>1</v>
      </c>
      <c r="BQ87" s="110">
        <v>185</v>
      </c>
      <c r="BR87" s="110">
        <v>186</v>
      </c>
      <c r="BS87" s="110">
        <v>209</v>
      </c>
      <c r="BT87" s="110">
        <v>0</v>
      </c>
      <c r="BU87" s="110">
        <v>141</v>
      </c>
      <c r="BV87" s="110">
        <v>141</v>
      </c>
      <c r="BW87" s="282">
        <v>67.464114832535884</v>
      </c>
      <c r="BX87" s="110">
        <v>0</v>
      </c>
      <c r="BY87" s="110">
        <v>45</v>
      </c>
      <c r="BZ87" s="110">
        <v>45</v>
      </c>
      <c r="CA87" s="109">
        <v>21.5311004784689</v>
      </c>
      <c r="CB87" s="109">
        <v>88.995215311004785</v>
      </c>
      <c r="CC87" s="110">
        <v>0</v>
      </c>
      <c r="CD87" s="110">
        <v>186</v>
      </c>
      <c r="CE87" s="110">
        <v>186</v>
      </c>
      <c r="CF87" s="110">
        <v>209</v>
      </c>
      <c r="CG87" s="110">
        <v>0</v>
      </c>
      <c r="CH87" s="110">
        <v>148</v>
      </c>
      <c r="CI87" s="110">
        <v>148</v>
      </c>
      <c r="CJ87" s="110">
        <v>70.813397129186612</v>
      </c>
      <c r="CK87" s="110">
        <v>0</v>
      </c>
      <c r="CL87" s="110">
        <v>43</v>
      </c>
      <c r="CM87" s="110">
        <v>43</v>
      </c>
      <c r="CN87" s="110">
        <v>20.574162679425836</v>
      </c>
      <c r="CO87" s="110">
        <v>91.387559808612437</v>
      </c>
      <c r="CP87" s="110">
        <v>0</v>
      </c>
      <c r="CQ87" s="110">
        <v>191</v>
      </c>
      <c r="CR87" s="110">
        <v>191</v>
      </c>
      <c r="CS87" s="78">
        <v>209</v>
      </c>
      <c r="CT87" s="108">
        <v>0</v>
      </c>
      <c r="CU87" s="108">
        <v>164</v>
      </c>
      <c r="CV87" s="108">
        <v>164</v>
      </c>
      <c r="CW87" s="109">
        <v>78.4688995215311</v>
      </c>
      <c r="CX87" s="108">
        <v>0</v>
      </c>
      <c r="CY87" s="108">
        <v>46</v>
      </c>
      <c r="CZ87" s="108">
        <v>46</v>
      </c>
      <c r="DA87" s="96">
        <v>22.009569377990431</v>
      </c>
      <c r="DB87" s="109">
        <v>100.47846889952152</v>
      </c>
      <c r="DC87" s="87">
        <v>0</v>
      </c>
      <c r="DD87" s="87">
        <v>210</v>
      </c>
      <c r="DE87" s="110">
        <v>210</v>
      </c>
      <c r="DF87" s="78">
        <v>209</v>
      </c>
      <c r="DG87" s="108">
        <v>0</v>
      </c>
      <c r="DH87" s="108">
        <v>174</v>
      </c>
      <c r="DI87" s="108">
        <v>174</v>
      </c>
      <c r="DJ87" s="109">
        <v>83.253588516746419</v>
      </c>
      <c r="DK87" s="108">
        <v>0</v>
      </c>
      <c r="DL87" s="108">
        <v>47</v>
      </c>
      <c r="DM87" s="108">
        <v>47</v>
      </c>
      <c r="DN87" s="96">
        <v>22.488038277511961</v>
      </c>
      <c r="DO87" s="109">
        <v>105.74162679425838</v>
      </c>
      <c r="DP87" s="87">
        <v>0</v>
      </c>
      <c r="DQ87" s="87">
        <v>221</v>
      </c>
      <c r="DR87" s="110">
        <v>221</v>
      </c>
      <c r="DS87" s="110">
        <v>209</v>
      </c>
      <c r="DT87" s="110">
        <v>0</v>
      </c>
      <c r="DU87" s="110">
        <v>169</v>
      </c>
      <c r="DV87" s="110">
        <v>169</v>
      </c>
      <c r="DW87" s="110">
        <v>80.861244019138752</v>
      </c>
      <c r="DX87" s="110">
        <v>0</v>
      </c>
      <c r="DY87" s="110">
        <v>56</v>
      </c>
      <c r="DZ87" s="110">
        <v>56</v>
      </c>
      <c r="EA87" s="110">
        <v>26.794258373205743</v>
      </c>
      <c r="EB87" s="110">
        <v>107.65550239234449</v>
      </c>
      <c r="EC87" s="110">
        <v>0</v>
      </c>
      <c r="ED87" s="110">
        <v>225</v>
      </c>
      <c r="EE87" s="110">
        <v>225</v>
      </c>
      <c r="EF87" s="78">
        <v>209</v>
      </c>
      <c r="EG87" s="108">
        <v>0</v>
      </c>
      <c r="EH87" s="108">
        <v>169</v>
      </c>
      <c r="EI87" s="108">
        <v>169</v>
      </c>
      <c r="EJ87" s="109">
        <v>80.861244019138752</v>
      </c>
      <c r="EK87" s="108">
        <v>0</v>
      </c>
      <c r="EL87" s="108">
        <v>56</v>
      </c>
      <c r="EM87" s="108">
        <v>56</v>
      </c>
      <c r="EN87" s="96">
        <v>26.794258373205743</v>
      </c>
      <c r="EO87" s="109">
        <v>107.65550239234449</v>
      </c>
      <c r="EP87" s="87">
        <v>0</v>
      </c>
      <c r="EQ87" s="87">
        <v>225</v>
      </c>
      <c r="ER87" s="110">
        <v>225</v>
      </c>
      <c r="ES87" s="78">
        <v>209</v>
      </c>
      <c r="ET87" s="108">
        <v>0</v>
      </c>
      <c r="EU87" s="108">
        <v>171</v>
      </c>
      <c r="EV87" s="108">
        <v>171</v>
      </c>
      <c r="EW87" s="109">
        <v>81.818181818181827</v>
      </c>
      <c r="EX87" s="108">
        <v>0</v>
      </c>
      <c r="EY87" s="108">
        <v>58</v>
      </c>
      <c r="EZ87" s="108">
        <v>58</v>
      </c>
      <c r="FA87" s="96">
        <v>27.751196172248804</v>
      </c>
      <c r="FB87" s="109">
        <v>109.56937799043062</v>
      </c>
      <c r="FC87" s="87">
        <v>0</v>
      </c>
      <c r="FD87" s="87">
        <v>229</v>
      </c>
      <c r="FE87" s="110">
        <v>229</v>
      </c>
    </row>
    <row r="88" spans="1:161" x14ac:dyDescent="0.25">
      <c r="A88" s="4">
        <v>318</v>
      </c>
      <c r="B88" s="7" t="s">
        <v>156</v>
      </c>
      <c r="C88" s="4">
        <v>318</v>
      </c>
      <c r="D88" s="78">
        <v>2303</v>
      </c>
      <c r="E88" s="108">
        <v>52</v>
      </c>
      <c r="F88" s="78">
        <v>1359</v>
      </c>
      <c r="G88" s="108">
        <v>1411</v>
      </c>
      <c r="H88" s="109">
        <v>59.00998697351281</v>
      </c>
      <c r="I88" s="108">
        <v>69</v>
      </c>
      <c r="J88" s="108">
        <v>851</v>
      </c>
      <c r="K88" s="108">
        <v>920</v>
      </c>
      <c r="L88" s="96">
        <v>36.951801997394703</v>
      </c>
      <c r="M88" s="109">
        <v>95.96178897090752</v>
      </c>
      <c r="N88" s="87">
        <v>121</v>
      </c>
      <c r="O88" s="87">
        <v>2210</v>
      </c>
      <c r="P88" s="110">
        <v>2331</v>
      </c>
      <c r="Q88" s="111">
        <v>96.163366336633658</v>
      </c>
      <c r="R88" s="78">
        <v>2480</v>
      </c>
      <c r="S88" s="108">
        <v>53</v>
      </c>
      <c r="T88" s="78">
        <v>1357</v>
      </c>
      <c r="U88" s="108">
        <v>1410</v>
      </c>
      <c r="V88" s="109">
        <v>54.717741935483865</v>
      </c>
      <c r="W88" s="108">
        <v>62</v>
      </c>
      <c r="X88" s="108">
        <v>895</v>
      </c>
      <c r="Y88" s="108">
        <v>957</v>
      </c>
      <c r="Z88" s="96">
        <v>36.088709677419359</v>
      </c>
      <c r="AA88" s="109">
        <v>90.806451612903231</v>
      </c>
      <c r="AB88" s="87">
        <v>115</v>
      </c>
      <c r="AC88" s="87">
        <v>2252</v>
      </c>
      <c r="AD88" s="110">
        <v>2367</v>
      </c>
      <c r="AE88" s="111">
        <v>91.213872832369944</v>
      </c>
      <c r="AF88" s="78">
        <v>2480</v>
      </c>
      <c r="AG88" s="108">
        <v>55</v>
      </c>
      <c r="AH88" s="108">
        <v>1360</v>
      </c>
      <c r="AI88" s="108">
        <v>1415</v>
      </c>
      <c r="AJ88" s="109">
        <v>54.838709677419352</v>
      </c>
      <c r="AK88" s="108">
        <v>63</v>
      </c>
      <c r="AL88" s="108">
        <v>895</v>
      </c>
      <c r="AM88" s="108">
        <v>958</v>
      </c>
      <c r="AN88" s="96">
        <v>36.088709677419359</v>
      </c>
      <c r="AO88" s="109">
        <v>90.927419354838719</v>
      </c>
      <c r="AP88" s="87">
        <v>118</v>
      </c>
      <c r="AQ88" s="87">
        <v>2255</v>
      </c>
      <c r="AR88" s="110">
        <v>2373</v>
      </c>
      <c r="AS88" s="110">
        <v>2480</v>
      </c>
      <c r="AT88" s="110">
        <v>51</v>
      </c>
      <c r="AU88" s="110">
        <v>1373</v>
      </c>
      <c r="AV88" s="110">
        <v>1424</v>
      </c>
      <c r="AW88" s="110">
        <v>55.362903225806448</v>
      </c>
      <c r="AX88" s="110">
        <v>33</v>
      </c>
      <c r="AY88" s="110">
        <v>918</v>
      </c>
      <c r="AZ88" s="110">
        <v>951</v>
      </c>
      <c r="BA88" s="110">
        <v>37.016129032258064</v>
      </c>
      <c r="BB88" s="110">
        <v>92.379032258064512</v>
      </c>
      <c r="BC88" s="110">
        <v>84</v>
      </c>
      <c r="BD88" s="110">
        <v>2291</v>
      </c>
      <c r="BE88" s="110">
        <v>2375</v>
      </c>
      <c r="BF88" s="110">
        <v>2499</v>
      </c>
      <c r="BG88" s="110">
        <v>51</v>
      </c>
      <c r="BH88" s="110">
        <v>1392</v>
      </c>
      <c r="BI88" s="110">
        <v>1443</v>
      </c>
      <c r="BJ88" s="110">
        <v>55.702280912364941</v>
      </c>
      <c r="BK88" s="110">
        <v>32</v>
      </c>
      <c r="BL88" s="110">
        <v>956</v>
      </c>
      <c r="BM88" s="110">
        <v>988</v>
      </c>
      <c r="BN88" s="110">
        <v>38.255302120848341</v>
      </c>
      <c r="BO88" s="110">
        <v>93.957583033213282</v>
      </c>
      <c r="BP88" s="110">
        <v>83</v>
      </c>
      <c r="BQ88" s="110">
        <v>2348</v>
      </c>
      <c r="BR88" s="110">
        <v>2431</v>
      </c>
      <c r="BS88" s="110">
        <v>2499</v>
      </c>
      <c r="BT88" s="110">
        <v>30</v>
      </c>
      <c r="BU88" s="110">
        <v>1409</v>
      </c>
      <c r="BV88" s="110">
        <v>1439</v>
      </c>
      <c r="BW88" s="282">
        <v>56.38255302120848</v>
      </c>
      <c r="BX88" s="110">
        <v>15</v>
      </c>
      <c r="BY88" s="110">
        <v>996</v>
      </c>
      <c r="BZ88" s="110">
        <v>1011</v>
      </c>
      <c r="CA88" s="109">
        <v>39.855942376950779</v>
      </c>
      <c r="CB88" s="109">
        <v>96.238495398159259</v>
      </c>
      <c r="CC88" s="110">
        <v>45</v>
      </c>
      <c r="CD88" s="110">
        <v>2405</v>
      </c>
      <c r="CE88" s="110">
        <v>2450</v>
      </c>
      <c r="CF88" s="110">
        <v>2499</v>
      </c>
      <c r="CG88" s="110">
        <v>3</v>
      </c>
      <c r="CH88" s="110">
        <v>1407</v>
      </c>
      <c r="CI88" s="110">
        <v>1410</v>
      </c>
      <c r="CJ88" s="110">
        <v>56.30252100840336</v>
      </c>
      <c r="CK88" s="110">
        <v>10</v>
      </c>
      <c r="CL88" s="110">
        <v>1038</v>
      </c>
      <c r="CM88" s="110">
        <v>1048</v>
      </c>
      <c r="CN88" s="110">
        <v>41.536614645858343</v>
      </c>
      <c r="CO88" s="110">
        <v>97.839135654261696</v>
      </c>
      <c r="CP88" s="110">
        <v>13</v>
      </c>
      <c r="CQ88" s="110">
        <v>2445</v>
      </c>
      <c r="CR88" s="110">
        <v>2458</v>
      </c>
      <c r="CS88" s="78">
        <v>2499</v>
      </c>
      <c r="CT88" s="108">
        <v>3</v>
      </c>
      <c r="CU88" s="108">
        <v>1460</v>
      </c>
      <c r="CV88" s="108">
        <v>1463</v>
      </c>
      <c r="CW88" s="109">
        <v>58.423369347739097</v>
      </c>
      <c r="CX88" s="108">
        <v>7</v>
      </c>
      <c r="CY88" s="108">
        <v>1020</v>
      </c>
      <c r="CZ88" s="108">
        <v>1027</v>
      </c>
      <c r="DA88" s="96">
        <v>40.816326530612244</v>
      </c>
      <c r="DB88" s="109">
        <v>99.239695878351341</v>
      </c>
      <c r="DC88" s="87">
        <v>10</v>
      </c>
      <c r="DD88" s="87">
        <v>2480</v>
      </c>
      <c r="DE88" s="110">
        <v>2490</v>
      </c>
      <c r="DF88" s="78">
        <v>2499</v>
      </c>
      <c r="DG88" s="108">
        <v>3</v>
      </c>
      <c r="DH88" s="108">
        <v>1504</v>
      </c>
      <c r="DI88" s="108">
        <v>1507</v>
      </c>
      <c r="DJ88" s="109">
        <v>60.184073629451781</v>
      </c>
      <c r="DK88" s="108">
        <v>3</v>
      </c>
      <c r="DL88" s="108">
        <v>1020</v>
      </c>
      <c r="DM88" s="108">
        <v>1023</v>
      </c>
      <c r="DN88" s="96">
        <v>40.816326530612244</v>
      </c>
      <c r="DO88" s="109">
        <v>101.00040016006402</v>
      </c>
      <c r="DP88" s="87">
        <v>6</v>
      </c>
      <c r="DQ88" s="87">
        <v>2524</v>
      </c>
      <c r="DR88" s="110">
        <v>2530</v>
      </c>
      <c r="DS88" s="110">
        <v>2499</v>
      </c>
      <c r="DT88" s="110">
        <v>3</v>
      </c>
      <c r="DU88" s="110">
        <v>1525</v>
      </c>
      <c r="DV88" s="110">
        <v>1528</v>
      </c>
      <c r="DW88" s="110">
        <v>61.02440976390556</v>
      </c>
      <c r="DX88" s="110">
        <v>3</v>
      </c>
      <c r="DY88" s="110">
        <v>1019</v>
      </c>
      <c r="DZ88" s="110">
        <v>1022</v>
      </c>
      <c r="EA88" s="110">
        <v>40.776310524209684</v>
      </c>
      <c r="EB88" s="110">
        <v>101.80072028811524</v>
      </c>
      <c r="EC88" s="110">
        <v>6</v>
      </c>
      <c r="ED88" s="110">
        <v>2544</v>
      </c>
      <c r="EE88" s="110">
        <v>2550</v>
      </c>
      <c r="EF88" s="78">
        <v>2499</v>
      </c>
      <c r="EG88" s="108">
        <v>3</v>
      </c>
      <c r="EH88" s="108">
        <v>1525</v>
      </c>
      <c r="EI88" s="108">
        <v>1528</v>
      </c>
      <c r="EJ88" s="109">
        <v>61.02440976390556</v>
      </c>
      <c r="EK88" s="108">
        <v>3</v>
      </c>
      <c r="EL88" s="108">
        <v>1019</v>
      </c>
      <c r="EM88" s="108">
        <v>1022</v>
      </c>
      <c r="EN88" s="96">
        <v>40.776310524209684</v>
      </c>
      <c r="EO88" s="109">
        <v>101.80072028811524</v>
      </c>
      <c r="EP88" s="87">
        <v>6</v>
      </c>
      <c r="EQ88" s="87">
        <v>2544</v>
      </c>
      <c r="ER88" s="110">
        <v>2550</v>
      </c>
      <c r="ES88" s="78">
        <v>2499</v>
      </c>
      <c r="ET88" s="108">
        <v>3</v>
      </c>
      <c r="EU88" s="108">
        <v>1519</v>
      </c>
      <c r="EV88" s="108">
        <v>1522</v>
      </c>
      <c r="EW88" s="109">
        <v>60.784313725490193</v>
      </c>
      <c r="EX88" s="108">
        <v>3</v>
      </c>
      <c r="EY88" s="108">
        <v>1047</v>
      </c>
      <c r="EZ88" s="108">
        <v>1050</v>
      </c>
      <c r="FA88" s="96">
        <v>41.896758703481389</v>
      </c>
      <c r="FB88" s="109">
        <v>102.6810724289716</v>
      </c>
      <c r="FC88" s="87">
        <v>6</v>
      </c>
      <c r="FD88" s="87">
        <v>2566</v>
      </c>
      <c r="FE88" s="110">
        <v>2572</v>
      </c>
    </row>
    <row r="89" spans="1:161" x14ac:dyDescent="0.25">
      <c r="A89" s="4">
        <v>321</v>
      </c>
      <c r="B89" s="7" t="s">
        <v>157</v>
      </c>
      <c r="C89" s="4">
        <v>321</v>
      </c>
      <c r="D89" s="78">
        <v>751</v>
      </c>
      <c r="E89" s="108">
        <v>46</v>
      </c>
      <c r="F89" s="78">
        <v>673</v>
      </c>
      <c r="G89" s="108">
        <v>719</v>
      </c>
      <c r="H89" s="109">
        <v>89.613848202396809</v>
      </c>
      <c r="I89" s="108">
        <v>16</v>
      </c>
      <c r="J89" s="108">
        <v>123</v>
      </c>
      <c r="K89" s="108">
        <v>139</v>
      </c>
      <c r="L89" s="96">
        <v>16.378162450066576</v>
      </c>
      <c r="M89" s="109">
        <v>105.99201065246338</v>
      </c>
      <c r="N89" s="87">
        <v>62</v>
      </c>
      <c r="O89" s="87">
        <v>796</v>
      </c>
      <c r="P89" s="110">
        <v>858</v>
      </c>
      <c r="Q89" s="111">
        <v>105.53505535055349</v>
      </c>
      <c r="R89" s="78">
        <v>800</v>
      </c>
      <c r="S89" s="108">
        <v>46</v>
      </c>
      <c r="T89" s="78">
        <v>687</v>
      </c>
      <c r="U89" s="108">
        <v>733</v>
      </c>
      <c r="V89" s="109">
        <v>85.875</v>
      </c>
      <c r="W89" s="108">
        <v>15</v>
      </c>
      <c r="X89" s="108">
        <v>126</v>
      </c>
      <c r="Y89" s="108">
        <v>141</v>
      </c>
      <c r="Z89" s="96">
        <v>15.75</v>
      </c>
      <c r="AA89" s="109">
        <v>101.62500000000001</v>
      </c>
      <c r="AB89" s="87">
        <v>61</v>
      </c>
      <c r="AC89" s="87">
        <v>813</v>
      </c>
      <c r="AD89" s="110">
        <v>874</v>
      </c>
      <c r="AE89" s="111">
        <v>101.50987224157957</v>
      </c>
      <c r="AF89" s="78">
        <v>800</v>
      </c>
      <c r="AG89" s="108">
        <v>39</v>
      </c>
      <c r="AH89" s="108">
        <v>711</v>
      </c>
      <c r="AI89" s="108">
        <v>750</v>
      </c>
      <c r="AJ89" s="109">
        <v>88.875</v>
      </c>
      <c r="AK89" s="108">
        <v>15</v>
      </c>
      <c r="AL89" s="108">
        <v>126</v>
      </c>
      <c r="AM89" s="108">
        <v>141</v>
      </c>
      <c r="AN89" s="96">
        <v>15.75</v>
      </c>
      <c r="AO89" s="109">
        <v>104.62499999999999</v>
      </c>
      <c r="AP89" s="87">
        <v>54</v>
      </c>
      <c r="AQ89" s="87">
        <v>837</v>
      </c>
      <c r="AR89" s="110">
        <v>891</v>
      </c>
      <c r="AS89" s="110">
        <v>800</v>
      </c>
      <c r="AT89" s="110">
        <v>39</v>
      </c>
      <c r="AU89" s="110">
        <v>709</v>
      </c>
      <c r="AV89" s="110">
        <v>748</v>
      </c>
      <c r="AW89" s="110">
        <v>88.625</v>
      </c>
      <c r="AX89" s="110">
        <v>4</v>
      </c>
      <c r="AY89" s="110">
        <v>140</v>
      </c>
      <c r="AZ89" s="110">
        <v>144</v>
      </c>
      <c r="BA89" s="110">
        <v>17.5</v>
      </c>
      <c r="BB89" s="110">
        <v>106.125</v>
      </c>
      <c r="BC89" s="110">
        <v>43</v>
      </c>
      <c r="BD89" s="110">
        <v>849</v>
      </c>
      <c r="BE89" s="110">
        <v>892</v>
      </c>
      <c r="BF89" s="110">
        <v>802</v>
      </c>
      <c r="BG89" s="110">
        <v>37</v>
      </c>
      <c r="BH89" s="110">
        <v>716</v>
      </c>
      <c r="BI89" s="110">
        <v>753</v>
      </c>
      <c r="BJ89" s="110">
        <v>89.276807980049881</v>
      </c>
      <c r="BK89" s="110">
        <v>3</v>
      </c>
      <c r="BL89" s="110">
        <v>148</v>
      </c>
      <c r="BM89" s="110">
        <v>151</v>
      </c>
      <c r="BN89" s="110">
        <v>18.453865336658353</v>
      </c>
      <c r="BO89" s="110">
        <v>107.73067331670822</v>
      </c>
      <c r="BP89" s="110">
        <v>40</v>
      </c>
      <c r="BQ89" s="110">
        <v>864</v>
      </c>
      <c r="BR89" s="110">
        <v>904</v>
      </c>
      <c r="BS89" s="110">
        <v>802</v>
      </c>
      <c r="BT89" s="110">
        <v>14</v>
      </c>
      <c r="BU89" s="110">
        <v>721</v>
      </c>
      <c r="BV89" s="110">
        <v>735</v>
      </c>
      <c r="BW89" s="282">
        <v>89.900249376558605</v>
      </c>
      <c r="BX89" s="110">
        <v>3</v>
      </c>
      <c r="BY89" s="110">
        <v>148</v>
      </c>
      <c r="BZ89" s="110">
        <v>151</v>
      </c>
      <c r="CA89" s="109">
        <v>18.453865336658353</v>
      </c>
      <c r="CB89" s="109">
        <v>108.35411471321696</v>
      </c>
      <c r="CC89" s="110">
        <v>17</v>
      </c>
      <c r="CD89" s="110">
        <v>869</v>
      </c>
      <c r="CE89" s="110">
        <v>886</v>
      </c>
      <c r="CF89" s="110">
        <v>802</v>
      </c>
      <c r="CG89" s="110">
        <v>1</v>
      </c>
      <c r="CH89" s="110">
        <v>723</v>
      </c>
      <c r="CI89" s="110">
        <v>724</v>
      </c>
      <c r="CJ89" s="110">
        <v>90.149625935162092</v>
      </c>
      <c r="CK89" s="110">
        <v>2</v>
      </c>
      <c r="CL89" s="110">
        <v>154</v>
      </c>
      <c r="CM89" s="110">
        <v>156</v>
      </c>
      <c r="CN89" s="110">
        <v>19.201995012468828</v>
      </c>
      <c r="CO89" s="110">
        <v>109.35162094763091</v>
      </c>
      <c r="CP89" s="110">
        <v>3</v>
      </c>
      <c r="CQ89" s="110">
        <v>877</v>
      </c>
      <c r="CR89" s="110">
        <v>880</v>
      </c>
      <c r="CS89" s="78">
        <v>802</v>
      </c>
      <c r="CT89" s="108">
        <v>0</v>
      </c>
      <c r="CU89" s="108">
        <v>734</v>
      </c>
      <c r="CV89" s="108">
        <v>734</v>
      </c>
      <c r="CW89" s="109">
        <v>91.521197007481291</v>
      </c>
      <c r="CX89" s="108">
        <v>0</v>
      </c>
      <c r="CY89" s="108">
        <v>167</v>
      </c>
      <c r="CZ89" s="108">
        <v>167</v>
      </c>
      <c r="DA89" s="96">
        <v>20.822942643391521</v>
      </c>
      <c r="DB89" s="109">
        <v>112.34413965087282</v>
      </c>
      <c r="DC89" s="87">
        <v>0</v>
      </c>
      <c r="DD89" s="87">
        <v>901</v>
      </c>
      <c r="DE89" s="110">
        <v>901</v>
      </c>
      <c r="DF89" s="78">
        <v>802</v>
      </c>
      <c r="DG89" s="108">
        <v>0</v>
      </c>
      <c r="DH89" s="108">
        <v>736</v>
      </c>
      <c r="DI89" s="108">
        <v>736</v>
      </c>
      <c r="DJ89" s="109">
        <v>91.770573566084792</v>
      </c>
      <c r="DK89" s="108">
        <v>0</v>
      </c>
      <c r="DL89" s="108">
        <v>173</v>
      </c>
      <c r="DM89" s="108">
        <v>173</v>
      </c>
      <c r="DN89" s="96">
        <v>21.571072319201996</v>
      </c>
      <c r="DO89" s="109">
        <v>113.34164588528679</v>
      </c>
      <c r="DP89" s="87">
        <v>0</v>
      </c>
      <c r="DQ89" s="87">
        <v>909</v>
      </c>
      <c r="DR89" s="110">
        <v>909</v>
      </c>
      <c r="DS89" s="110">
        <v>802</v>
      </c>
      <c r="DT89" s="110">
        <v>0</v>
      </c>
      <c r="DU89" s="110">
        <v>738</v>
      </c>
      <c r="DV89" s="110">
        <v>738</v>
      </c>
      <c r="DW89" s="110">
        <v>92.019950124688279</v>
      </c>
      <c r="DX89" s="110">
        <v>0</v>
      </c>
      <c r="DY89" s="110">
        <v>167</v>
      </c>
      <c r="DZ89" s="110">
        <v>167</v>
      </c>
      <c r="EA89" s="110">
        <v>20.822942643391521</v>
      </c>
      <c r="EB89" s="110">
        <v>112.84289276807979</v>
      </c>
      <c r="EC89" s="110">
        <v>0</v>
      </c>
      <c r="ED89" s="110">
        <v>905</v>
      </c>
      <c r="EE89" s="110">
        <v>905</v>
      </c>
      <c r="EF89" s="78">
        <v>802</v>
      </c>
      <c r="EG89" s="108">
        <v>0</v>
      </c>
      <c r="EH89" s="108">
        <v>738</v>
      </c>
      <c r="EI89" s="108">
        <v>738</v>
      </c>
      <c r="EJ89" s="109">
        <v>92.019950124688279</v>
      </c>
      <c r="EK89" s="108">
        <v>0</v>
      </c>
      <c r="EL89" s="108">
        <v>167</v>
      </c>
      <c r="EM89" s="108">
        <v>167</v>
      </c>
      <c r="EN89" s="96">
        <v>20.822942643391521</v>
      </c>
      <c r="EO89" s="109">
        <v>112.84289276807979</v>
      </c>
      <c r="EP89" s="87">
        <v>0</v>
      </c>
      <c r="EQ89" s="87">
        <v>905</v>
      </c>
      <c r="ER89" s="110">
        <v>905</v>
      </c>
      <c r="ES89" s="78">
        <v>802</v>
      </c>
      <c r="ET89" s="108">
        <v>0</v>
      </c>
      <c r="EU89" s="108">
        <v>737</v>
      </c>
      <c r="EV89" s="108">
        <v>737</v>
      </c>
      <c r="EW89" s="109">
        <v>91.895261845386528</v>
      </c>
      <c r="EX89" s="108">
        <v>0</v>
      </c>
      <c r="EY89" s="108">
        <v>181</v>
      </c>
      <c r="EZ89" s="108">
        <v>181</v>
      </c>
      <c r="FA89" s="96">
        <v>22.568578553615957</v>
      </c>
      <c r="FB89" s="109">
        <v>114.46384039900251</v>
      </c>
      <c r="FC89" s="87">
        <v>0</v>
      </c>
      <c r="FD89" s="87">
        <v>918</v>
      </c>
      <c r="FE89" s="110">
        <v>918</v>
      </c>
    </row>
    <row r="90" spans="1:161" x14ac:dyDescent="0.25">
      <c r="A90" s="4">
        <v>376</v>
      </c>
      <c r="B90" s="7" t="s">
        <v>158</v>
      </c>
      <c r="C90" s="4">
        <v>376</v>
      </c>
      <c r="D90" s="78">
        <v>1863</v>
      </c>
      <c r="E90" s="108">
        <v>110</v>
      </c>
      <c r="F90" s="78">
        <v>1146</v>
      </c>
      <c r="G90" s="108">
        <v>1256</v>
      </c>
      <c r="H90" s="109">
        <v>61.513687600644118</v>
      </c>
      <c r="I90" s="108">
        <v>96</v>
      </c>
      <c r="J90" s="108">
        <v>811</v>
      </c>
      <c r="K90" s="108">
        <v>907</v>
      </c>
      <c r="L90" s="96">
        <v>43.531937734836283</v>
      </c>
      <c r="M90" s="109">
        <v>105.04562533548041</v>
      </c>
      <c r="N90" s="87">
        <v>206</v>
      </c>
      <c r="O90" s="87">
        <v>1957</v>
      </c>
      <c r="P90" s="110">
        <v>2163</v>
      </c>
      <c r="Q90" s="111">
        <v>104.54325761237313</v>
      </c>
      <c r="R90" s="78">
        <v>1986</v>
      </c>
      <c r="S90" s="108">
        <v>110</v>
      </c>
      <c r="T90" s="78">
        <v>1137</v>
      </c>
      <c r="U90" s="108">
        <v>1247</v>
      </c>
      <c r="V90" s="109">
        <v>57.250755287009056</v>
      </c>
      <c r="W90" s="108">
        <v>79</v>
      </c>
      <c r="X90" s="108">
        <v>857</v>
      </c>
      <c r="Y90" s="108">
        <v>936</v>
      </c>
      <c r="Z90" s="96">
        <v>43.152064451158104</v>
      </c>
      <c r="AA90" s="109">
        <v>100.40281973816715</v>
      </c>
      <c r="AB90" s="87">
        <v>189</v>
      </c>
      <c r="AC90" s="87">
        <v>1994</v>
      </c>
      <c r="AD90" s="110">
        <v>2183</v>
      </c>
      <c r="AE90" s="111">
        <v>100.36781609195403</v>
      </c>
      <c r="AF90" s="78">
        <v>1986</v>
      </c>
      <c r="AG90" s="108">
        <v>94</v>
      </c>
      <c r="AH90" s="108">
        <v>1145</v>
      </c>
      <c r="AI90" s="108">
        <v>1239</v>
      </c>
      <c r="AJ90" s="109">
        <v>57.653575025176231</v>
      </c>
      <c r="AK90" s="108">
        <v>79</v>
      </c>
      <c r="AL90" s="108">
        <v>857</v>
      </c>
      <c r="AM90" s="108">
        <v>936</v>
      </c>
      <c r="AN90" s="96">
        <v>43.152064451158104</v>
      </c>
      <c r="AO90" s="109">
        <v>100.80563947633433</v>
      </c>
      <c r="AP90" s="87">
        <v>173</v>
      </c>
      <c r="AQ90" s="87">
        <v>2002</v>
      </c>
      <c r="AR90" s="110">
        <v>2175</v>
      </c>
      <c r="AS90" s="110">
        <v>1986</v>
      </c>
      <c r="AT90" s="110">
        <v>61</v>
      </c>
      <c r="AU90" s="110">
        <v>1133</v>
      </c>
      <c r="AV90" s="110">
        <v>1194</v>
      </c>
      <c r="AW90" s="110">
        <v>57.04934541792548</v>
      </c>
      <c r="AX90" s="110">
        <v>41</v>
      </c>
      <c r="AY90" s="110">
        <v>971</v>
      </c>
      <c r="AZ90" s="110">
        <v>1012</v>
      </c>
      <c r="BA90" s="110">
        <v>48.892245720040286</v>
      </c>
      <c r="BB90" s="110">
        <v>105.94159113796576</v>
      </c>
      <c r="BC90" s="110">
        <v>102</v>
      </c>
      <c r="BD90" s="110">
        <v>2104</v>
      </c>
      <c r="BE90" s="110">
        <v>2206</v>
      </c>
      <c r="BF90" s="110">
        <v>1993</v>
      </c>
      <c r="BG90" s="110">
        <v>60</v>
      </c>
      <c r="BH90" s="110">
        <v>1133</v>
      </c>
      <c r="BI90" s="110">
        <v>1193</v>
      </c>
      <c r="BJ90" s="110">
        <v>56.848971399899654</v>
      </c>
      <c r="BK90" s="110">
        <v>35</v>
      </c>
      <c r="BL90" s="110">
        <v>1023</v>
      </c>
      <c r="BM90" s="110">
        <v>1058</v>
      </c>
      <c r="BN90" s="110">
        <v>51.329653788258909</v>
      </c>
      <c r="BO90" s="110">
        <v>108.17862518815855</v>
      </c>
      <c r="BP90" s="110">
        <v>95</v>
      </c>
      <c r="BQ90" s="110">
        <v>2156</v>
      </c>
      <c r="BR90" s="110">
        <v>2251</v>
      </c>
      <c r="BS90" s="110">
        <v>1993</v>
      </c>
      <c r="BT90" s="110">
        <v>43</v>
      </c>
      <c r="BU90" s="110">
        <v>1129</v>
      </c>
      <c r="BV90" s="110">
        <v>1172</v>
      </c>
      <c r="BW90" s="282">
        <v>56.648268941294532</v>
      </c>
      <c r="BX90" s="110">
        <v>16</v>
      </c>
      <c r="BY90" s="110">
        <v>1097</v>
      </c>
      <c r="BZ90" s="110">
        <v>1113</v>
      </c>
      <c r="CA90" s="109">
        <v>55.042649272453595</v>
      </c>
      <c r="CB90" s="109">
        <v>111.69091821374812</v>
      </c>
      <c r="CC90" s="110">
        <v>59</v>
      </c>
      <c r="CD90" s="110">
        <v>2226</v>
      </c>
      <c r="CE90" s="110">
        <v>2285</v>
      </c>
      <c r="CF90" s="110">
        <v>1993</v>
      </c>
      <c r="CG90" s="110">
        <v>13</v>
      </c>
      <c r="CH90" s="110">
        <v>1150</v>
      </c>
      <c r="CI90" s="110">
        <v>1163</v>
      </c>
      <c r="CJ90" s="110">
        <v>57.701956848971406</v>
      </c>
      <c r="CK90" s="110">
        <v>12</v>
      </c>
      <c r="CL90" s="110">
        <v>1092</v>
      </c>
      <c r="CM90" s="110">
        <v>1104</v>
      </c>
      <c r="CN90" s="110">
        <v>54.791771199197193</v>
      </c>
      <c r="CO90" s="110">
        <v>112.49372804816859</v>
      </c>
      <c r="CP90" s="110">
        <v>25</v>
      </c>
      <c r="CQ90" s="110">
        <v>2242</v>
      </c>
      <c r="CR90" s="110">
        <v>2267</v>
      </c>
      <c r="CS90" s="78">
        <v>1993</v>
      </c>
      <c r="CT90" s="108">
        <v>11</v>
      </c>
      <c r="CU90" s="108">
        <v>1222</v>
      </c>
      <c r="CV90" s="108">
        <v>1233</v>
      </c>
      <c r="CW90" s="109">
        <v>61.314601103863517</v>
      </c>
      <c r="CX90" s="108">
        <v>7</v>
      </c>
      <c r="CY90" s="108">
        <v>1083</v>
      </c>
      <c r="CZ90" s="108">
        <v>1090</v>
      </c>
      <c r="DA90" s="96">
        <v>54.340190667335676</v>
      </c>
      <c r="DB90" s="109">
        <v>115.6547917711992</v>
      </c>
      <c r="DC90" s="87">
        <v>18</v>
      </c>
      <c r="DD90" s="87">
        <v>2305</v>
      </c>
      <c r="DE90" s="110">
        <v>2323</v>
      </c>
      <c r="DF90" s="78">
        <v>1993</v>
      </c>
      <c r="DG90" s="108">
        <v>10</v>
      </c>
      <c r="DH90" s="108">
        <v>1254</v>
      </c>
      <c r="DI90" s="108">
        <v>1264</v>
      </c>
      <c r="DJ90" s="109">
        <v>62.920220772704461</v>
      </c>
      <c r="DK90" s="108">
        <v>5</v>
      </c>
      <c r="DL90" s="108">
        <v>1079</v>
      </c>
      <c r="DM90" s="108">
        <v>1084</v>
      </c>
      <c r="DN90" s="96">
        <v>54.139488208730555</v>
      </c>
      <c r="DO90" s="109">
        <v>117.05970898143502</v>
      </c>
      <c r="DP90" s="87">
        <v>15</v>
      </c>
      <c r="DQ90" s="87">
        <v>2333</v>
      </c>
      <c r="DR90" s="110">
        <v>2348</v>
      </c>
      <c r="DS90" s="110">
        <v>1993</v>
      </c>
      <c r="DT90" s="110">
        <v>10</v>
      </c>
      <c r="DU90" s="110">
        <v>1275</v>
      </c>
      <c r="DV90" s="110">
        <v>1285</v>
      </c>
      <c r="DW90" s="110">
        <v>63.973908680381328</v>
      </c>
      <c r="DX90" s="110">
        <v>4</v>
      </c>
      <c r="DY90" s="110">
        <v>1076</v>
      </c>
      <c r="DZ90" s="110">
        <v>1080</v>
      </c>
      <c r="EA90" s="110">
        <v>53.988961364776721</v>
      </c>
      <c r="EB90" s="110">
        <v>117.96287004515807</v>
      </c>
      <c r="EC90" s="110">
        <v>14</v>
      </c>
      <c r="ED90" s="110">
        <v>2351</v>
      </c>
      <c r="EE90" s="110">
        <v>2365</v>
      </c>
      <c r="EF90" s="78">
        <v>1993</v>
      </c>
      <c r="EG90" s="108">
        <v>10</v>
      </c>
      <c r="EH90" s="108">
        <v>1275</v>
      </c>
      <c r="EI90" s="108">
        <v>1285</v>
      </c>
      <c r="EJ90" s="109">
        <v>63.973908680381328</v>
      </c>
      <c r="EK90" s="108">
        <v>4</v>
      </c>
      <c r="EL90" s="108">
        <v>1076</v>
      </c>
      <c r="EM90" s="108">
        <v>1080</v>
      </c>
      <c r="EN90" s="96">
        <v>53.988961364776721</v>
      </c>
      <c r="EO90" s="109">
        <v>117.96287004515807</v>
      </c>
      <c r="EP90" s="87">
        <v>14</v>
      </c>
      <c r="EQ90" s="87">
        <v>2351</v>
      </c>
      <c r="ER90" s="110">
        <v>2365</v>
      </c>
      <c r="ES90" s="78">
        <v>1993</v>
      </c>
      <c r="ET90" s="108">
        <v>9</v>
      </c>
      <c r="EU90" s="108">
        <v>1305</v>
      </c>
      <c r="EV90" s="108">
        <v>1314</v>
      </c>
      <c r="EW90" s="109">
        <v>65.479177119919711</v>
      </c>
      <c r="EX90" s="108">
        <v>3</v>
      </c>
      <c r="EY90" s="108">
        <v>1094</v>
      </c>
      <c r="EZ90" s="108">
        <v>1097</v>
      </c>
      <c r="FA90" s="96">
        <v>54.892122428499746</v>
      </c>
      <c r="FB90" s="109">
        <v>120.37129954841947</v>
      </c>
      <c r="FC90" s="87">
        <v>12</v>
      </c>
      <c r="FD90" s="87">
        <v>2399</v>
      </c>
      <c r="FE90" s="110">
        <v>2411</v>
      </c>
    </row>
    <row r="91" spans="1:161" x14ac:dyDescent="0.25">
      <c r="A91" s="4">
        <v>400</v>
      </c>
      <c r="B91" s="7" t="s">
        <v>159</v>
      </c>
      <c r="C91" s="4">
        <v>400</v>
      </c>
      <c r="D91" s="78">
        <v>267</v>
      </c>
      <c r="E91" s="108">
        <v>31</v>
      </c>
      <c r="F91" s="78">
        <v>231</v>
      </c>
      <c r="G91" s="108">
        <v>262</v>
      </c>
      <c r="H91" s="109">
        <v>86.516853932584269</v>
      </c>
      <c r="I91" s="108">
        <v>5</v>
      </c>
      <c r="J91" s="108">
        <v>103</v>
      </c>
      <c r="K91" s="108">
        <v>108</v>
      </c>
      <c r="L91" s="96">
        <v>38.576779026217231</v>
      </c>
      <c r="M91" s="109">
        <v>125.09363295880149</v>
      </c>
      <c r="N91" s="87">
        <v>36</v>
      </c>
      <c r="O91" s="87">
        <v>334</v>
      </c>
      <c r="P91" s="110">
        <v>370</v>
      </c>
      <c r="Q91" s="111">
        <v>122.1122112211221</v>
      </c>
      <c r="R91" s="78">
        <v>289</v>
      </c>
      <c r="S91" s="108">
        <v>31</v>
      </c>
      <c r="T91" s="78">
        <v>226</v>
      </c>
      <c r="U91" s="108">
        <v>257</v>
      </c>
      <c r="V91" s="109">
        <v>78.200692041522487</v>
      </c>
      <c r="W91" s="108">
        <v>5</v>
      </c>
      <c r="X91" s="108">
        <v>109</v>
      </c>
      <c r="Y91" s="108">
        <v>114</v>
      </c>
      <c r="Z91" s="96">
        <v>37.716262975778548</v>
      </c>
      <c r="AA91" s="109">
        <v>115.91695501730104</v>
      </c>
      <c r="AB91" s="87">
        <v>36</v>
      </c>
      <c r="AC91" s="87">
        <v>335</v>
      </c>
      <c r="AD91" s="110">
        <v>371</v>
      </c>
      <c r="AE91" s="111">
        <v>114.15384615384616</v>
      </c>
      <c r="AF91" s="78">
        <v>289</v>
      </c>
      <c r="AG91" s="108">
        <v>27</v>
      </c>
      <c r="AH91" s="108">
        <v>233</v>
      </c>
      <c r="AI91" s="108">
        <v>260</v>
      </c>
      <c r="AJ91" s="109">
        <v>80.622837370242223</v>
      </c>
      <c r="AK91" s="108">
        <v>5</v>
      </c>
      <c r="AL91" s="108">
        <v>109</v>
      </c>
      <c r="AM91" s="108">
        <v>114</v>
      </c>
      <c r="AN91" s="96">
        <v>37.716262975778548</v>
      </c>
      <c r="AO91" s="109">
        <v>118.33910034602076</v>
      </c>
      <c r="AP91" s="87">
        <v>32</v>
      </c>
      <c r="AQ91" s="87">
        <v>342</v>
      </c>
      <c r="AR91" s="110">
        <v>374</v>
      </c>
      <c r="AS91" s="110">
        <v>289</v>
      </c>
      <c r="AT91" s="110">
        <v>23</v>
      </c>
      <c r="AU91" s="110">
        <v>237</v>
      </c>
      <c r="AV91" s="110">
        <v>260</v>
      </c>
      <c r="AW91" s="110">
        <v>82.006920415224911</v>
      </c>
      <c r="AX91" s="110">
        <v>2</v>
      </c>
      <c r="AY91" s="110">
        <v>115</v>
      </c>
      <c r="AZ91" s="110">
        <v>117</v>
      </c>
      <c r="BA91" s="110">
        <v>39.792387543252595</v>
      </c>
      <c r="BB91" s="110">
        <v>121.79930795847751</v>
      </c>
      <c r="BC91" s="110">
        <v>25</v>
      </c>
      <c r="BD91" s="110">
        <v>352</v>
      </c>
      <c r="BE91" s="110">
        <v>377</v>
      </c>
      <c r="BF91" s="110">
        <v>291</v>
      </c>
      <c r="BG91" s="110">
        <v>23</v>
      </c>
      <c r="BH91" s="110">
        <v>223</v>
      </c>
      <c r="BI91" s="110">
        <v>246</v>
      </c>
      <c r="BJ91" s="110">
        <v>76.632302405498294</v>
      </c>
      <c r="BK91" s="110">
        <v>2</v>
      </c>
      <c r="BL91" s="110">
        <v>128</v>
      </c>
      <c r="BM91" s="110">
        <v>130</v>
      </c>
      <c r="BN91" s="110">
        <v>43.986254295532646</v>
      </c>
      <c r="BO91" s="110">
        <v>120.61855670103093</v>
      </c>
      <c r="BP91" s="110">
        <v>25</v>
      </c>
      <c r="BQ91" s="110">
        <v>351</v>
      </c>
      <c r="BR91" s="110">
        <v>376</v>
      </c>
      <c r="BS91" s="110">
        <v>291</v>
      </c>
      <c r="BT91" s="110">
        <v>18</v>
      </c>
      <c r="BU91" s="110">
        <v>232</v>
      </c>
      <c r="BV91" s="110">
        <v>250</v>
      </c>
      <c r="BW91" s="282">
        <v>79.725085910652922</v>
      </c>
      <c r="BX91" s="110">
        <v>0</v>
      </c>
      <c r="BY91" s="110">
        <v>124</v>
      </c>
      <c r="BZ91" s="110">
        <v>124</v>
      </c>
      <c r="CA91" s="109">
        <v>42.611683848797249</v>
      </c>
      <c r="CB91" s="109">
        <v>122.33676975945018</v>
      </c>
      <c r="CC91" s="110">
        <v>18</v>
      </c>
      <c r="CD91" s="110">
        <v>356</v>
      </c>
      <c r="CE91" s="110">
        <v>374</v>
      </c>
      <c r="CF91" s="110">
        <v>291</v>
      </c>
      <c r="CG91" s="110">
        <v>0</v>
      </c>
      <c r="CH91" s="110">
        <v>227</v>
      </c>
      <c r="CI91" s="110">
        <v>227</v>
      </c>
      <c r="CJ91" s="110">
        <v>78.006872852233684</v>
      </c>
      <c r="CK91" s="110">
        <v>0</v>
      </c>
      <c r="CL91" s="110">
        <v>137</v>
      </c>
      <c r="CM91" s="110">
        <v>137</v>
      </c>
      <c r="CN91" s="110">
        <v>47.079037800687281</v>
      </c>
      <c r="CO91" s="110">
        <v>125.08591065292096</v>
      </c>
      <c r="CP91" s="110">
        <v>0</v>
      </c>
      <c r="CQ91" s="110">
        <v>364</v>
      </c>
      <c r="CR91" s="110">
        <v>364</v>
      </c>
      <c r="CS91" s="78">
        <v>291</v>
      </c>
      <c r="CT91" s="108">
        <v>0</v>
      </c>
      <c r="CU91" s="108">
        <v>229</v>
      </c>
      <c r="CV91" s="108">
        <v>229</v>
      </c>
      <c r="CW91" s="109">
        <v>78.694158075601379</v>
      </c>
      <c r="CX91" s="108">
        <v>0</v>
      </c>
      <c r="CY91" s="108">
        <v>141</v>
      </c>
      <c r="CZ91" s="108">
        <v>141</v>
      </c>
      <c r="DA91" s="96">
        <v>48.453608247422679</v>
      </c>
      <c r="DB91" s="109">
        <v>127.14776632302404</v>
      </c>
      <c r="DC91" s="87">
        <v>0</v>
      </c>
      <c r="DD91" s="87">
        <v>370</v>
      </c>
      <c r="DE91" s="110">
        <v>370</v>
      </c>
      <c r="DF91" s="78">
        <v>291</v>
      </c>
      <c r="DG91" s="108">
        <v>0</v>
      </c>
      <c r="DH91" s="108">
        <v>230</v>
      </c>
      <c r="DI91" s="108">
        <v>230</v>
      </c>
      <c r="DJ91" s="109">
        <v>79.037800687285227</v>
      </c>
      <c r="DK91" s="108">
        <v>0</v>
      </c>
      <c r="DL91" s="108">
        <v>151</v>
      </c>
      <c r="DM91" s="108">
        <v>151</v>
      </c>
      <c r="DN91" s="96">
        <v>51.890034364261176</v>
      </c>
      <c r="DO91" s="109">
        <v>130.9278350515464</v>
      </c>
      <c r="DP91" s="87">
        <v>0</v>
      </c>
      <c r="DQ91" s="87">
        <v>381</v>
      </c>
      <c r="DR91" s="110">
        <v>381</v>
      </c>
      <c r="DS91" s="110">
        <v>291</v>
      </c>
      <c r="DT91" s="110">
        <v>0</v>
      </c>
      <c r="DU91" s="110">
        <v>231</v>
      </c>
      <c r="DV91" s="110">
        <v>231</v>
      </c>
      <c r="DW91" s="110">
        <v>79.381443298969074</v>
      </c>
      <c r="DX91" s="110">
        <v>0</v>
      </c>
      <c r="DY91" s="110">
        <v>154</v>
      </c>
      <c r="DZ91" s="110">
        <v>154</v>
      </c>
      <c r="EA91" s="110">
        <v>52.920962199312719</v>
      </c>
      <c r="EB91" s="110">
        <v>132.30240549828179</v>
      </c>
      <c r="EC91" s="110">
        <v>0</v>
      </c>
      <c r="ED91" s="110">
        <v>385</v>
      </c>
      <c r="EE91" s="110">
        <v>385</v>
      </c>
      <c r="EF91" s="78">
        <v>291</v>
      </c>
      <c r="EG91" s="108">
        <v>0</v>
      </c>
      <c r="EH91" s="108">
        <v>231</v>
      </c>
      <c r="EI91" s="108">
        <v>231</v>
      </c>
      <c r="EJ91" s="109">
        <v>79.381443298969074</v>
      </c>
      <c r="EK91" s="108">
        <v>0</v>
      </c>
      <c r="EL91" s="108">
        <v>154</v>
      </c>
      <c r="EM91" s="108">
        <v>154</v>
      </c>
      <c r="EN91" s="96">
        <v>52.920962199312719</v>
      </c>
      <c r="EO91" s="109">
        <v>132.30240549828179</v>
      </c>
      <c r="EP91" s="87">
        <v>0</v>
      </c>
      <c r="EQ91" s="87">
        <v>385</v>
      </c>
      <c r="ER91" s="110">
        <v>385</v>
      </c>
      <c r="ES91" s="78">
        <v>291</v>
      </c>
      <c r="ET91" s="108">
        <v>0</v>
      </c>
      <c r="EU91" s="108">
        <v>241</v>
      </c>
      <c r="EV91" s="108">
        <v>241</v>
      </c>
      <c r="EW91" s="109">
        <v>82.817869415807564</v>
      </c>
      <c r="EX91" s="108">
        <v>0</v>
      </c>
      <c r="EY91" s="108">
        <v>164</v>
      </c>
      <c r="EZ91" s="108">
        <v>164</v>
      </c>
      <c r="FA91" s="96">
        <v>56.357388316151201</v>
      </c>
      <c r="FB91" s="109">
        <v>139.17525773195877</v>
      </c>
      <c r="FC91" s="87">
        <v>0</v>
      </c>
      <c r="FD91" s="87">
        <v>405</v>
      </c>
      <c r="FE91" s="110">
        <v>405</v>
      </c>
    </row>
    <row r="92" spans="1:161" x14ac:dyDescent="0.25">
      <c r="A92" s="4">
        <v>440</v>
      </c>
      <c r="B92" s="7" t="s">
        <v>160</v>
      </c>
      <c r="C92" s="4">
        <v>440</v>
      </c>
      <c r="D92" s="78">
        <v>5519</v>
      </c>
      <c r="E92" s="108">
        <v>172</v>
      </c>
      <c r="F92" s="78">
        <v>3655</v>
      </c>
      <c r="G92" s="108">
        <v>3827</v>
      </c>
      <c r="H92" s="109">
        <v>66.225765537235006</v>
      </c>
      <c r="I92" s="108">
        <v>132</v>
      </c>
      <c r="J92" s="108">
        <v>1657</v>
      </c>
      <c r="K92" s="108">
        <v>1789</v>
      </c>
      <c r="L92" s="96">
        <v>30.023554991846346</v>
      </c>
      <c r="M92" s="109">
        <v>96.249320529081345</v>
      </c>
      <c r="N92" s="87">
        <v>304</v>
      </c>
      <c r="O92" s="87">
        <v>5312</v>
      </c>
      <c r="P92" s="110">
        <v>5616</v>
      </c>
      <c r="Q92" s="111">
        <v>96.445131375579592</v>
      </c>
      <c r="R92" s="78">
        <v>5791</v>
      </c>
      <c r="S92" s="108">
        <v>169</v>
      </c>
      <c r="T92" s="78">
        <v>3641</v>
      </c>
      <c r="U92" s="108">
        <v>3810</v>
      </c>
      <c r="V92" s="109">
        <v>62.873424279053701</v>
      </c>
      <c r="W92" s="108">
        <v>107</v>
      </c>
      <c r="X92" s="108">
        <v>1706</v>
      </c>
      <c r="Y92" s="108">
        <v>1813</v>
      </c>
      <c r="Z92" s="96">
        <v>29.45950613020204</v>
      </c>
      <c r="AA92" s="109">
        <v>92.332930409255738</v>
      </c>
      <c r="AB92" s="87">
        <v>276</v>
      </c>
      <c r="AC92" s="87">
        <v>5347</v>
      </c>
      <c r="AD92" s="110">
        <v>5623</v>
      </c>
      <c r="AE92" s="111">
        <v>92.681720784572278</v>
      </c>
      <c r="AF92" s="78">
        <v>5791</v>
      </c>
      <c r="AG92" s="108">
        <v>134</v>
      </c>
      <c r="AH92" s="108">
        <v>3670</v>
      </c>
      <c r="AI92" s="108">
        <v>3804</v>
      </c>
      <c r="AJ92" s="109">
        <v>63.374201346917637</v>
      </c>
      <c r="AK92" s="108">
        <v>108</v>
      </c>
      <c r="AL92" s="108">
        <v>1706</v>
      </c>
      <c r="AM92" s="108">
        <v>1814</v>
      </c>
      <c r="AN92" s="96">
        <v>29.45950613020204</v>
      </c>
      <c r="AO92" s="109">
        <v>92.83370747711966</v>
      </c>
      <c r="AP92" s="87">
        <v>242</v>
      </c>
      <c r="AQ92" s="87">
        <v>5376</v>
      </c>
      <c r="AR92" s="110">
        <v>5618</v>
      </c>
      <c r="AS92" s="110">
        <v>5791</v>
      </c>
      <c r="AT92" s="110">
        <v>121</v>
      </c>
      <c r="AU92" s="110">
        <v>3955</v>
      </c>
      <c r="AV92" s="110">
        <v>4076</v>
      </c>
      <c r="AW92" s="110">
        <v>68.295631151787262</v>
      </c>
      <c r="AX92" s="110">
        <v>55</v>
      </c>
      <c r="AY92" s="110">
        <v>1811</v>
      </c>
      <c r="AZ92" s="110">
        <v>1866</v>
      </c>
      <c r="BA92" s="110">
        <v>31.272664479364533</v>
      </c>
      <c r="BB92" s="110">
        <v>99.568295631151784</v>
      </c>
      <c r="BC92" s="110">
        <v>176</v>
      </c>
      <c r="BD92" s="110">
        <v>5766</v>
      </c>
      <c r="BE92" s="110">
        <v>5942</v>
      </c>
      <c r="BF92" s="110">
        <v>5807</v>
      </c>
      <c r="BG92" s="110">
        <v>118</v>
      </c>
      <c r="BH92" s="110">
        <v>3957</v>
      </c>
      <c r="BI92" s="110">
        <v>4075</v>
      </c>
      <c r="BJ92" s="110">
        <v>68.141897709660753</v>
      </c>
      <c r="BK92" s="110">
        <v>54</v>
      </c>
      <c r="BL92" s="110">
        <v>1881</v>
      </c>
      <c r="BM92" s="110">
        <v>1935</v>
      </c>
      <c r="BN92" s="110">
        <v>32.391940761150337</v>
      </c>
      <c r="BO92" s="110">
        <v>100.53383847081111</v>
      </c>
      <c r="BP92" s="110">
        <v>172</v>
      </c>
      <c r="BQ92" s="110">
        <v>5838</v>
      </c>
      <c r="BR92" s="110">
        <v>6010</v>
      </c>
      <c r="BS92" s="110">
        <v>5807</v>
      </c>
      <c r="BT92" s="110">
        <v>82</v>
      </c>
      <c r="BU92" s="110">
        <v>3974</v>
      </c>
      <c r="BV92" s="110">
        <v>4056</v>
      </c>
      <c r="BW92" s="282">
        <v>68.434647838815224</v>
      </c>
      <c r="BX92" s="110">
        <v>19</v>
      </c>
      <c r="BY92" s="110">
        <v>1902</v>
      </c>
      <c r="BZ92" s="110">
        <v>1921</v>
      </c>
      <c r="CA92" s="109">
        <v>32.753573273635268</v>
      </c>
      <c r="CB92" s="109">
        <v>101.18822111245049</v>
      </c>
      <c r="CC92" s="110">
        <v>101</v>
      </c>
      <c r="CD92" s="110">
        <v>5876</v>
      </c>
      <c r="CE92" s="110">
        <v>5977</v>
      </c>
      <c r="CF92" s="110">
        <v>5807</v>
      </c>
      <c r="CG92" s="110">
        <v>33</v>
      </c>
      <c r="CH92" s="110">
        <v>3991</v>
      </c>
      <c r="CI92" s="110">
        <v>4024</v>
      </c>
      <c r="CJ92" s="110">
        <v>68.727397967969694</v>
      </c>
      <c r="CK92" s="110">
        <v>13</v>
      </c>
      <c r="CL92" s="110">
        <v>1930</v>
      </c>
      <c r="CM92" s="110">
        <v>1943</v>
      </c>
      <c r="CN92" s="110">
        <v>33.23574995694851</v>
      </c>
      <c r="CO92" s="110">
        <v>101.9631479249182</v>
      </c>
      <c r="CP92" s="110">
        <v>46</v>
      </c>
      <c r="CQ92" s="110">
        <v>5921</v>
      </c>
      <c r="CR92" s="110">
        <v>5967</v>
      </c>
      <c r="CS92" s="78">
        <v>5807</v>
      </c>
      <c r="CT92" s="108">
        <v>27</v>
      </c>
      <c r="CU92" s="108">
        <v>3955</v>
      </c>
      <c r="CV92" s="108">
        <v>3982</v>
      </c>
      <c r="CW92" s="109">
        <v>68.10745651799553</v>
      </c>
      <c r="CX92" s="108">
        <v>11</v>
      </c>
      <c r="CY92" s="108">
        <v>1932</v>
      </c>
      <c r="CZ92" s="108">
        <v>1943</v>
      </c>
      <c r="DA92" s="96">
        <v>33.27019114861374</v>
      </c>
      <c r="DB92" s="109">
        <v>101.37764766660926</v>
      </c>
      <c r="DC92" s="87">
        <v>38</v>
      </c>
      <c r="DD92" s="87">
        <v>5887</v>
      </c>
      <c r="DE92" s="110">
        <v>5925</v>
      </c>
      <c r="DF92" s="78">
        <v>5807</v>
      </c>
      <c r="DG92" s="108">
        <v>27</v>
      </c>
      <c r="DH92" s="108">
        <v>3943</v>
      </c>
      <c r="DI92" s="108">
        <v>3970</v>
      </c>
      <c r="DJ92" s="109">
        <v>67.900809368004133</v>
      </c>
      <c r="DK92" s="108">
        <v>7</v>
      </c>
      <c r="DL92" s="108">
        <v>1975</v>
      </c>
      <c r="DM92" s="108">
        <v>1982</v>
      </c>
      <c r="DN92" s="96">
        <v>34.010676769416222</v>
      </c>
      <c r="DO92" s="109">
        <v>101.91148613742035</v>
      </c>
      <c r="DP92" s="87">
        <v>34</v>
      </c>
      <c r="DQ92" s="87">
        <v>5918</v>
      </c>
      <c r="DR92" s="110">
        <v>5952</v>
      </c>
      <c r="DS92" s="110">
        <v>5807</v>
      </c>
      <c r="DT92" s="110">
        <v>20</v>
      </c>
      <c r="DU92" s="110">
        <v>4033</v>
      </c>
      <c r="DV92" s="110">
        <v>4053</v>
      </c>
      <c r="DW92" s="110">
        <v>69.450662992939556</v>
      </c>
      <c r="DX92" s="110">
        <v>9</v>
      </c>
      <c r="DY92" s="110">
        <v>1961</v>
      </c>
      <c r="DZ92" s="110">
        <v>1970</v>
      </c>
      <c r="EA92" s="110">
        <v>33.769588427759601</v>
      </c>
      <c r="EB92" s="110">
        <v>103.22025142069916</v>
      </c>
      <c r="EC92" s="110">
        <v>29</v>
      </c>
      <c r="ED92" s="110">
        <v>5994</v>
      </c>
      <c r="EE92" s="110">
        <v>6023</v>
      </c>
      <c r="EF92" s="78">
        <v>5807</v>
      </c>
      <c r="EG92" s="108">
        <v>20</v>
      </c>
      <c r="EH92" s="108">
        <v>4033</v>
      </c>
      <c r="EI92" s="108">
        <v>4053</v>
      </c>
      <c r="EJ92" s="109">
        <v>69.450662992939556</v>
      </c>
      <c r="EK92" s="108">
        <v>9</v>
      </c>
      <c r="EL92" s="108">
        <v>1961</v>
      </c>
      <c r="EM92" s="108">
        <v>1970</v>
      </c>
      <c r="EN92" s="96">
        <v>33.769588427759601</v>
      </c>
      <c r="EO92" s="109">
        <v>103.22025142069916</v>
      </c>
      <c r="EP92" s="87">
        <v>29</v>
      </c>
      <c r="EQ92" s="87">
        <v>5994</v>
      </c>
      <c r="ER92" s="110">
        <v>6023</v>
      </c>
      <c r="ES92" s="78">
        <v>5807</v>
      </c>
      <c r="ET92" s="108">
        <v>20</v>
      </c>
      <c r="EU92" s="108">
        <v>4079</v>
      </c>
      <c r="EV92" s="108">
        <v>4099</v>
      </c>
      <c r="EW92" s="109">
        <v>70.242810401239879</v>
      </c>
      <c r="EX92" s="108">
        <v>9</v>
      </c>
      <c r="EY92" s="108">
        <v>1982</v>
      </c>
      <c r="EZ92" s="108">
        <v>1991</v>
      </c>
      <c r="FA92" s="96">
        <v>34.131220940244532</v>
      </c>
      <c r="FB92" s="109">
        <v>104.37403134148443</v>
      </c>
      <c r="FC92" s="87">
        <v>29</v>
      </c>
      <c r="FD92" s="87">
        <v>6061</v>
      </c>
      <c r="FE92" s="110">
        <v>6090</v>
      </c>
    </row>
    <row r="93" spans="1:161" x14ac:dyDescent="0.25">
      <c r="A93" s="4">
        <v>483</v>
      </c>
      <c r="B93" s="7" t="s">
        <v>161</v>
      </c>
      <c r="C93" s="4">
        <v>483</v>
      </c>
      <c r="D93" s="78">
        <v>21</v>
      </c>
      <c r="E93" s="108">
        <v>1</v>
      </c>
      <c r="F93" s="78">
        <v>14</v>
      </c>
      <c r="G93" s="108">
        <v>15</v>
      </c>
      <c r="H93" s="109">
        <v>66.666666666666657</v>
      </c>
      <c r="I93" s="108">
        <v>0</v>
      </c>
      <c r="J93" s="108">
        <v>1</v>
      </c>
      <c r="K93" s="108">
        <v>1</v>
      </c>
      <c r="L93" s="96">
        <v>4.7619047619047619</v>
      </c>
      <c r="M93" s="109">
        <v>71.428571428571431</v>
      </c>
      <c r="N93" s="87">
        <v>1</v>
      </c>
      <c r="O93" s="87">
        <v>15</v>
      </c>
      <c r="P93" s="110">
        <v>16</v>
      </c>
      <c r="Q93" s="111">
        <v>72.727272727272734</v>
      </c>
      <c r="R93" s="78">
        <v>21</v>
      </c>
      <c r="S93" s="108">
        <v>2</v>
      </c>
      <c r="T93" s="78">
        <v>16</v>
      </c>
      <c r="U93" s="108">
        <v>18</v>
      </c>
      <c r="V93" s="109">
        <v>76.19047619047619</v>
      </c>
      <c r="W93" s="108">
        <v>0</v>
      </c>
      <c r="X93" s="108">
        <v>1</v>
      </c>
      <c r="Y93" s="108">
        <v>1</v>
      </c>
      <c r="Z93" s="96">
        <v>4.7619047619047619</v>
      </c>
      <c r="AA93" s="109">
        <v>80.952380952380949</v>
      </c>
      <c r="AB93" s="87">
        <v>2</v>
      </c>
      <c r="AC93" s="87">
        <v>17</v>
      </c>
      <c r="AD93" s="110">
        <v>19</v>
      </c>
      <c r="AE93" s="111">
        <v>82.608695652173907</v>
      </c>
      <c r="AF93" s="78">
        <v>21</v>
      </c>
      <c r="AG93" s="108">
        <v>2</v>
      </c>
      <c r="AH93" s="108">
        <v>16</v>
      </c>
      <c r="AI93" s="108">
        <v>18</v>
      </c>
      <c r="AJ93" s="109">
        <v>76.19047619047619</v>
      </c>
      <c r="AK93" s="108">
        <v>0</v>
      </c>
      <c r="AL93" s="108">
        <v>1</v>
      </c>
      <c r="AM93" s="108">
        <v>1</v>
      </c>
      <c r="AN93" s="96">
        <v>4.7619047619047619</v>
      </c>
      <c r="AO93" s="109">
        <v>80.952380952380949</v>
      </c>
      <c r="AP93" s="87">
        <v>2</v>
      </c>
      <c r="AQ93" s="87">
        <v>17</v>
      </c>
      <c r="AR93" s="110">
        <v>19</v>
      </c>
      <c r="AS93" s="110">
        <v>21</v>
      </c>
      <c r="AT93" s="110">
        <v>0</v>
      </c>
      <c r="AU93" s="110">
        <v>15</v>
      </c>
      <c r="AV93" s="110">
        <v>15</v>
      </c>
      <c r="AW93" s="110">
        <v>71.428571428571431</v>
      </c>
      <c r="AX93" s="110">
        <v>0</v>
      </c>
      <c r="AY93" s="110">
        <v>1</v>
      </c>
      <c r="AZ93" s="110">
        <v>1</v>
      </c>
      <c r="BA93" s="110">
        <v>4.7619047619047619</v>
      </c>
      <c r="BB93" s="110">
        <v>76.19047619047619</v>
      </c>
      <c r="BC93" s="110">
        <v>0</v>
      </c>
      <c r="BD93" s="110">
        <v>16</v>
      </c>
      <c r="BE93" s="110">
        <v>16</v>
      </c>
      <c r="BF93" s="110">
        <v>21</v>
      </c>
      <c r="BG93" s="110">
        <v>0</v>
      </c>
      <c r="BH93" s="110">
        <v>13</v>
      </c>
      <c r="BI93" s="110">
        <v>13</v>
      </c>
      <c r="BJ93" s="110">
        <v>61.904761904761905</v>
      </c>
      <c r="BK93" s="110">
        <v>0</v>
      </c>
      <c r="BL93" s="110">
        <v>1</v>
      </c>
      <c r="BM93" s="110">
        <v>1</v>
      </c>
      <c r="BN93" s="110">
        <v>4.7619047619047619</v>
      </c>
      <c r="BO93" s="110">
        <v>66.666666666666657</v>
      </c>
      <c r="BP93" s="110">
        <v>0</v>
      </c>
      <c r="BQ93" s="110">
        <v>14</v>
      </c>
      <c r="BR93" s="110">
        <v>14</v>
      </c>
      <c r="BS93" s="110">
        <v>21</v>
      </c>
      <c r="BT93" s="110">
        <v>0</v>
      </c>
      <c r="BU93" s="110">
        <v>13</v>
      </c>
      <c r="BV93" s="110">
        <v>13</v>
      </c>
      <c r="BW93" s="282">
        <v>61.904761904761905</v>
      </c>
      <c r="BX93" s="110">
        <v>0</v>
      </c>
      <c r="BY93" s="110">
        <v>1</v>
      </c>
      <c r="BZ93" s="110">
        <v>1</v>
      </c>
      <c r="CA93" s="109">
        <v>4.7619047619047619</v>
      </c>
      <c r="CB93" s="109">
        <v>66.666666666666657</v>
      </c>
      <c r="CC93" s="110">
        <v>0</v>
      </c>
      <c r="CD93" s="110">
        <v>14</v>
      </c>
      <c r="CE93" s="110">
        <v>14</v>
      </c>
      <c r="CF93" s="110">
        <v>21</v>
      </c>
      <c r="CG93" s="110">
        <v>0</v>
      </c>
      <c r="CH93" s="110">
        <v>12</v>
      </c>
      <c r="CI93" s="110">
        <v>12</v>
      </c>
      <c r="CJ93" s="110">
        <v>57.142857142857139</v>
      </c>
      <c r="CK93" s="110">
        <v>0</v>
      </c>
      <c r="CL93" s="110">
        <v>1</v>
      </c>
      <c r="CM93" s="110">
        <v>1</v>
      </c>
      <c r="CN93" s="110">
        <v>4.7619047619047619</v>
      </c>
      <c r="CO93" s="110">
        <v>61.904761904761905</v>
      </c>
      <c r="CP93" s="110">
        <v>0</v>
      </c>
      <c r="CQ93" s="110">
        <v>13</v>
      </c>
      <c r="CR93" s="110">
        <v>13</v>
      </c>
      <c r="CS93" s="78">
        <v>21</v>
      </c>
      <c r="CT93" s="108">
        <v>0</v>
      </c>
      <c r="CU93" s="108">
        <v>12</v>
      </c>
      <c r="CV93" s="108">
        <v>12</v>
      </c>
      <c r="CW93" s="109">
        <v>57.142857142857139</v>
      </c>
      <c r="CX93" s="108">
        <v>0</v>
      </c>
      <c r="CY93" s="108">
        <v>1</v>
      </c>
      <c r="CZ93" s="108">
        <v>1</v>
      </c>
      <c r="DA93" s="96">
        <v>4.7619047619047619</v>
      </c>
      <c r="DB93" s="109">
        <v>61.904761904761905</v>
      </c>
      <c r="DC93" s="87">
        <v>0</v>
      </c>
      <c r="DD93" s="87">
        <v>13</v>
      </c>
      <c r="DE93" s="110">
        <v>13</v>
      </c>
      <c r="DF93" s="78">
        <v>21</v>
      </c>
      <c r="DG93" s="108">
        <v>0</v>
      </c>
      <c r="DH93" s="108">
        <v>12</v>
      </c>
      <c r="DI93" s="108">
        <v>12</v>
      </c>
      <c r="DJ93" s="109">
        <v>57.142857142857139</v>
      </c>
      <c r="DK93" s="108">
        <v>0</v>
      </c>
      <c r="DL93" s="108">
        <v>0</v>
      </c>
      <c r="DM93" s="108">
        <v>0</v>
      </c>
      <c r="DN93" s="96">
        <v>0</v>
      </c>
      <c r="DO93" s="109">
        <v>57.142857142857139</v>
      </c>
      <c r="DP93" s="87">
        <v>0</v>
      </c>
      <c r="DQ93" s="87">
        <v>12</v>
      </c>
      <c r="DR93" s="110">
        <v>12</v>
      </c>
      <c r="DS93" s="110">
        <v>21</v>
      </c>
      <c r="DT93" s="110">
        <v>0</v>
      </c>
      <c r="DU93" s="110">
        <v>12</v>
      </c>
      <c r="DV93" s="110">
        <v>12</v>
      </c>
      <c r="DW93" s="110">
        <v>57.142857142857139</v>
      </c>
      <c r="DX93" s="110">
        <v>0</v>
      </c>
      <c r="DY93" s="110">
        <v>0</v>
      </c>
      <c r="DZ93" s="110">
        <v>0</v>
      </c>
      <c r="EA93" s="110">
        <v>0</v>
      </c>
      <c r="EB93" s="110">
        <v>57.142857142857139</v>
      </c>
      <c r="EC93" s="110">
        <v>0</v>
      </c>
      <c r="ED93" s="110">
        <v>12</v>
      </c>
      <c r="EE93" s="110">
        <v>12</v>
      </c>
      <c r="EF93" s="78">
        <v>21</v>
      </c>
      <c r="EG93" s="108">
        <v>0</v>
      </c>
      <c r="EH93" s="108">
        <v>12</v>
      </c>
      <c r="EI93" s="108">
        <v>12</v>
      </c>
      <c r="EJ93" s="109">
        <v>57.142857142857139</v>
      </c>
      <c r="EK93" s="108">
        <v>0</v>
      </c>
      <c r="EL93" s="108">
        <v>0</v>
      </c>
      <c r="EM93" s="108">
        <v>0</v>
      </c>
      <c r="EN93" s="96">
        <v>0</v>
      </c>
      <c r="EO93" s="109">
        <v>57.142857142857139</v>
      </c>
      <c r="EP93" s="87">
        <v>0</v>
      </c>
      <c r="EQ93" s="87">
        <v>12</v>
      </c>
      <c r="ER93" s="110">
        <v>12</v>
      </c>
      <c r="ES93" s="78">
        <v>21</v>
      </c>
      <c r="ET93" s="108">
        <v>0</v>
      </c>
      <c r="EU93" s="108">
        <v>13</v>
      </c>
      <c r="EV93" s="108">
        <v>13</v>
      </c>
      <c r="EW93" s="109">
        <v>61.904761904761905</v>
      </c>
      <c r="EX93" s="108">
        <v>0</v>
      </c>
      <c r="EY93" s="108">
        <v>0</v>
      </c>
      <c r="EZ93" s="108">
        <v>0</v>
      </c>
      <c r="FA93" s="96">
        <v>0</v>
      </c>
      <c r="FB93" s="109">
        <v>61.904761904761905</v>
      </c>
      <c r="FC93" s="87">
        <v>0</v>
      </c>
      <c r="FD93" s="87">
        <v>13</v>
      </c>
      <c r="FE93" s="110">
        <v>13</v>
      </c>
    </row>
    <row r="94" spans="1:161" x14ac:dyDescent="0.25">
      <c r="A94" s="4">
        <v>541</v>
      </c>
      <c r="B94" s="106" t="s">
        <v>265</v>
      </c>
      <c r="C94" s="4">
        <v>541</v>
      </c>
      <c r="D94" s="78">
        <v>975</v>
      </c>
      <c r="E94" s="108">
        <v>64</v>
      </c>
      <c r="F94" s="78">
        <v>600</v>
      </c>
      <c r="G94" s="108">
        <v>664</v>
      </c>
      <c r="H94" s="109">
        <v>61.53846153846154</v>
      </c>
      <c r="I94" s="108">
        <v>8</v>
      </c>
      <c r="J94" s="108">
        <v>167</v>
      </c>
      <c r="K94" s="108">
        <v>175</v>
      </c>
      <c r="L94" s="96">
        <v>17.128205128205128</v>
      </c>
      <c r="M94" s="109">
        <v>78.666666666666657</v>
      </c>
      <c r="N94" s="87">
        <v>72</v>
      </c>
      <c r="O94" s="87">
        <v>767</v>
      </c>
      <c r="P94" s="110">
        <v>839</v>
      </c>
      <c r="Q94" s="111">
        <v>80.133715377268388</v>
      </c>
      <c r="R94" s="78">
        <v>1021</v>
      </c>
      <c r="S94" s="108">
        <v>64</v>
      </c>
      <c r="T94" s="78">
        <v>623</v>
      </c>
      <c r="U94" s="108">
        <v>687</v>
      </c>
      <c r="V94" s="109">
        <v>61.018609206660138</v>
      </c>
      <c r="W94" s="108">
        <v>8</v>
      </c>
      <c r="X94" s="108">
        <v>166</v>
      </c>
      <c r="Y94" s="108">
        <v>174</v>
      </c>
      <c r="Z94" s="96">
        <v>16.258570029382959</v>
      </c>
      <c r="AA94" s="109">
        <v>77.277179236043096</v>
      </c>
      <c r="AB94" s="87">
        <v>72</v>
      </c>
      <c r="AC94" s="87">
        <v>789</v>
      </c>
      <c r="AD94" s="110">
        <v>861</v>
      </c>
      <c r="AE94" s="111">
        <v>78.774016468435505</v>
      </c>
      <c r="AF94" s="78">
        <v>1021</v>
      </c>
      <c r="AG94" s="108">
        <v>56</v>
      </c>
      <c r="AH94" s="108">
        <v>635</v>
      </c>
      <c r="AI94" s="108">
        <v>691</v>
      </c>
      <c r="AJ94" s="109">
        <v>62.193927522037221</v>
      </c>
      <c r="AK94" s="108">
        <v>8</v>
      </c>
      <c r="AL94" s="108">
        <v>166</v>
      </c>
      <c r="AM94" s="108">
        <v>174</v>
      </c>
      <c r="AN94" s="96">
        <v>16.258570029382959</v>
      </c>
      <c r="AO94" s="109">
        <v>78.45249755142018</v>
      </c>
      <c r="AP94" s="87">
        <v>64</v>
      </c>
      <c r="AQ94" s="87">
        <v>801</v>
      </c>
      <c r="AR94" s="110">
        <v>865</v>
      </c>
      <c r="AS94" s="110">
        <v>1021</v>
      </c>
      <c r="AT94" s="110">
        <v>41</v>
      </c>
      <c r="AU94" s="110">
        <v>682</v>
      </c>
      <c r="AV94" s="110">
        <v>723</v>
      </c>
      <c r="AW94" s="110">
        <v>66.797257590597454</v>
      </c>
      <c r="AX94" s="110">
        <v>4</v>
      </c>
      <c r="AY94" s="110">
        <v>205</v>
      </c>
      <c r="AZ94" s="110">
        <v>209</v>
      </c>
      <c r="BA94" s="110">
        <v>20.078354554358473</v>
      </c>
      <c r="BB94" s="110">
        <v>86.875612144955923</v>
      </c>
      <c r="BC94" s="110">
        <v>45</v>
      </c>
      <c r="BD94" s="110">
        <v>887</v>
      </c>
      <c r="BE94" s="110">
        <v>932</v>
      </c>
      <c r="BF94" s="110">
        <v>1021</v>
      </c>
      <c r="BG94" s="110">
        <v>41</v>
      </c>
      <c r="BH94" s="110">
        <v>684</v>
      </c>
      <c r="BI94" s="110">
        <v>725</v>
      </c>
      <c r="BJ94" s="110">
        <v>66.993143976493627</v>
      </c>
      <c r="BK94" s="110">
        <v>4</v>
      </c>
      <c r="BL94" s="110">
        <v>209</v>
      </c>
      <c r="BM94" s="110">
        <v>213</v>
      </c>
      <c r="BN94" s="110">
        <v>20.470127326150834</v>
      </c>
      <c r="BO94" s="110">
        <v>87.463271302644458</v>
      </c>
      <c r="BP94" s="110">
        <v>45</v>
      </c>
      <c r="BQ94" s="110">
        <v>893</v>
      </c>
      <c r="BR94" s="110">
        <v>938</v>
      </c>
      <c r="BS94" s="110">
        <v>1021</v>
      </c>
      <c r="BT94" s="110">
        <v>20</v>
      </c>
      <c r="BU94" s="110">
        <v>724</v>
      </c>
      <c r="BV94" s="110">
        <v>744</v>
      </c>
      <c r="BW94" s="282">
        <v>70.910871694417239</v>
      </c>
      <c r="BX94" s="110">
        <v>2</v>
      </c>
      <c r="BY94" s="110">
        <v>226</v>
      </c>
      <c r="BZ94" s="110">
        <v>228</v>
      </c>
      <c r="CA94" s="109">
        <v>22.135161606268365</v>
      </c>
      <c r="CB94" s="109">
        <v>93.046033300685608</v>
      </c>
      <c r="CC94" s="110">
        <v>22</v>
      </c>
      <c r="CD94" s="110">
        <v>950</v>
      </c>
      <c r="CE94" s="110">
        <v>972</v>
      </c>
      <c r="CF94" s="110">
        <v>1021</v>
      </c>
      <c r="CG94" s="110">
        <v>3</v>
      </c>
      <c r="CH94" s="110">
        <v>747</v>
      </c>
      <c r="CI94" s="110">
        <v>750</v>
      </c>
      <c r="CJ94" s="110">
        <v>73.163565132223312</v>
      </c>
      <c r="CK94" s="110">
        <v>2</v>
      </c>
      <c r="CL94" s="110">
        <v>218</v>
      </c>
      <c r="CM94" s="110">
        <v>220</v>
      </c>
      <c r="CN94" s="110">
        <v>21.351616062683643</v>
      </c>
      <c r="CO94" s="110">
        <v>94.515181194906944</v>
      </c>
      <c r="CP94" s="110">
        <v>5</v>
      </c>
      <c r="CQ94" s="110">
        <v>965</v>
      </c>
      <c r="CR94" s="110">
        <v>970</v>
      </c>
      <c r="CS94" s="78">
        <v>1021</v>
      </c>
      <c r="CT94" s="108">
        <v>0</v>
      </c>
      <c r="CU94" s="108">
        <v>803</v>
      </c>
      <c r="CV94" s="108">
        <v>803</v>
      </c>
      <c r="CW94" s="109">
        <v>78.648383937316353</v>
      </c>
      <c r="CX94" s="108">
        <v>0</v>
      </c>
      <c r="CY94" s="108">
        <v>208</v>
      </c>
      <c r="CZ94" s="108">
        <v>208</v>
      </c>
      <c r="DA94" s="96">
        <v>20.372184133202744</v>
      </c>
      <c r="DB94" s="109">
        <v>99.020568070519104</v>
      </c>
      <c r="DC94" s="87">
        <v>0</v>
      </c>
      <c r="DD94" s="87">
        <v>1011</v>
      </c>
      <c r="DE94" s="110">
        <v>1011</v>
      </c>
      <c r="DF94" s="78">
        <v>1021</v>
      </c>
      <c r="DG94" s="108">
        <v>0</v>
      </c>
      <c r="DH94" s="108">
        <v>814</v>
      </c>
      <c r="DI94" s="108">
        <v>814</v>
      </c>
      <c r="DJ94" s="109">
        <v>79.725759059745343</v>
      </c>
      <c r="DK94" s="108">
        <v>0</v>
      </c>
      <c r="DL94" s="108">
        <v>221</v>
      </c>
      <c r="DM94" s="108">
        <v>221</v>
      </c>
      <c r="DN94" s="96">
        <v>21.645445641527914</v>
      </c>
      <c r="DO94" s="109">
        <v>101.37120470127326</v>
      </c>
      <c r="DP94" s="87">
        <v>0</v>
      </c>
      <c r="DQ94" s="87">
        <v>1035</v>
      </c>
      <c r="DR94" s="110">
        <v>1035</v>
      </c>
      <c r="DS94" s="110">
        <v>1021</v>
      </c>
      <c r="DT94" s="110">
        <v>0</v>
      </c>
      <c r="DU94" s="110">
        <v>843</v>
      </c>
      <c r="DV94" s="110">
        <v>843</v>
      </c>
      <c r="DW94" s="110">
        <v>82.566111655239965</v>
      </c>
      <c r="DX94" s="110">
        <v>1</v>
      </c>
      <c r="DY94" s="110">
        <v>233</v>
      </c>
      <c r="DZ94" s="110">
        <v>234</v>
      </c>
      <c r="EA94" s="110">
        <v>22.820763956904997</v>
      </c>
      <c r="EB94" s="110">
        <v>105.38687561214495</v>
      </c>
      <c r="EC94" s="110">
        <v>1</v>
      </c>
      <c r="ED94" s="110">
        <v>1076</v>
      </c>
      <c r="EE94" s="110">
        <v>1077</v>
      </c>
      <c r="EF94" s="78">
        <v>1021</v>
      </c>
      <c r="EG94" s="108">
        <v>0</v>
      </c>
      <c r="EH94" s="108">
        <v>843</v>
      </c>
      <c r="EI94" s="108">
        <v>843</v>
      </c>
      <c r="EJ94" s="109">
        <v>82.566111655239965</v>
      </c>
      <c r="EK94" s="108">
        <v>1</v>
      </c>
      <c r="EL94" s="108">
        <v>233</v>
      </c>
      <c r="EM94" s="108">
        <v>234</v>
      </c>
      <c r="EN94" s="96">
        <v>22.820763956904997</v>
      </c>
      <c r="EO94" s="109">
        <v>105.38687561214495</v>
      </c>
      <c r="EP94" s="87">
        <v>1</v>
      </c>
      <c r="EQ94" s="87">
        <v>1076</v>
      </c>
      <c r="ER94" s="110">
        <v>1077</v>
      </c>
      <c r="ES94" s="78">
        <v>1021</v>
      </c>
      <c r="ET94" s="108">
        <v>0</v>
      </c>
      <c r="EU94" s="108">
        <v>859</v>
      </c>
      <c r="EV94" s="108">
        <v>859</v>
      </c>
      <c r="EW94" s="109">
        <v>84.133202742409409</v>
      </c>
      <c r="EX94" s="108">
        <v>1</v>
      </c>
      <c r="EY94" s="108">
        <v>241</v>
      </c>
      <c r="EZ94" s="108">
        <v>242</v>
      </c>
      <c r="FA94" s="96">
        <v>23.604309500489716</v>
      </c>
      <c r="FB94" s="109">
        <v>107.73751224289911</v>
      </c>
      <c r="FC94" s="87">
        <v>1</v>
      </c>
      <c r="FD94" s="87">
        <v>1100</v>
      </c>
      <c r="FE94" s="110">
        <v>1101</v>
      </c>
    </row>
    <row r="95" spans="1:161" x14ac:dyDescent="0.25">
      <c r="A95" s="4">
        <v>607</v>
      </c>
      <c r="B95" s="106" t="s">
        <v>266</v>
      </c>
      <c r="C95" s="4">
        <v>607</v>
      </c>
      <c r="D95" s="78">
        <v>767</v>
      </c>
      <c r="E95" s="108">
        <v>29</v>
      </c>
      <c r="F95" s="78">
        <v>306</v>
      </c>
      <c r="G95" s="108">
        <v>335</v>
      </c>
      <c r="H95" s="109">
        <v>39.895697522816164</v>
      </c>
      <c r="I95" s="108">
        <v>26</v>
      </c>
      <c r="J95" s="108">
        <v>279</v>
      </c>
      <c r="K95" s="108">
        <v>305</v>
      </c>
      <c r="L95" s="96">
        <v>36.375488917861801</v>
      </c>
      <c r="M95" s="109">
        <v>76.271186440677965</v>
      </c>
      <c r="N95" s="87">
        <v>55</v>
      </c>
      <c r="O95" s="87">
        <v>585</v>
      </c>
      <c r="P95" s="110">
        <v>640</v>
      </c>
      <c r="Q95" s="111">
        <v>77.858880778588812</v>
      </c>
      <c r="R95" s="78">
        <v>830</v>
      </c>
      <c r="S95" s="108">
        <v>27</v>
      </c>
      <c r="T95" s="78">
        <v>308</v>
      </c>
      <c r="U95" s="108">
        <v>335</v>
      </c>
      <c r="V95" s="109">
        <v>37.108433734939759</v>
      </c>
      <c r="W95" s="108">
        <v>23</v>
      </c>
      <c r="X95" s="108">
        <v>301</v>
      </c>
      <c r="Y95" s="108">
        <v>324</v>
      </c>
      <c r="Z95" s="96">
        <v>36.265060240963855</v>
      </c>
      <c r="AA95" s="109">
        <v>73.373493975903614</v>
      </c>
      <c r="AB95" s="87">
        <v>50</v>
      </c>
      <c r="AC95" s="87">
        <v>609</v>
      </c>
      <c r="AD95" s="110">
        <v>659</v>
      </c>
      <c r="AE95" s="111">
        <v>74.88636363636364</v>
      </c>
      <c r="AF95" s="78">
        <v>830</v>
      </c>
      <c r="AG95" s="108">
        <v>22</v>
      </c>
      <c r="AH95" s="108">
        <v>327</v>
      </c>
      <c r="AI95" s="108">
        <v>349</v>
      </c>
      <c r="AJ95" s="109">
        <v>39.397590361445786</v>
      </c>
      <c r="AK95" s="108">
        <v>23</v>
      </c>
      <c r="AL95" s="108">
        <v>301</v>
      </c>
      <c r="AM95" s="108">
        <v>324</v>
      </c>
      <c r="AN95" s="96">
        <v>36.265060240963855</v>
      </c>
      <c r="AO95" s="109">
        <v>75.662650602409641</v>
      </c>
      <c r="AP95" s="87">
        <v>45</v>
      </c>
      <c r="AQ95" s="87">
        <v>628</v>
      </c>
      <c r="AR95" s="110">
        <v>673</v>
      </c>
      <c r="AS95" s="110">
        <v>830</v>
      </c>
      <c r="AT95" s="110">
        <v>20</v>
      </c>
      <c r="AU95" s="110">
        <v>323</v>
      </c>
      <c r="AV95" s="110">
        <v>343</v>
      </c>
      <c r="AW95" s="110">
        <v>38.915662650602414</v>
      </c>
      <c r="AX95" s="110">
        <v>11</v>
      </c>
      <c r="AY95" s="110">
        <v>342</v>
      </c>
      <c r="AZ95" s="110">
        <v>353</v>
      </c>
      <c r="BA95" s="110">
        <v>41.204819277108435</v>
      </c>
      <c r="BB95" s="110">
        <v>80.120481927710841</v>
      </c>
      <c r="BC95" s="110">
        <v>31</v>
      </c>
      <c r="BD95" s="110">
        <v>665</v>
      </c>
      <c r="BE95" s="110">
        <v>696</v>
      </c>
      <c r="BF95" s="110">
        <v>841</v>
      </c>
      <c r="BG95" s="110">
        <v>20</v>
      </c>
      <c r="BH95" s="110">
        <v>321</v>
      </c>
      <c r="BI95" s="110">
        <v>341</v>
      </c>
      <c r="BJ95" s="110">
        <v>38.168846611177173</v>
      </c>
      <c r="BK95" s="110">
        <v>9</v>
      </c>
      <c r="BL95" s="110">
        <v>356</v>
      </c>
      <c r="BM95" s="110">
        <v>365</v>
      </c>
      <c r="BN95" s="110">
        <v>42.330558858501782</v>
      </c>
      <c r="BO95" s="110">
        <v>80.499405469678948</v>
      </c>
      <c r="BP95" s="110">
        <v>29</v>
      </c>
      <c r="BQ95" s="110">
        <v>677</v>
      </c>
      <c r="BR95" s="110">
        <v>706</v>
      </c>
      <c r="BS95" s="110">
        <v>841</v>
      </c>
      <c r="BT95" s="110">
        <v>11</v>
      </c>
      <c r="BU95" s="110">
        <v>339</v>
      </c>
      <c r="BV95" s="110">
        <v>350</v>
      </c>
      <c r="BW95" s="282">
        <v>40.309155766944116</v>
      </c>
      <c r="BX95" s="110">
        <v>4</v>
      </c>
      <c r="BY95" s="110">
        <v>382</v>
      </c>
      <c r="BZ95" s="110">
        <v>386</v>
      </c>
      <c r="CA95" s="109">
        <v>45.422116527942926</v>
      </c>
      <c r="CB95" s="109">
        <v>85.731272294887034</v>
      </c>
      <c r="CC95" s="110">
        <v>15</v>
      </c>
      <c r="CD95" s="110">
        <v>721</v>
      </c>
      <c r="CE95" s="110">
        <v>736</v>
      </c>
      <c r="CF95" s="110">
        <v>841</v>
      </c>
      <c r="CG95" s="110">
        <v>0</v>
      </c>
      <c r="CH95" s="110">
        <v>354</v>
      </c>
      <c r="CI95" s="110">
        <v>354</v>
      </c>
      <c r="CJ95" s="110">
        <v>42.092746730083235</v>
      </c>
      <c r="CK95" s="110">
        <v>3</v>
      </c>
      <c r="CL95" s="110">
        <v>382</v>
      </c>
      <c r="CM95" s="110">
        <v>385</v>
      </c>
      <c r="CN95" s="110">
        <v>45.422116527942926</v>
      </c>
      <c r="CO95" s="110">
        <v>87.514863258026153</v>
      </c>
      <c r="CP95" s="110">
        <v>3</v>
      </c>
      <c r="CQ95" s="110">
        <v>736</v>
      </c>
      <c r="CR95" s="110">
        <v>739</v>
      </c>
      <c r="CS95" s="78">
        <v>841</v>
      </c>
      <c r="CT95" s="108">
        <v>0</v>
      </c>
      <c r="CU95" s="108">
        <v>359</v>
      </c>
      <c r="CV95" s="108">
        <v>359</v>
      </c>
      <c r="CW95" s="109">
        <v>42.687277051129605</v>
      </c>
      <c r="CX95" s="108">
        <v>2</v>
      </c>
      <c r="CY95" s="108">
        <v>384</v>
      </c>
      <c r="CZ95" s="108">
        <v>386</v>
      </c>
      <c r="DA95" s="96">
        <v>45.659928656361473</v>
      </c>
      <c r="DB95" s="109">
        <v>88.347205707491085</v>
      </c>
      <c r="DC95" s="87">
        <v>2</v>
      </c>
      <c r="DD95" s="87">
        <v>743</v>
      </c>
      <c r="DE95" s="110">
        <v>745</v>
      </c>
      <c r="DF95" s="78">
        <v>841</v>
      </c>
      <c r="DG95" s="108">
        <v>0</v>
      </c>
      <c r="DH95" s="108">
        <v>357</v>
      </c>
      <c r="DI95" s="108">
        <v>357</v>
      </c>
      <c r="DJ95" s="109">
        <v>42.449464922711059</v>
      </c>
      <c r="DK95" s="108">
        <v>2</v>
      </c>
      <c r="DL95" s="108">
        <v>412</v>
      </c>
      <c r="DM95" s="108">
        <v>414</v>
      </c>
      <c r="DN95" s="96">
        <v>48.989298454221164</v>
      </c>
      <c r="DO95" s="109">
        <v>91.438763376932215</v>
      </c>
      <c r="DP95" s="87">
        <v>2</v>
      </c>
      <c r="DQ95" s="87">
        <v>769</v>
      </c>
      <c r="DR95" s="110">
        <v>771</v>
      </c>
      <c r="DS95" s="110">
        <v>841</v>
      </c>
      <c r="DT95" s="110">
        <v>0</v>
      </c>
      <c r="DU95" s="110">
        <v>363</v>
      </c>
      <c r="DV95" s="110">
        <v>363</v>
      </c>
      <c r="DW95" s="110">
        <v>43.162901307966706</v>
      </c>
      <c r="DX95" s="110">
        <v>0</v>
      </c>
      <c r="DY95" s="110">
        <v>420</v>
      </c>
      <c r="DZ95" s="110">
        <v>420</v>
      </c>
      <c r="EA95" s="110">
        <v>49.940546967895358</v>
      </c>
      <c r="EB95" s="110">
        <v>93.103448275862064</v>
      </c>
      <c r="EC95" s="110">
        <v>0</v>
      </c>
      <c r="ED95" s="110">
        <v>783</v>
      </c>
      <c r="EE95" s="110">
        <v>783</v>
      </c>
      <c r="EF95" s="78">
        <v>841</v>
      </c>
      <c r="EG95" s="108">
        <v>0</v>
      </c>
      <c r="EH95" s="108">
        <v>363</v>
      </c>
      <c r="EI95" s="108">
        <v>363</v>
      </c>
      <c r="EJ95" s="109">
        <v>43.162901307966706</v>
      </c>
      <c r="EK95" s="108">
        <v>0</v>
      </c>
      <c r="EL95" s="108">
        <v>420</v>
      </c>
      <c r="EM95" s="108">
        <v>420</v>
      </c>
      <c r="EN95" s="96">
        <v>49.940546967895358</v>
      </c>
      <c r="EO95" s="109">
        <v>93.103448275862064</v>
      </c>
      <c r="EP95" s="87">
        <v>0</v>
      </c>
      <c r="EQ95" s="87">
        <v>783</v>
      </c>
      <c r="ER95" s="110">
        <v>783</v>
      </c>
      <c r="ES95" s="78">
        <v>841</v>
      </c>
      <c r="ET95" s="108">
        <v>0</v>
      </c>
      <c r="EU95" s="108">
        <v>359</v>
      </c>
      <c r="EV95" s="108">
        <v>359</v>
      </c>
      <c r="EW95" s="109">
        <v>42.687277051129605</v>
      </c>
      <c r="EX95" s="108">
        <v>0</v>
      </c>
      <c r="EY95" s="108">
        <v>441</v>
      </c>
      <c r="EZ95" s="108">
        <v>441</v>
      </c>
      <c r="FA95" s="96">
        <v>52.437574316290124</v>
      </c>
      <c r="FB95" s="109">
        <v>95.124851367419737</v>
      </c>
      <c r="FC95" s="87">
        <v>0</v>
      </c>
      <c r="FD95" s="87">
        <v>800</v>
      </c>
      <c r="FE95" s="110">
        <v>800</v>
      </c>
    </row>
    <row r="96" spans="1:161" x14ac:dyDescent="0.25">
      <c r="A96" s="4">
        <v>615</v>
      </c>
      <c r="B96" s="7" t="s">
        <v>164</v>
      </c>
      <c r="C96" s="4">
        <v>615</v>
      </c>
      <c r="D96" s="78">
        <v>8082</v>
      </c>
      <c r="E96" s="108">
        <v>492</v>
      </c>
      <c r="F96" s="78">
        <v>2504</v>
      </c>
      <c r="G96" s="108">
        <v>2996</v>
      </c>
      <c r="H96" s="109">
        <v>30.982430091561497</v>
      </c>
      <c r="I96" s="108">
        <v>339</v>
      </c>
      <c r="J96" s="108">
        <v>3644</v>
      </c>
      <c r="K96" s="108">
        <v>3983</v>
      </c>
      <c r="L96" s="96">
        <v>45.087849542192529</v>
      </c>
      <c r="M96" s="109">
        <v>76.070279633754026</v>
      </c>
      <c r="N96" s="87">
        <v>831</v>
      </c>
      <c r="O96" s="87">
        <v>6148</v>
      </c>
      <c r="P96" s="110">
        <v>6979</v>
      </c>
      <c r="Q96" s="111">
        <v>78.30135756759789</v>
      </c>
      <c r="R96" s="78">
        <v>8700</v>
      </c>
      <c r="S96" s="108">
        <v>493</v>
      </c>
      <c r="T96" s="78">
        <v>2603</v>
      </c>
      <c r="U96" s="108">
        <v>3096</v>
      </c>
      <c r="V96" s="109">
        <v>29.919540229885055</v>
      </c>
      <c r="W96" s="108">
        <v>280</v>
      </c>
      <c r="X96" s="108">
        <v>3694</v>
      </c>
      <c r="Y96" s="108">
        <v>3974</v>
      </c>
      <c r="Z96" s="96">
        <v>42.459770114942529</v>
      </c>
      <c r="AA96" s="109">
        <v>72.379310344827587</v>
      </c>
      <c r="AB96" s="87">
        <v>773</v>
      </c>
      <c r="AC96" s="87">
        <v>6297</v>
      </c>
      <c r="AD96" s="110">
        <v>7070</v>
      </c>
      <c r="AE96" s="111">
        <v>74.633167951018692</v>
      </c>
      <c r="AF96" s="78">
        <v>8700</v>
      </c>
      <c r="AG96" s="108">
        <v>396</v>
      </c>
      <c r="AH96" s="108">
        <v>2852</v>
      </c>
      <c r="AI96" s="108">
        <v>3248</v>
      </c>
      <c r="AJ96" s="109">
        <v>32.781609195402304</v>
      </c>
      <c r="AK96" s="108">
        <v>283</v>
      </c>
      <c r="AL96" s="108">
        <v>3694</v>
      </c>
      <c r="AM96" s="108">
        <v>3977</v>
      </c>
      <c r="AN96" s="96">
        <v>42.459770114942529</v>
      </c>
      <c r="AO96" s="109">
        <v>75.241379310344826</v>
      </c>
      <c r="AP96" s="87">
        <v>679</v>
      </c>
      <c r="AQ96" s="87">
        <v>6546</v>
      </c>
      <c r="AR96" s="110">
        <v>7225</v>
      </c>
      <c r="AS96" s="110">
        <v>8700</v>
      </c>
      <c r="AT96" s="110">
        <v>306</v>
      </c>
      <c r="AU96" s="110">
        <v>2918</v>
      </c>
      <c r="AV96" s="110">
        <v>3224</v>
      </c>
      <c r="AW96" s="110">
        <v>33.540229885057471</v>
      </c>
      <c r="AX96" s="110">
        <v>133</v>
      </c>
      <c r="AY96" s="110">
        <v>3957</v>
      </c>
      <c r="AZ96" s="110">
        <v>4090</v>
      </c>
      <c r="BA96" s="110">
        <v>45.482758620689658</v>
      </c>
      <c r="BB96" s="110">
        <v>79.022988505747122</v>
      </c>
      <c r="BC96" s="110">
        <v>439</v>
      </c>
      <c r="BD96" s="110">
        <v>6875</v>
      </c>
      <c r="BE96" s="110">
        <v>7314</v>
      </c>
      <c r="BF96" s="110">
        <v>8751</v>
      </c>
      <c r="BG96" s="110">
        <v>301</v>
      </c>
      <c r="BH96" s="110">
        <v>3033</v>
      </c>
      <c r="BI96" s="110">
        <v>3334</v>
      </c>
      <c r="BJ96" s="110">
        <v>34.658896126157011</v>
      </c>
      <c r="BK96" s="110">
        <v>122</v>
      </c>
      <c r="BL96" s="110">
        <v>3976</v>
      </c>
      <c r="BM96" s="110">
        <v>4098</v>
      </c>
      <c r="BN96" s="110">
        <v>45.434807450577075</v>
      </c>
      <c r="BO96" s="110">
        <v>80.093703576734086</v>
      </c>
      <c r="BP96" s="110">
        <v>423</v>
      </c>
      <c r="BQ96" s="110">
        <v>7009</v>
      </c>
      <c r="BR96" s="110">
        <v>7432</v>
      </c>
      <c r="BS96" s="110">
        <v>8751</v>
      </c>
      <c r="BT96" s="110">
        <v>218</v>
      </c>
      <c r="BU96" s="110">
        <v>3142</v>
      </c>
      <c r="BV96" s="110">
        <v>3360</v>
      </c>
      <c r="BW96" s="282">
        <v>35.904468060793057</v>
      </c>
      <c r="BX96" s="110">
        <v>51</v>
      </c>
      <c r="BY96" s="110">
        <v>4079</v>
      </c>
      <c r="BZ96" s="110">
        <v>4130</v>
      </c>
      <c r="CA96" s="109">
        <v>46.611815792480861</v>
      </c>
      <c r="CB96" s="109">
        <v>82.516283853273904</v>
      </c>
      <c r="CC96" s="110">
        <v>269</v>
      </c>
      <c r="CD96" s="110">
        <v>7221</v>
      </c>
      <c r="CE96" s="110">
        <v>7490</v>
      </c>
      <c r="CF96" s="110">
        <v>8751</v>
      </c>
      <c r="CG96" s="110">
        <v>35</v>
      </c>
      <c r="CH96" s="110">
        <v>3223</v>
      </c>
      <c r="CI96" s="110">
        <v>3258</v>
      </c>
      <c r="CJ96" s="110">
        <v>36.830076562678549</v>
      </c>
      <c r="CK96" s="110">
        <v>39</v>
      </c>
      <c r="CL96" s="110">
        <v>4146</v>
      </c>
      <c r="CM96" s="110">
        <v>4185</v>
      </c>
      <c r="CN96" s="110">
        <v>47.377442577991083</v>
      </c>
      <c r="CO96" s="110">
        <v>84.207519140669646</v>
      </c>
      <c r="CP96" s="110">
        <v>74</v>
      </c>
      <c r="CQ96" s="110">
        <v>7369</v>
      </c>
      <c r="CR96" s="110">
        <v>7443</v>
      </c>
      <c r="CS96" s="78">
        <v>8751</v>
      </c>
      <c r="CT96" s="108">
        <v>15</v>
      </c>
      <c r="CU96" s="108">
        <v>3512</v>
      </c>
      <c r="CV96" s="108">
        <v>3527</v>
      </c>
      <c r="CW96" s="109">
        <v>40.132556279282369</v>
      </c>
      <c r="CX96" s="108">
        <v>15</v>
      </c>
      <c r="CY96" s="108">
        <v>4178</v>
      </c>
      <c r="CZ96" s="108">
        <v>4193</v>
      </c>
      <c r="DA96" s="96">
        <v>47.743115072563135</v>
      </c>
      <c r="DB96" s="109">
        <v>87.875671351845511</v>
      </c>
      <c r="DC96" s="87">
        <v>30</v>
      </c>
      <c r="DD96" s="87">
        <v>7690</v>
      </c>
      <c r="DE96" s="110">
        <v>7720</v>
      </c>
      <c r="DF96" s="78">
        <v>8751</v>
      </c>
      <c r="DG96" s="108">
        <v>14</v>
      </c>
      <c r="DH96" s="108">
        <v>3585</v>
      </c>
      <c r="DI96" s="108">
        <v>3599</v>
      </c>
      <c r="DJ96" s="109">
        <v>40.966746657524858</v>
      </c>
      <c r="DK96" s="108">
        <v>13</v>
      </c>
      <c r="DL96" s="108">
        <v>4252</v>
      </c>
      <c r="DM96" s="108">
        <v>4265</v>
      </c>
      <c r="DN96" s="96">
        <v>48.588732716260999</v>
      </c>
      <c r="DO96" s="109">
        <v>89.555479373785857</v>
      </c>
      <c r="DP96" s="87">
        <v>27</v>
      </c>
      <c r="DQ96" s="87">
        <v>7837</v>
      </c>
      <c r="DR96" s="110">
        <v>7864</v>
      </c>
      <c r="DS96" s="110">
        <v>8751</v>
      </c>
      <c r="DT96" s="110">
        <v>14</v>
      </c>
      <c r="DU96" s="110">
        <v>3669</v>
      </c>
      <c r="DV96" s="110">
        <v>3683</v>
      </c>
      <c r="DW96" s="110">
        <v>41.92663695577648</v>
      </c>
      <c r="DX96" s="110">
        <v>8</v>
      </c>
      <c r="DY96" s="110">
        <v>4328</v>
      </c>
      <c r="DZ96" s="110">
        <v>4336</v>
      </c>
      <c r="EA96" s="110">
        <v>49.457204890869619</v>
      </c>
      <c r="EB96" s="110">
        <v>91.383841846646092</v>
      </c>
      <c r="EC96" s="110">
        <v>22</v>
      </c>
      <c r="ED96" s="110">
        <v>7997</v>
      </c>
      <c r="EE96" s="110">
        <v>8019</v>
      </c>
      <c r="EF96" s="78">
        <v>8751</v>
      </c>
      <c r="EG96" s="108">
        <v>14</v>
      </c>
      <c r="EH96" s="108">
        <v>3669</v>
      </c>
      <c r="EI96" s="108">
        <v>3683</v>
      </c>
      <c r="EJ96" s="109">
        <v>41.92663695577648</v>
      </c>
      <c r="EK96" s="108">
        <v>8</v>
      </c>
      <c r="EL96" s="108">
        <v>4328</v>
      </c>
      <c r="EM96" s="108">
        <v>4336</v>
      </c>
      <c r="EN96" s="96">
        <v>49.457204890869619</v>
      </c>
      <c r="EO96" s="109">
        <v>91.383841846646092</v>
      </c>
      <c r="EP96" s="87">
        <v>22</v>
      </c>
      <c r="EQ96" s="87">
        <v>7997</v>
      </c>
      <c r="ER96" s="110">
        <v>8019</v>
      </c>
      <c r="ES96" s="78">
        <v>8751</v>
      </c>
      <c r="ET96" s="108">
        <v>14</v>
      </c>
      <c r="EU96" s="108">
        <v>3744</v>
      </c>
      <c r="EV96" s="108">
        <v>3758</v>
      </c>
      <c r="EW96" s="109">
        <v>42.783681864929726</v>
      </c>
      <c r="EX96" s="108">
        <v>7</v>
      </c>
      <c r="EY96" s="108">
        <v>4427</v>
      </c>
      <c r="EZ96" s="108">
        <v>4434</v>
      </c>
      <c r="FA96" s="96">
        <v>50.588504170951886</v>
      </c>
      <c r="FB96" s="109">
        <v>93.372186035881612</v>
      </c>
      <c r="FC96" s="87">
        <v>21</v>
      </c>
      <c r="FD96" s="87">
        <v>8171</v>
      </c>
      <c r="FE96" s="110">
        <v>8192</v>
      </c>
    </row>
    <row r="97" spans="1:161" x14ac:dyDescent="0.25">
      <c r="A97" s="4">
        <v>649</v>
      </c>
      <c r="B97" s="7" t="s">
        <v>165</v>
      </c>
      <c r="C97" s="4">
        <v>649</v>
      </c>
      <c r="D97" s="78">
        <v>102</v>
      </c>
      <c r="E97" s="108">
        <v>4</v>
      </c>
      <c r="F97" s="78">
        <v>109</v>
      </c>
      <c r="G97" s="108">
        <v>113</v>
      </c>
      <c r="H97" s="109">
        <v>106.86274509803921</v>
      </c>
      <c r="I97" s="108">
        <v>0</v>
      </c>
      <c r="J97" s="108">
        <v>2</v>
      </c>
      <c r="K97" s="108">
        <v>2</v>
      </c>
      <c r="L97" s="96">
        <v>1.9607843137254901</v>
      </c>
      <c r="M97" s="109">
        <v>108.8235294117647</v>
      </c>
      <c r="N97" s="87">
        <v>4</v>
      </c>
      <c r="O97" s="87">
        <v>111</v>
      </c>
      <c r="P97" s="110">
        <v>115</v>
      </c>
      <c r="Q97" s="111">
        <v>108.49056603773586</v>
      </c>
      <c r="R97" s="78">
        <v>103</v>
      </c>
      <c r="S97" s="108">
        <v>3</v>
      </c>
      <c r="T97" s="78">
        <v>110</v>
      </c>
      <c r="U97" s="108">
        <v>113</v>
      </c>
      <c r="V97" s="109">
        <v>106.79611650485437</v>
      </c>
      <c r="W97" s="108">
        <v>0</v>
      </c>
      <c r="X97" s="108">
        <v>2</v>
      </c>
      <c r="Y97" s="108">
        <v>2</v>
      </c>
      <c r="Z97" s="96">
        <v>1.9417475728155338</v>
      </c>
      <c r="AA97" s="109">
        <v>108.7378640776699</v>
      </c>
      <c r="AB97" s="87">
        <v>3</v>
      </c>
      <c r="AC97" s="87">
        <v>112</v>
      </c>
      <c r="AD97" s="110">
        <v>115</v>
      </c>
      <c r="AE97" s="111">
        <v>108.49056603773586</v>
      </c>
      <c r="AF97" s="78">
        <v>103</v>
      </c>
      <c r="AG97" s="108">
        <v>3</v>
      </c>
      <c r="AH97" s="108">
        <v>110</v>
      </c>
      <c r="AI97" s="108">
        <v>113</v>
      </c>
      <c r="AJ97" s="109">
        <v>106.79611650485437</v>
      </c>
      <c r="AK97" s="108">
        <v>0</v>
      </c>
      <c r="AL97" s="108">
        <v>1</v>
      </c>
      <c r="AM97" s="108">
        <v>1</v>
      </c>
      <c r="AN97" s="96">
        <v>0.97087378640776689</v>
      </c>
      <c r="AO97" s="109">
        <v>107.76699029126213</v>
      </c>
      <c r="AP97" s="87">
        <v>3</v>
      </c>
      <c r="AQ97" s="87">
        <v>111</v>
      </c>
      <c r="AR97" s="110">
        <v>114</v>
      </c>
      <c r="AS97" s="110">
        <v>103</v>
      </c>
      <c r="AT97" s="110">
        <v>3</v>
      </c>
      <c r="AU97" s="110">
        <v>109</v>
      </c>
      <c r="AV97" s="110">
        <v>112</v>
      </c>
      <c r="AW97" s="110">
        <v>105.8252427184466</v>
      </c>
      <c r="AX97" s="110">
        <v>0</v>
      </c>
      <c r="AY97" s="110">
        <v>3</v>
      </c>
      <c r="AZ97" s="110">
        <v>3</v>
      </c>
      <c r="BA97" s="110">
        <v>2.912621359223301</v>
      </c>
      <c r="BB97" s="110">
        <v>108.7378640776699</v>
      </c>
      <c r="BC97" s="110">
        <v>3</v>
      </c>
      <c r="BD97" s="110">
        <v>112</v>
      </c>
      <c r="BE97" s="110">
        <v>115</v>
      </c>
      <c r="BF97" s="110">
        <v>103</v>
      </c>
      <c r="BG97" s="110">
        <v>3</v>
      </c>
      <c r="BH97" s="110">
        <v>106</v>
      </c>
      <c r="BI97" s="110">
        <v>109</v>
      </c>
      <c r="BJ97" s="110">
        <v>102.91262135922329</v>
      </c>
      <c r="BK97" s="110">
        <v>0</v>
      </c>
      <c r="BL97" s="110">
        <v>6</v>
      </c>
      <c r="BM97" s="110">
        <v>6</v>
      </c>
      <c r="BN97" s="110">
        <v>5.825242718446602</v>
      </c>
      <c r="BO97" s="110">
        <v>108.7378640776699</v>
      </c>
      <c r="BP97" s="110">
        <v>3</v>
      </c>
      <c r="BQ97" s="110">
        <v>112</v>
      </c>
      <c r="BR97" s="110">
        <v>115</v>
      </c>
      <c r="BS97" s="110">
        <v>103</v>
      </c>
      <c r="BT97" s="110">
        <v>2</v>
      </c>
      <c r="BU97" s="110">
        <v>105</v>
      </c>
      <c r="BV97" s="110">
        <v>107</v>
      </c>
      <c r="BW97" s="282">
        <v>101.94174757281553</v>
      </c>
      <c r="BX97" s="110">
        <v>0</v>
      </c>
      <c r="BY97" s="110">
        <v>7</v>
      </c>
      <c r="BZ97" s="110">
        <v>7</v>
      </c>
      <c r="CA97" s="109">
        <v>6.7961165048543686</v>
      </c>
      <c r="CB97" s="109">
        <v>108.7378640776699</v>
      </c>
      <c r="CC97" s="110">
        <v>2</v>
      </c>
      <c r="CD97" s="110">
        <v>112</v>
      </c>
      <c r="CE97" s="110">
        <v>114</v>
      </c>
      <c r="CF97" s="110">
        <v>103</v>
      </c>
      <c r="CG97" s="110">
        <v>1</v>
      </c>
      <c r="CH97" s="110">
        <v>104</v>
      </c>
      <c r="CI97" s="110">
        <v>105</v>
      </c>
      <c r="CJ97" s="110">
        <v>100.97087378640776</v>
      </c>
      <c r="CK97" s="110">
        <v>0</v>
      </c>
      <c r="CL97" s="110">
        <v>7</v>
      </c>
      <c r="CM97" s="110">
        <v>7</v>
      </c>
      <c r="CN97" s="110">
        <v>6.7961165048543686</v>
      </c>
      <c r="CO97" s="110">
        <v>107.76699029126213</v>
      </c>
      <c r="CP97" s="110">
        <v>1</v>
      </c>
      <c r="CQ97" s="110">
        <v>111</v>
      </c>
      <c r="CR97" s="110">
        <v>112</v>
      </c>
      <c r="CS97" s="78">
        <v>103</v>
      </c>
      <c r="CT97" s="108">
        <v>0</v>
      </c>
      <c r="CU97" s="108">
        <v>104</v>
      </c>
      <c r="CV97" s="108">
        <v>104</v>
      </c>
      <c r="CW97" s="109">
        <v>100.97087378640776</v>
      </c>
      <c r="CX97" s="108">
        <v>0</v>
      </c>
      <c r="CY97" s="108">
        <v>6</v>
      </c>
      <c r="CZ97" s="108">
        <v>6</v>
      </c>
      <c r="DA97" s="96">
        <v>5.825242718446602</v>
      </c>
      <c r="DB97" s="109">
        <v>106.79611650485437</v>
      </c>
      <c r="DC97" s="87">
        <v>0</v>
      </c>
      <c r="DD97" s="87">
        <v>110</v>
      </c>
      <c r="DE97" s="110">
        <v>110</v>
      </c>
      <c r="DF97" s="78">
        <v>103</v>
      </c>
      <c r="DG97" s="108">
        <v>0</v>
      </c>
      <c r="DH97" s="108">
        <v>103</v>
      </c>
      <c r="DI97" s="108">
        <v>103</v>
      </c>
      <c r="DJ97" s="109">
        <v>100</v>
      </c>
      <c r="DK97" s="108">
        <v>0</v>
      </c>
      <c r="DL97" s="108">
        <v>5</v>
      </c>
      <c r="DM97" s="108">
        <v>5</v>
      </c>
      <c r="DN97" s="96">
        <v>4.8543689320388346</v>
      </c>
      <c r="DO97" s="109">
        <v>104.85436893203884</v>
      </c>
      <c r="DP97" s="87">
        <v>0</v>
      </c>
      <c r="DQ97" s="87">
        <v>108</v>
      </c>
      <c r="DR97" s="110">
        <v>108</v>
      </c>
      <c r="DS97" s="110">
        <v>103</v>
      </c>
      <c r="DT97" s="110">
        <v>0</v>
      </c>
      <c r="DU97" s="110">
        <v>104</v>
      </c>
      <c r="DV97" s="110">
        <v>104</v>
      </c>
      <c r="DW97" s="110">
        <v>100.97087378640776</v>
      </c>
      <c r="DX97" s="110">
        <v>0</v>
      </c>
      <c r="DY97" s="110">
        <v>8</v>
      </c>
      <c r="DZ97" s="110">
        <v>8</v>
      </c>
      <c r="EA97" s="110">
        <v>7.7669902912621351</v>
      </c>
      <c r="EB97" s="110">
        <v>108.7378640776699</v>
      </c>
      <c r="EC97" s="110">
        <v>0</v>
      </c>
      <c r="ED97" s="110">
        <v>112</v>
      </c>
      <c r="EE97" s="110">
        <v>112</v>
      </c>
      <c r="EF97" s="78">
        <v>103</v>
      </c>
      <c r="EG97" s="108">
        <v>0</v>
      </c>
      <c r="EH97" s="108">
        <v>104</v>
      </c>
      <c r="EI97" s="108">
        <v>104</v>
      </c>
      <c r="EJ97" s="109">
        <v>100.97087378640776</v>
      </c>
      <c r="EK97" s="108">
        <v>0</v>
      </c>
      <c r="EL97" s="108">
        <v>8</v>
      </c>
      <c r="EM97" s="108">
        <v>8</v>
      </c>
      <c r="EN97" s="96">
        <v>7.7669902912621351</v>
      </c>
      <c r="EO97" s="109">
        <v>108.7378640776699</v>
      </c>
      <c r="EP97" s="87">
        <v>0</v>
      </c>
      <c r="EQ97" s="87">
        <v>112</v>
      </c>
      <c r="ER97" s="110">
        <v>112</v>
      </c>
      <c r="ES97" s="78">
        <v>103</v>
      </c>
      <c r="ET97" s="108">
        <v>0</v>
      </c>
      <c r="EU97" s="108">
        <v>106</v>
      </c>
      <c r="EV97" s="108">
        <v>106</v>
      </c>
      <c r="EW97" s="109">
        <v>102.91262135922329</v>
      </c>
      <c r="EX97" s="108">
        <v>0</v>
      </c>
      <c r="EY97" s="108">
        <v>8</v>
      </c>
      <c r="EZ97" s="108">
        <v>8</v>
      </c>
      <c r="FA97" s="96">
        <v>7.7669902912621351</v>
      </c>
      <c r="FB97" s="109">
        <v>110.67961165048543</v>
      </c>
      <c r="FC97" s="87">
        <v>0</v>
      </c>
      <c r="FD97" s="87">
        <v>114</v>
      </c>
      <c r="FE97" s="110">
        <v>114</v>
      </c>
    </row>
    <row r="98" spans="1:161" x14ac:dyDescent="0.25">
      <c r="A98" s="4">
        <v>652</v>
      </c>
      <c r="B98" s="7" t="s">
        <v>166</v>
      </c>
      <c r="C98" s="4">
        <v>652</v>
      </c>
      <c r="D98" s="78">
        <v>55</v>
      </c>
      <c r="E98" s="108">
        <v>0</v>
      </c>
      <c r="F98" s="78">
        <v>8</v>
      </c>
      <c r="G98" s="108">
        <v>8</v>
      </c>
      <c r="H98" s="109">
        <v>14.545454545454545</v>
      </c>
      <c r="I98" s="108">
        <v>0</v>
      </c>
      <c r="J98" s="108">
        <v>1</v>
      </c>
      <c r="K98" s="108">
        <v>1</v>
      </c>
      <c r="L98" s="96">
        <v>1.8181818181818181</v>
      </c>
      <c r="M98" s="109">
        <v>16.363636363636363</v>
      </c>
      <c r="N98" s="87">
        <v>0</v>
      </c>
      <c r="O98" s="87">
        <v>9</v>
      </c>
      <c r="P98" s="110">
        <v>9</v>
      </c>
      <c r="Q98" s="111">
        <v>16.363636363636363</v>
      </c>
      <c r="R98" s="78">
        <v>57</v>
      </c>
      <c r="S98" s="108">
        <v>0</v>
      </c>
      <c r="T98" s="78">
        <v>7</v>
      </c>
      <c r="U98" s="108">
        <v>7</v>
      </c>
      <c r="V98" s="109">
        <v>12.280701754385964</v>
      </c>
      <c r="W98" s="108">
        <v>0</v>
      </c>
      <c r="X98" s="108">
        <v>1</v>
      </c>
      <c r="Y98" s="108">
        <v>1</v>
      </c>
      <c r="Z98" s="96">
        <v>1.7543859649122806</v>
      </c>
      <c r="AA98" s="109">
        <v>14.035087719298245</v>
      </c>
      <c r="AB98" s="87">
        <v>0</v>
      </c>
      <c r="AC98" s="87">
        <v>8</v>
      </c>
      <c r="AD98" s="110">
        <v>8</v>
      </c>
      <c r="AE98" s="111">
        <v>14.035087719298245</v>
      </c>
      <c r="AF98" s="78">
        <v>57</v>
      </c>
      <c r="AG98" s="108">
        <v>0</v>
      </c>
      <c r="AH98" s="108">
        <v>8</v>
      </c>
      <c r="AI98" s="108">
        <v>8</v>
      </c>
      <c r="AJ98" s="109">
        <v>14.035087719298245</v>
      </c>
      <c r="AK98" s="108">
        <v>0</v>
      </c>
      <c r="AL98" s="108">
        <v>184</v>
      </c>
      <c r="AM98" s="108">
        <v>184</v>
      </c>
      <c r="AN98" s="96">
        <v>322.80701754385962</v>
      </c>
      <c r="AO98" s="109">
        <v>336.84210526315786</v>
      </c>
      <c r="AP98" s="87">
        <v>0</v>
      </c>
      <c r="AQ98" s="87">
        <v>192</v>
      </c>
      <c r="AR98" s="110">
        <v>192</v>
      </c>
      <c r="AS98" s="110">
        <v>57</v>
      </c>
      <c r="AT98" s="110">
        <v>0</v>
      </c>
      <c r="AU98" s="110">
        <v>8</v>
      </c>
      <c r="AV98" s="110">
        <v>8</v>
      </c>
      <c r="AW98" s="110">
        <v>14.035087719298245</v>
      </c>
      <c r="AX98" s="110">
        <v>0</v>
      </c>
      <c r="AY98" s="110">
        <v>1</v>
      </c>
      <c r="AZ98" s="110">
        <v>1</v>
      </c>
      <c r="BA98" s="110">
        <v>1.7543859649122806</v>
      </c>
      <c r="BB98" s="110">
        <v>15.789473684210526</v>
      </c>
      <c r="BC98" s="110">
        <v>0</v>
      </c>
      <c r="BD98" s="110">
        <v>9</v>
      </c>
      <c r="BE98" s="110">
        <v>9</v>
      </c>
      <c r="BF98" s="110">
        <v>58</v>
      </c>
      <c r="BG98" s="110">
        <v>0</v>
      </c>
      <c r="BH98" s="110">
        <v>9</v>
      </c>
      <c r="BI98" s="110">
        <v>9</v>
      </c>
      <c r="BJ98" s="110">
        <v>15.517241379310345</v>
      </c>
      <c r="BK98" s="110">
        <v>0</v>
      </c>
      <c r="BL98" s="110">
        <v>0</v>
      </c>
      <c r="BM98" s="110">
        <v>0</v>
      </c>
      <c r="BN98" s="110">
        <v>0</v>
      </c>
      <c r="BO98" s="110">
        <v>15.517241379310345</v>
      </c>
      <c r="BP98" s="110">
        <v>0</v>
      </c>
      <c r="BQ98" s="110">
        <v>9</v>
      </c>
      <c r="BR98" s="110">
        <v>9</v>
      </c>
      <c r="BS98" s="110">
        <v>58</v>
      </c>
      <c r="BT98" s="110">
        <v>0</v>
      </c>
      <c r="BU98" s="110">
        <v>9</v>
      </c>
      <c r="BV98" s="110">
        <v>9</v>
      </c>
      <c r="BW98" s="282">
        <v>15.517241379310345</v>
      </c>
      <c r="BX98" s="110">
        <v>0</v>
      </c>
      <c r="BY98" s="110">
        <v>0</v>
      </c>
      <c r="BZ98" s="110">
        <v>0</v>
      </c>
      <c r="CA98" s="109">
        <v>0</v>
      </c>
      <c r="CB98" s="109">
        <v>15.517241379310345</v>
      </c>
      <c r="CC98" s="110">
        <v>0</v>
      </c>
      <c r="CD98" s="110">
        <v>9</v>
      </c>
      <c r="CE98" s="110">
        <v>9</v>
      </c>
      <c r="CF98" s="110">
        <v>58</v>
      </c>
      <c r="CG98" s="110">
        <v>0</v>
      </c>
      <c r="CH98" s="110">
        <v>9</v>
      </c>
      <c r="CI98" s="110">
        <v>9</v>
      </c>
      <c r="CJ98" s="110">
        <v>15.517241379310345</v>
      </c>
      <c r="CK98" s="110">
        <v>0</v>
      </c>
      <c r="CL98" s="110">
        <v>0</v>
      </c>
      <c r="CM98" s="110">
        <v>0</v>
      </c>
      <c r="CN98" s="110">
        <v>0</v>
      </c>
      <c r="CO98" s="110">
        <v>15.517241379310345</v>
      </c>
      <c r="CP98" s="110">
        <v>0</v>
      </c>
      <c r="CQ98" s="110">
        <v>9</v>
      </c>
      <c r="CR98" s="110">
        <v>9</v>
      </c>
      <c r="CS98" s="78">
        <v>58</v>
      </c>
      <c r="CT98" s="108">
        <v>0</v>
      </c>
      <c r="CU98" s="108">
        <v>11</v>
      </c>
      <c r="CV98" s="108">
        <v>11</v>
      </c>
      <c r="CW98" s="109">
        <v>18.96551724137931</v>
      </c>
      <c r="CX98" s="108">
        <v>0</v>
      </c>
      <c r="CY98" s="108">
        <v>0</v>
      </c>
      <c r="CZ98" s="108">
        <v>0</v>
      </c>
      <c r="DA98" s="96">
        <v>0</v>
      </c>
      <c r="DB98" s="109">
        <v>18.96551724137931</v>
      </c>
      <c r="DC98" s="87">
        <v>0</v>
      </c>
      <c r="DD98" s="87">
        <v>11</v>
      </c>
      <c r="DE98" s="110">
        <v>11</v>
      </c>
      <c r="DF98" s="78">
        <v>58</v>
      </c>
      <c r="DG98" s="108">
        <v>0</v>
      </c>
      <c r="DH98" s="108">
        <v>11</v>
      </c>
      <c r="DI98" s="108">
        <v>11</v>
      </c>
      <c r="DJ98" s="109">
        <v>18.96551724137931</v>
      </c>
      <c r="DK98" s="108">
        <v>0</v>
      </c>
      <c r="DL98" s="108">
        <v>1</v>
      </c>
      <c r="DM98" s="108">
        <v>1</v>
      </c>
      <c r="DN98" s="96">
        <v>1.7241379310344827</v>
      </c>
      <c r="DO98" s="109">
        <v>20.689655172413794</v>
      </c>
      <c r="DP98" s="87">
        <v>0</v>
      </c>
      <c r="DQ98" s="87">
        <v>12</v>
      </c>
      <c r="DR98" s="110">
        <v>12</v>
      </c>
      <c r="DS98" s="110">
        <v>58</v>
      </c>
      <c r="DT98" s="110">
        <v>0</v>
      </c>
      <c r="DU98" s="110">
        <v>11</v>
      </c>
      <c r="DV98" s="110">
        <v>11</v>
      </c>
      <c r="DW98" s="110">
        <v>18.96551724137931</v>
      </c>
      <c r="DX98" s="110">
        <v>0</v>
      </c>
      <c r="DY98" s="110">
        <v>1</v>
      </c>
      <c r="DZ98" s="110">
        <v>1</v>
      </c>
      <c r="EA98" s="110">
        <v>1.7241379310344827</v>
      </c>
      <c r="EB98" s="110">
        <v>20.689655172413794</v>
      </c>
      <c r="EC98" s="110">
        <v>0</v>
      </c>
      <c r="ED98" s="110">
        <v>12</v>
      </c>
      <c r="EE98" s="110">
        <v>12</v>
      </c>
      <c r="EF98" s="78">
        <v>58</v>
      </c>
      <c r="EG98" s="108">
        <v>0</v>
      </c>
      <c r="EH98" s="108">
        <v>11</v>
      </c>
      <c r="EI98" s="108">
        <v>11</v>
      </c>
      <c r="EJ98" s="109">
        <v>18.96551724137931</v>
      </c>
      <c r="EK98" s="108">
        <v>0</v>
      </c>
      <c r="EL98" s="108">
        <v>1</v>
      </c>
      <c r="EM98" s="108">
        <v>1</v>
      </c>
      <c r="EN98" s="96">
        <v>1.7241379310344827</v>
      </c>
      <c r="EO98" s="109">
        <v>20.689655172413794</v>
      </c>
      <c r="EP98" s="87">
        <v>0</v>
      </c>
      <c r="EQ98" s="87">
        <v>12</v>
      </c>
      <c r="ER98" s="110">
        <v>12</v>
      </c>
      <c r="ES98" s="78">
        <v>58</v>
      </c>
      <c r="ET98" s="108">
        <v>0</v>
      </c>
      <c r="EU98" s="108">
        <v>10</v>
      </c>
      <c r="EV98" s="108">
        <v>10</v>
      </c>
      <c r="EW98" s="109">
        <v>17.241379310344829</v>
      </c>
      <c r="EX98" s="108">
        <v>0</v>
      </c>
      <c r="EY98" s="108">
        <v>1</v>
      </c>
      <c r="EZ98" s="108">
        <v>1</v>
      </c>
      <c r="FA98" s="96">
        <v>1.7241379310344827</v>
      </c>
      <c r="FB98" s="109">
        <v>18.96551724137931</v>
      </c>
      <c r="FC98" s="87">
        <v>0</v>
      </c>
      <c r="FD98" s="87">
        <v>11</v>
      </c>
      <c r="FE98" s="110">
        <v>11</v>
      </c>
    </row>
    <row r="99" spans="1:161" x14ac:dyDescent="0.25">
      <c r="A99" s="4">
        <v>660</v>
      </c>
      <c r="B99" s="7" t="s">
        <v>167</v>
      </c>
      <c r="C99" s="4">
        <v>660</v>
      </c>
      <c r="D99" s="78">
        <v>180</v>
      </c>
      <c r="E99" s="108">
        <v>8</v>
      </c>
      <c r="F99" s="78">
        <v>202</v>
      </c>
      <c r="G99" s="108">
        <v>210</v>
      </c>
      <c r="H99" s="109">
        <v>112.22222222222223</v>
      </c>
      <c r="I99" s="108">
        <v>1</v>
      </c>
      <c r="J99" s="108">
        <v>20</v>
      </c>
      <c r="K99" s="108">
        <v>21</v>
      </c>
      <c r="L99" s="96">
        <v>11.111111111111111</v>
      </c>
      <c r="M99" s="109">
        <v>123.33333333333334</v>
      </c>
      <c r="N99" s="87">
        <v>9</v>
      </c>
      <c r="O99" s="87">
        <v>222</v>
      </c>
      <c r="P99" s="110">
        <v>231</v>
      </c>
      <c r="Q99" s="111">
        <v>122.22222222222223</v>
      </c>
      <c r="R99" s="78">
        <v>182</v>
      </c>
      <c r="S99" s="108">
        <v>7</v>
      </c>
      <c r="T99" s="78">
        <v>203</v>
      </c>
      <c r="U99" s="108">
        <v>210</v>
      </c>
      <c r="V99" s="109">
        <v>111.53846153846155</v>
      </c>
      <c r="W99" s="108">
        <v>1</v>
      </c>
      <c r="X99" s="108">
        <v>19</v>
      </c>
      <c r="Y99" s="108">
        <v>20</v>
      </c>
      <c r="Z99" s="96">
        <v>10.43956043956044</v>
      </c>
      <c r="AA99" s="109">
        <v>121.97802197802199</v>
      </c>
      <c r="AB99" s="87">
        <v>8</v>
      </c>
      <c r="AC99" s="87">
        <v>222</v>
      </c>
      <c r="AD99" s="110">
        <v>230</v>
      </c>
      <c r="AE99" s="111">
        <v>121.05263157894737</v>
      </c>
      <c r="AF99" s="78">
        <v>182</v>
      </c>
      <c r="AG99" s="108">
        <v>3</v>
      </c>
      <c r="AH99" s="108">
        <v>222</v>
      </c>
      <c r="AI99" s="108">
        <v>225</v>
      </c>
      <c r="AJ99" s="109">
        <v>121.97802197802199</v>
      </c>
      <c r="AK99" s="108">
        <v>1</v>
      </c>
      <c r="AL99" s="108">
        <v>173</v>
      </c>
      <c r="AM99" s="108">
        <v>174</v>
      </c>
      <c r="AN99" s="96">
        <v>95.054945054945051</v>
      </c>
      <c r="AO99" s="109">
        <v>217.03296703296701</v>
      </c>
      <c r="AP99" s="87">
        <v>4</v>
      </c>
      <c r="AQ99" s="87">
        <v>395</v>
      </c>
      <c r="AR99" s="110">
        <v>399</v>
      </c>
      <c r="AS99" s="110">
        <v>182</v>
      </c>
      <c r="AT99" s="110">
        <v>3</v>
      </c>
      <c r="AU99" s="110">
        <v>222</v>
      </c>
      <c r="AV99" s="110">
        <v>225</v>
      </c>
      <c r="AW99" s="110">
        <v>121.97802197802199</v>
      </c>
      <c r="AX99" s="110">
        <v>0</v>
      </c>
      <c r="AY99" s="110">
        <v>20</v>
      </c>
      <c r="AZ99" s="110">
        <v>20</v>
      </c>
      <c r="BA99" s="110">
        <v>10.989010989010989</v>
      </c>
      <c r="BB99" s="110">
        <v>132.96703296703296</v>
      </c>
      <c r="BC99" s="110">
        <v>3</v>
      </c>
      <c r="BD99" s="110">
        <v>242</v>
      </c>
      <c r="BE99" s="110">
        <v>245</v>
      </c>
      <c r="BF99" s="110">
        <v>183</v>
      </c>
      <c r="BG99" s="110">
        <v>3</v>
      </c>
      <c r="BH99" s="110">
        <v>219</v>
      </c>
      <c r="BI99" s="110">
        <v>222</v>
      </c>
      <c r="BJ99" s="110">
        <v>119.67213114754098</v>
      </c>
      <c r="BK99" s="110">
        <v>0</v>
      </c>
      <c r="BL99" s="110">
        <v>21</v>
      </c>
      <c r="BM99" s="110">
        <v>21</v>
      </c>
      <c r="BN99" s="110">
        <v>11.475409836065573</v>
      </c>
      <c r="BO99" s="110">
        <v>131.14754098360655</v>
      </c>
      <c r="BP99" s="110">
        <v>3</v>
      </c>
      <c r="BQ99" s="110">
        <v>240</v>
      </c>
      <c r="BR99" s="110">
        <v>243</v>
      </c>
      <c r="BS99" s="110">
        <v>183</v>
      </c>
      <c r="BT99" s="110">
        <v>2</v>
      </c>
      <c r="BU99" s="110">
        <v>226</v>
      </c>
      <c r="BV99" s="110">
        <v>228</v>
      </c>
      <c r="BW99" s="282">
        <v>123.49726775956285</v>
      </c>
      <c r="BX99" s="110">
        <v>1</v>
      </c>
      <c r="BY99" s="110">
        <v>17</v>
      </c>
      <c r="BZ99" s="110">
        <v>18</v>
      </c>
      <c r="CA99" s="109">
        <v>9.2896174863387984</v>
      </c>
      <c r="CB99" s="109">
        <v>132.78688524590163</v>
      </c>
      <c r="CC99" s="110">
        <v>3</v>
      </c>
      <c r="CD99" s="110">
        <v>243</v>
      </c>
      <c r="CE99" s="110">
        <v>246</v>
      </c>
      <c r="CF99" s="110">
        <v>183</v>
      </c>
      <c r="CG99" s="110">
        <v>1</v>
      </c>
      <c r="CH99" s="110">
        <v>226</v>
      </c>
      <c r="CI99" s="110">
        <v>227</v>
      </c>
      <c r="CJ99" s="110">
        <v>123.49726775956285</v>
      </c>
      <c r="CK99" s="110">
        <v>0</v>
      </c>
      <c r="CL99" s="110">
        <v>23</v>
      </c>
      <c r="CM99" s="110">
        <v>23</v>
      </c>
      <c r="CN99" s="110">
        <v>12.568306010928962</v>
      </c>
      <c r="CO99" s="110">
        <v>136.0655737704918</v>
      </c>
      <c r="CP99" s="110">
        <v>1</v>
      </c>
      <c r="CQ99" s="110">
        <v>249</v>
      </c>
      <c r="CR99" s="110">
        <v>250</v>
      </c>
      <c r="CS99" s="78">
        <v>183</v>
      </c>
      <c r="CT99" s="108">
        <v>0</v>
      </c>
      <c r="CU99" s="108">
        <v>224</v>
      </c>
      <c r="CV99" s="108">
        <v>224</v>
      </c>
      <c r="CW99" s="109">
        <v>122.40437158469946</v>
      </c>
      <c r="CX99" s="108">
        <v>0</v>
      </c>
      <c r="CY99" s="108">
        <v>24</v>
      </c>
      <c r="CZ99" s="108">
        <v>24</v>
      </c>
      <c r="DA99" s="96">
        <v>13.114754098360656</v>
      </c>
      <c r="DB99" s="109">
        <v>135.51912568306011</v>
      </c>
      <c r="DC99" s="87">
        <v>0</v>
      </c>
      <c r="DD99" s="87">
        <v>248</v>
      </c>
      <c r="DE99" s="110">
        <v>248</v>
      </c>
      <c r="DF99" s="78">
        <v>183</v>
      </c>
      <c r="DG99" s="108">
        <v>0</v>
      </c>
      <c r="DH99" s="108">
        <v>222</v>
      </c>
      <c r="DI99" s="108">
        <v>222</v>
      </c>
      <c r="DJ99" s="109">
        <v>121.31147540983606</v>
      </c>
      <c r="DK99" s="108">
        <v>0</v>
      </c>
      <c r="DL99" s="108">
        <v>26</v>
      </c>
      <c r="DM99" s="108">
        <v>26</v>
      </c>
      <c r="DN99" s="96">
        <v>14.207650273224044</v>
      </c>
      <c r="DO99" s="109">
        <v>135.51912568306011</v>
      </c>
      <c r="DP99" s="87">
        <v>0</v>
      </c>
      <c r="DQ99" s="87">
        <v>248</v>
      </c>
      <c r="DR99" s="110">
        <v>248</v>
      </c>
      <c r="DS99" s="110">
        <v>183</v>
      </c>
      <c r="DT99" s="110">
        <v>0</v>
      </c>
      <c r="DU99" s="110">
        <v>227</v>
      </c>
      <c r="DV99" s="110">
        <v>227</v>
      </c>
      <c r="DW99" s="110">
        <v>124.04371584699454</v>
      </c>
      <c r="DX99" s="110">
        <v>0</v>
      </c>
      <c r="DY99" s="110">
        <v>25</v>
      </c>
      <c r="DZ99" s="110">
        <v>25</v>
      </c>
      <c r="EA99" s="110">
        <v>13.661202185792352</v>
      </c>
      <c r="EB99" s="110">
        <v>137.70491803278688</v>
      </c>
      <c r="EC99" s="110">
        <v>0</v>
      </c>
      <c r="ED99" s="110">
        <v>252</v>
      </c>
      <c r="EE99" s="110">
        <v>252</v>
      </c>
      <c r="EF99" s="78">
        <v>183</v>
      </c>
      <c r="EG99" s="108">
        <v>0</v>
      </c>
      <c r="EH99" s="108">
        <v>227</v>
      </c>
      <c r="EI99" s="108">
        <v>227</v>
      </c>
      <c r="EJ99" s="109">
        <v>124.04371584699454</v>
      </c>
      <c r="EK99" s="108">
        <v>0</v>
      </c>
      <c r="EL99" s="108">
        <v>25</v>
      </c>
      <c r="EM99" s="108">
        <v>25</v>
      </c>
      <c r="EN99" s="96">
        <v>13.661202185792352</v>
      </c>
      <c r="EO99" s="109">
        <v>137.70491803278688</v>
      </c>
      <c r="EP99" s="87">
        <v>0</v>
      </c>
      <c r="EQ99" s="87">
        <v>252</v>
      </c>
      <c r="ER99" s="110">
        <v>252</v>
      </c>
      <c r="ES99" s="78">
        <v>183</v>
      </c>
      <c r="ET99" s="108">
        <v>0</v>
      </c>
      <c r="EU99" s="108">
        <v>228</v>
      </c>
      <c r="EV99" s="108">
        <v>228</v>
      </c>
      <c r="EW99" s="109">
        <v>124.59016393442623</v>
      </c>
      <c r="EX99" s="108">
        <v>0</v>
      </c>
      <c r="EY99" s="108">
        <v>29</v>
      </c>
      <c r="EZ99" s="108">
        <v>29</v>
      </c>
      <c r="FA99" s="96">
        <v>15.846994535519126</v>
      </c>
      <c r="FB99" s="109">
        <v>140.43715846994536</v>
      </c>
      <c r="FC99" s="87">
        <v>0</v>
      </c>
      <c r="FD99" s="87">
        <v>257</v>
      </c>
      <c r="FE99" s="110">
        <v>257</v>
      </c>
    </row>
    <row r="100" spans="1:161" x14ac:dyDescent="0.25">
      <c r="A100" s="4">
        <v>667</v>
      </c>
      <c r="B100" s="7" t="s">
        <v>168</v>
      </c>
      <c r="C100" s="4">
        <v>667</v>
      </c>
      <c r="D100" s="78">
        <v>185</v>
      </c>
      <c r="E100" s="108">
        <v>6</v>
      </c>
      <c r="F100" s="78">
        <v>176</v>
      </c>
      <c r="G100" s="108">
        <v>182</v>
      </c>
      <c r="H100" s="109">
        <v>95.135135135135144</v>
      </c>
      <c r="I100" s="108">
        <v>1</v>
      </c>
      <c r="J100" s="108">
        <v>10</v>
      </c>
      <c r="K100" s="108">
        <v>11</v>
      </c>
      <c r="L100" s="96">
        <v>5.4054054054054053</v>
      </c>
      <c r="M100" s="109">
        <v>100.54054054054053</v>
      </c>
      <c r="N100" s="87">
        <v>7</v>
      </c>
      <c r="O100" s="87">
        <v>186</v>
      </c>
      <c r="P100" s="110">
        <v>193</v>
      </c>
      <c r="Q100" s="111">
        <v>100.52083333333333</v>
      </c>
      <c r="R100" s="78">
        <v>190</v>
      </c>
      <c r="S100" s="108">
        <v>6</v>
      </c>
      <c r="T100" s="78">
        <v>178</v>
      </c>
      <c r="U100" s="108">
        <v>184</v>
      </c>
      <c r="V100" s="109">
        <v>93.684210526315795</v>
      </c>
      <c r="W100" s="108">
        <v>1</v>
      </c>
      <c r="X100" s="108">
        <v>11</v>
      </c>
      <c r="Y100" s="108">
        <v>12</v>
      </c>
      <c r="Z100" s="96">
        <v>5.7894736842105265</v>
      </c>
      <c r="AA100" s="109">
        <v>99.473684210526315</v>
      </c>
      <c r="AB100" s="87">
        <v>7</v>
      </c>
      <c r="AC100" s="87">
        <v>189</v>
      </c>
      <c r="AD100" s="110">
        <v>196</v>
      </c>
      <c r="AE100" s="111">
        <v>99.492385786802032</v>
      </c>
      <c r="AF100" s="78">
        <v>190</v>
      </c>
      <c r="AG100" s="108">
        <v>6</v>
      </c>
      <c r="AH100" s="108">
        <v>176</v>
      </c>
      <c r="AI100" s="108">
        <v>182</v>
      </c>
      <c r="AJ100" s="109">
        <v>92.631578947368425</v>
      </c>
      <c r="AK100" s="108">
        <v>1</v>
      </c>
      <c r="AL100" s="108">
        <v>8</v>
      </c>
      <c r="AM100" s="108">
        <v>9</v>
      </c>
      <c r="AN100" s="96">
        <v>4.2105263157894735</v>
      </c>
      <c r="AO100" s="109">
        <v>96.84210526315789</v>
      </c>
      <c r="AP100" s="87">
        <v>7</v>
      </c>
      <c r="AQ100" s="87">
        <v>184</v>
      </c>
      <c r="AR100" s="110">
        <v>191</v>
      </c>
      <c r="AS100" s="110">
        <v>190</v>
      </c>
      <c r="AT100" s="110">
        <v>5</v>
      </c>
      <c r="AU100" s="110">
        <v>179</v>
      </c>
      <c r="AV100" s="110">
        <v>184</v>
      </c>
      <c r="AW100" s="110">
        <v>94.21052631578948</v>
      </c>
      <c r="AX100" s="110">
        <v>0</v>
      </c>
      <c r="AY100" s="110">
        <v>10</v>
      </c>
      <c r="AZ100" s="110">
        <v>10</v>
      </c>
      <c r="BA100" s="110">
        <v>5.2631578947368416</v>
      </c>
      <c r="BB100" s="110">
        <v>99.473684210526315</v>
      </c>
      <c r="BC100" s="110">
        <v>5</v>
      </c>
      <c r="BD100" s="110">
        <v>189</v>
      </c>
      <c r="BE100" s="110">
        <v>194</v>
      </c>
      <c r="BF100" s="110">
        <v>191</v>
      </c>
      <c r="BG100" s="110">
        <v>5</v>
      </c>
      <c r="BH100" s="110">
        <v>177</v>
      </c>
      <c r="BI100" s="110">
        <v>182</v>
      </c>
      <c r="BJ100" s="110">
        <v>92.670157068062835</v>
      </c>
      <c r="BK100" s="110">
        <v>0</v>
      </c>
      <c r="BL100" s="110">
        <v>13</v>
      </c>
      <c r="BM100" s="110">
        <v>13</v>
      </c>
      <c r="BN100" s="110">
        <v>6.8062827225130889</v>
      </c>
      <c r="BO100" s="110">
        <v>99.476439790575924</v>
      </c>
      <c r="BP100" s="110">
        <v>5</v>
      </c>
      <c r="BQ100" s="110">
        <v>190</v>
      </c>
      <c r="BR100" s="110">
        <v>195</v>
      </c>
      <c r="BS100" s="110">
        <v>191</v>
      </c>
      <c r="BT100" s="110">
        <v>4</v>
      </c>
      <c r="BU100" s="110">
        <v>177</v>
      </c>
      <c r="BV100" s="110">
        <v>181</v>
      </c>
      <c r="BW100" s="282">
        <v>92.670157068062835</v>
      </c>
      <c r="BX100" s="110">
        <v>0</v>
      </c>
      <c r="BY100" s="110">
        <v>18</v>
      </c>
      <c r="BZ100" s="110">
        <v>18</v>
      </c>
      <c r="CA100" s="109">
        <v>9.4240837696335085</v>
      </c>
      <c r="CB100" s="109">
        <v>102.09424083769633</v>
      </c>
      <c r="CC100" s="110">
        <v>4</v>
      </c>
      <c r="CD100" s="110">
        <v>195</v>
      </c>
      <c r="CE100" s="110">
        <v>199</v>
      </c>
      <c r="CF100" s="110">
        <v>191</v>
      </c>
      <c r="CG100" s="110">
        <v>0</v>
      </c>
      <c r="CH100" s="110">
        <v>178</v>
      </c>
      <c r="CI100" s="110">
        <v>178</v>
      </c>
      <c r="CJ100" s="110">
        <v>93.193717277486911</v>
      </c>
      <c r="CK100" s="110">
        <v>0</v>
      </c>
      <c r="CL100" s="110">
        <v>15</v>
      </c>
      <c r="CM100" s="110">
        <v>15</v>
      </c>
      <c r="CN100" s="110">
        <v>7.8534031413612562</v>
      </c>
      <c r="CO100" s="110">
        <v>101.04712041884815</v>
      </c>
      <c r="CP100" s="110">
        <v>0</v>
      </c>
      <c r="CQ100" s="110">
        <v>193</v>
      </c>
      <c r="CR100" s="110">
        <v>193</v>
      </c>
      <c r="CS100" s="78">
        <v>191</v>
      </c>
      <c r="CT100" s="108">
        <v>0</v>
      </c>
      <c r="CU100" s="108">
        <v>189</v>
      </c>
      <c r="CV100" s="108">
        <v>189</v>
      </c>
      <c r="CW100" s="109">
        <v>98.952879581151834</v>
      </c>
      <c r="CX100" s="108">
        <v>0</v>
      </c>
      <c r="CY100" s="108">
        <v>14</v>
      </c>
      <c r="CZ100" s="108">
        <v>14</v>
      </c>
      <c r="DA100" s="96">
        <v>7.3298429319371721</v>
      </c>
      <c r="DB100" s="109">
        <v>106.28272251308901</v>
      </c>
      <c r="DC100" s="87">
        <v>0</v>
      </c>
      <c r="DD100" s="87">
        <v>203</v>
      </c>
      <c r="DE100" s="110">
        <v>203</v>
      </c>
      <c r="DF100" s="78">
        <v>191</v>
      </c>
      <c r="DG100" s="108">
        <v>0</v>
      </c>
      <c r="DH100" s="108">
        <v>184</v>
      </c>
      <c r="DI100" s="108">
        <v>184</v>
      </c>
      <c r="DJ100" s="109">
        <v>96.33507853403141</v>
      </c>
      <c r="DK100" s="108">
        <v>0</v>
      </c>
      <c r="DL100" s="108">
        <v>17</v>
      </c>
      <c r="DM100" s="108">
        <v>17</v>
      </c>
      <c r="DN100" s="96">
        <v>8.9005235602094235</v>
      </c>
      <c r="DO100" s="109">
        <v>105.23560209424083</v>
      </c>
      <c r="DP100" s="87">
        <v>0</v>
      </c>
      <c r="DQ100" s="87">
        <v>201</v>
      </c>
      <c r="DR100" s="110">
        <v>201</v>
      </c>
      <c r="DS100" s="110">
        <v>191</v>
      </c>
      <c r="DT100" s="110">
        <v>0</v>
      </c>
      <c r="DU100" s="110">
        <v>185</v>
      </c>
      <c r="DV100" s="110">
        <v>185</v>
      </c>
      <c r="DW100" s="110">
        <v>96.858638743455501</v>
      </c>
      <c r="DX100" s="110">
        <v>0</v>
      </c>
      <c r="DY100" s="110">
        <v>17</v>
      </c>
      <c r="DZ100" s="110">
        <v>17</v>
      </c>
      <c r="EA100" s="110">
        <v>8.9005235602094235</v>
      </c>
      <c r="EB100" s="110">
        <v>105.75916230366491</v>
      </c>
      <c r="EC100" s="110">
        <v>0</v>
      </c>
      <c r="ED100" s="110">
        <v>202</v>
      </c>
      <c r="EE100" s="110">
        <v>202</v>
      </c>
      <c r="EF100" s="78">
        <v>191</v>
      </c>
      <c r="EG100" s="108">
        <v>0</v>
      </c>
      <c r="EH100" s="108">
        <v>185</v>
      </c>
      <c r="EI100" s="108">
        <v>185</v>
      </c>
      <c r="EJ100" s="109">
        <v>96.858638743455501</v>
      </c>
      <c r="EK100" s="108">
        <v>0</v>
      </c>
      <c r="EL100" s="108">
        <v>17</v>
      </c>
      <c r="EM100" s="108">
        <v>17</v>
      </c>
      <c r="EN100" s="96">
        <v>8.9005235602094235</v>
      </c>
      <c r="EO100" s="109">
        <v>105.75916230366491</v>
      </c>
      <c r="EP100" s="87">
        <v>0</v>
      </c>
      <c r="EQ100" s="87">
        <v>202</v>
      </c>
      <c r="ER100" s="110">
        <v>202</v>
      </c>
      <c r="ES100" s="78">
        <v>191</v>
      </c>
      <c r="ET100" s="108">
        <v>0</v>
      </c>
      <c r="EU100" s="108">
        <v>185</v>
      </c>
      <c r="EV100" s="108">
        <v>185</v>
      </c>
      <c r="EW100" s="109">
        <v>96.858638743455501</v>
      </c>
      <c r="EX100" s="108">
        <v>0</v>
      </c>
      <c r="EY100" s="108">
        <v>18</v>
      </c>
      <c r="EZ100" s="108">
        <v>18</v>
      </c>
      <c r="FA100" s="96">
        <v>9.4240837696335085</v>
      </c>
      <c r="FB100" s="109">
        <v>106.28272251308901</v>
      </c>
      <c r="FC100" s="87">
        <v>0</v>
      </c>
      <c r="FD100" s="87">
        <v>203</v>
      </c>
      <c r="FE100" s="110">
        <v>203</v>
      </c>
    </row>
    <row r="101" spans="1:161" x14ac:dyDescent="0.25">
      <c r="A101" s="4">
        <v>674</v>
      </c>
      <c r="B101" s="106" t="s">
        <v>267</v>
      </c>
      <c r="C101" s="4">
        <v>674</v>
      </c>
      <c r="D101" s="78">
        <v>319</v>
      </c>
      <c r="E101" s="108">
        <v>11</v>
      </c>
      <c r="F101" s="78">
        <v>259</v>
      </c>
      <c r="G101" s="108">
        <v>270</v>
      </c>
      <c r="H101" s="109">
        <v>81.191222570532915</v>
      </c>
      <c r="I101" s="108">
        <v>1</v>
      </c>
      <c r="J101" s="108">
        <v>45</v>
      </c>
      <c r="K101" s="108">
        <v>46</v>
      </c>
      <c r="L101" s="96">
        <v>14.106583072100312</v>
      </c>
      <c r="M101" s="109">
        <v>95.297805642633222</v>
      </c>
      <c r="N101" s="87">
        <v>12</v>
      </c>
      <c r="O101" s="87">
        <v>304</v>
      </c>
      <c r="P101" s="110">
        <v>316</v>
      </c>
      <c r="Q101" s="111">
        <v>95.468277945619334</v>
      </c>
      <c r="R101" s="78">
        <v>334</v>
      </c>
      <c r="S101" s="108">
        <v>11</v>
      </c>
      <c r="T101" s="78">
        <v>258</v>
      </c>
      <c r="U101" s="108">
        <v>269</v>
      </c>
      <c r="V101" s="109">
        <v>77.245508982035929</v>
      </c>
      <c r="W101" s="108">
        <v>1</v>
      </c>
      <c r="X101" s="108">
        <v>43</v>
      </c>
      <c r="Y101" s="108">
        <v>44</v>
      </c>
      <c r="Z101" s="96">
        <v>12.874251497005988</v>
      </c>
      <c r="AA101" s="109">
        <v>90.119760479041915</v>
      </c>
      <c r="AB101" s="87">
        <v>12</v>
      </c>
      <c r="AC101" s="87">
        <v>301</v>
      </c>
      <c r="AD101" s="110">
        <v>313</v>
      </c>
      <c r="AE101" s="111">
        <v>90.462427745664741</v>
      </c>
      <c r="AF101" s="78">
        <v>334</v>
      </c>
      <c r="AG101" s="108">
        <v>8</v>
      </c>
      <c r="AH101" s="108">
        <v>273</v>
      </c>
      <c r="AI101" s="108">
        <v>281</v>
      </c>
      <c r="AJ101" s="109">
        <v>81.736526946107773</v>
      </c>
      <c r="AK101" s="108">
        <v>1</v>
      </c>
      <c r="AL101" s="108">
        <v>8</v>
      </c>
      <c r="AM101" s="108">
        <v>9</v>
      </c>
      <c r="AN101" s="96">
        <v>2.3952095808383236</v>
      </c>
      <c r="AO101" s="109">
        <v>84.131736526946113</v>
      </c>
      <c r="AP101" s="87">
        <v>9</v>
      </c>
      <c r="AQ101" s="87">
        <v>281</v>
      </c>
      <c r="AR101" s="110">
        <v>290</v>
      </c>
      <c r="AS101" s="110">
        <v>334</v>
      </c>
      <c r="AT101" s="110">
        <v>8</v>
      </c>
      <c r="AU101" s="110">
        <v>276</v>
      </c>
      <c r="AV101" s="110">
        <v>284</v>
      </c>
      <c r="AW101" s="110">
        <v>82.634730538922156</v>
      </c>
      <c r="AX101" s="110">
        <v>1</v>
      </c>
      <c r="AY101" s="110">
        <v>36</v>
      </c>
      <c r="AZ101" s="110">
        <v>37</v>
      </c>
      <c r="BA101" s="110">
        <v>10.778443113772456</v>
      </c>
      <c r="BB101" s="110">
        <v>93.41317365269461</v>
      </c>
      <c r="BC101" s="110">
        <v>9</v>
      </c>
      <c r="BD101" s="110">
        <v>312</v>
      </c>
      <c r="BE101" s="110">
        <v>321</v>
      </c>
      <c r="BF101" s="110">
        <v>336</v>
      </c>
      <c r="BG101" s="110">
        <v>8</v>
      </c>
      <c r="BH101" s="110">
        <v>272</v>
      </c>
      <c r="BI101" s="110">
        <v>280</v>
      </c>
      <c r="BJ101" s="110">
        <v>80.952380952380949</v>
      </c>
      <c r="BK101" s="110">
        <v>1</v>
      </c>
      <c r="BL101" s="110">
        <v>37</v>
      </c>
      <c r="BM101" s="110">
        <v>38</v>
      </c>
      <c r="BN101" s="110">
        <v>11.011904761904761</v>
      </c>
      <c r="BO101" s="110">
        <v>91.964285714285708</v>
      </c>
      <c r="BP101" s="110">
        <v>9</v>
      </c>
      <c r="BQ101" s="110">
        <v>309</v>
      </c>
      <c r="BR101" s="110">
        <v>318</v>
      </c>
      <c r="BS101" s="110">
        <v>336</v>
      </c>
      <c r="BT101" s="110">
        <v>4</v>
      </c>
      <c r="BU101" s="110">
        <v>270</v>
      </c>
      <c r="BV101" s="110">
        <v>274</v>
      </c>
      <c r="BW101" s="282">
        <v>80.357142857142861</v>
      </c>
      <c r="BX101" s="110">
        <v>1</v>
      </c>
      <c r="BY101" s="110">
        <v>42</v>
      </c>
      <c r="BZ101" s="110">
        <v>43</v>
      </c>
      <c r="CA101" s="109">
        <v>12.5</v>
      </c>
      <c r="CB101" s="109">
        <v>92.857142857142861</v>
      </c>
      <c r="CC101" s="110">
        <v>5</v>
      </c>
      <c r="CD101" s="110">
        <v>312</v>
      </c>
      <c r="CE101" s="110">
        <v>317</v>
      </c>
      <c r="CF101" s="110">
        <v>336</v>
      </c>
      <c r="CG101" s="110">
        <v>1</v>
      </c>
      <c r="CH101" s="110">
        <v>276</v>
      </c>
      <c r="CI101" s="110">
        <v>277</v>
      </c>
      <c r="CJ101" s="110">
        <v>82.142857142857139</v>
      </c>
      <c r="CK101" s="110">
        <v>1</v>
      </c>
      <c r="CL101" s="110">
        <v>42</v>
      </c>
      <c r="CM101" s="110">
        <v>43</v>
      </c>
      <c r="CN101" s="110">
        <v>12.5</v>
      </c>
      <c r="CO101" s="110">
        <v>94.642857142857139</v>
      </c>
      <c r="CP101" s="110">
        <v>2</v>
      </c>
      <c r="CQ101" s="110">
        <v>318</v>
      </c>
      <c r="CR101" s="110">
        <v>320</v>
      </c>
      <c r="CS101" s="78">
        <v>336</v>
      </c>
      <c r="CT101" s="108">
        <v>0</v>
      </c>
      <c r="CU101" s="108">
        <v>287</v>
      </c>
      <c r="CV101" s="108">
        <v>287</v>
      </c>
      <c r="CW101" s="109">
        <v>85.416666666666657</v>
      </c>
      <c r="CX101" s="108">
        <v>0</v>
      </c>
      <c r="CY101" s="108">
        <v>45</v>
      </c>
      <c r="CZ101" s="108">
        <v>45</v>
      </c>
      <c r="DA101" s="96">
        <v>13.392857142857142</v>
      </c>
      <c r="DB101" s="109">
        <v>98.80952380952381</v>
      </c>
      <c r="DC101" s="87">
        <v>0</v>
      </c>
      <c r="DD101" s="87">
        <v>332</v>
      </c>
      <c r="DE101" s="110">
        <v>332</v>
      </c>
      <c r="DF101" s="78">
        <v>336</v>
      </c>
      <c r="DG101" s="108">
        <v>0</v>
      </c>
      <c r="DH101" s="108">
        <v>291</v>
      </c>
      <c r="DI101" s="108">
        <v>291</v>
      </c>
      <c r="DJ101" s="109">
        <v>86.607142857142861</v>
      </c>
      <c r="DK101" s="108">
        <v>0</v>
      </c>
      <c r="DL101" s="108">
        <v>46</v>
      </c>
      <c r="DM101" s="108">
        <v>46</v>
      </c>
      <c r="DN101" s="96">
        <v>13.690476190476192</v>
      </c>
      <c r="DO101" s="109">
        <v>100.29761904761905</v>
      </c>
      <c r="DP101" s="87">
        <v>0</v>
      </c>
      <c r="DQ101" s="87">
        <v>337</v>
      </c>
      <c r="DR101" s="110">
        <v>337</v>
      </c>
      <c r="DS101" s="110">
        <v>336</v>
      </c>
      <c r="DT101" s="110">
        <v>0</v>
      </c>
      <c r="DU101" s="110">
        <v>294</v>
      </c>
      <c r="DV101" s="110">
        <v>294</v>
      </c>
      <c r="DW101" s="110">
        <v>87.5</v>
      </c>
      <c r="DX101" s="110">
        <v>0</v>
      </c>
      <c r="DY101" s="110">
        <v>43</v>
      </c>
      <c r="DZ101" s="110">
        <v>43</v>
      </c>
      <c r="EA101" s="110">
        <v>12.797619047619047</v>
      </c>
      <c r="EB101" s="110">
        <v>100.29761904761905</v>
      </c>
      <c r="EC101" s="110">
        <v>0</v>
      </c>
      <c r="ED101" s="110">
        <v>337</v>
      </c>
      <c r="EE101" s="110">
        <v>337</v>
      </c>
      <c r="EF101" s="78">
        <v>336</v>
      </c>
      <c r="EG101" s="108">
        <v>0</v>
      </c>
      <c r="EH101" s="108">
        <v>294</v>
      </c>
      <c r="EI101" s="108">
        <v>294</v>
      </c>
      <c r="EJ101" s="109">
        <v>87.5</v>
      </c>
      <c r="EK101" s="108">
        <v>0</v>
      </c>
      <c r="EL101" s="108">
        <v>43</v>
      </c>
      <c r="EM101" s="108">
        <v>43</v>
      </c>
      <c r="EN101" s="96">
        <v>12.797619047619047</v>
      </c>
      <c r="EO101" s="109">
        <v>100.29761904761905</v>
      </c>
      <c r="EP101" s="87">
        <v>0</v>
      </c>
      <c r="EQ101" s="87">
        <v>337</v>
      </c>
      <c r="ER101" s="110">
        <v>337</v>
      </c>
      <c r="ES101" s="78">
        <v>336</v>
      </c>
      <c r="ET101" s="108">
        <v>0</v>
      </c>
      <c r="EU101" s="108">
        <v>289</v>
      </c>
      <c r="EV101" s="108">
        <v>289</v>
      </c>
      <c r="EW101" s="109">
        <v>86.011904761904773</v>
      </c>
      <c r="EX101" s="108">
        <v>0</v>
      </c>
      <c r="EY101" s="108">
        <v>54</v>
      </c>
      <c r="EZ101" s="108">
        <v>54</v>
      </c>
      <c r="FA101" s="96">
        <v>16.071428571428573</v>
      </c>
      <c r="FB101" s="109">
        <v>102.08333333333333</v>
      </c>
      <c r="FC101" s="87">
        <v>0</v>
      </c>
      <c r="FD101" s="87">
        <v>343</v>
      </c>
      <c r="FE101" s="110">
        <v>343</v>
      </c>
    </row>
    <row r="102" spans="1:161" x14ac:dyDescent="0.25">
      <c r="A102" s="4">
        <v>697</v>
      </c>
      <c r="B102" s="13" t="s">
        <v>170</v>
      </c>
      <c r="C102" s="4">
        <v>697</v>
      </c>
      <c r="D102" s="78">
        <v>1642</v>
      </c>
      <c r="E102" s="108">
        <v>105</v>
      </c>
      <c r="F102" s="78">
        <v>1292</v>
      </c>
      <c r="G102" s="108">
        <v>1397</v>
      </c>
      <c r="H102" s="109">
        <v>78.684531059683309</v>
      </c>
      <c r="I102" s="108">
        <v>34</v>
      </c>
      <c r="J102" s="108">
        <v>442</v>
      </c>
      <c r="K102" s="108">
        <v>476</v>
      </c>
      <c r="L102" s="96">
        <v>26.9183922046285</v>
      </c>
      <c r="M102" s="109">
        <v>105.60292326431183</v>
      </c>
      <c r="N102" s="87">
        <v>139</v>
      </c>
      <c r="O102" s="87">
        <v>1734</v>
      </c>
      <c r="P102" s="110">
        <v>1873</v>
      </c>
      <c r="Q102" s="111">
        <v>105.16563728242561</v>
      </c>
      <c r="R102" s="78">
        <v>1744</v>
      </c>
      <c r="S102" s="108">
        <v>102</v>
      </c>
      <c r="T102" s="78">
        <v>1302</v>
      </c>
      <c r="U102" s="108">
        <v>1404</v>
      </c>
      <c r="V102" s="109">
        <v>74.655963302752298</v>
      </c>
      <c r="W102" s="108">
        <v>31</v>
      </c>
      <c r="X102" s="108">
        <v>464</v>
      </c>
      <c r="Y102" s="108">
        <v>495</v>
      </c>
      <c r="Z102" s="96">
        <v>26.605504587155966</v>
      </c>
      <c r="AA102" s="109">
        <v>101.26146788990826</v>
      </c>
      <c r="AB102" s="87">
        <v>133</v>
      </c>
      <c r="AC102" s="87">
        <v>1766</v>
      </c>
      <c r="AD102" s="110">
        <v>1899</v>
      </c>
      <c r="AE102" s="111">
        <v>101.17208311134789</v>
      </c>
      <c r="AF102" s="78">
        <v>1744</v>
      </c>
      <c r="AG102" s="108">
        <v>47</v>
      </c>
      <c r="AH102" s="108">
        <v>1322</v>
      </c>
      <c r="AI102" s="108">
        <v>1369</v>
      </c>
      <c r="AJ102" s="109">
        <v>75.802752293577981</v>
      </c>
      <c r="AK102" s="108">
        <v>32</v>
      </c>
      <c r="AL102" s="108">
        <v>79</v>
      </c>
      <c r="AM102" s="108">
        <v>111</v>
      </c>
      <c r="AN102" s="96">
        <v>4.5298165137614674</v>
      </c>
      <c r="AO102" s="109">
        <v>80.332568807339456</v>
      </c>
      <c r="AP102" s="87">
        <v>79</v>
      </c>
      <c r="AQ102" s="87">
        <v>1401</v>
      </c>
      <c r="AR102" s="110">
        <v>1480</v>
      </c>
      <c r="AS102" s="110">
        <v>1744</v>
      </c>
      <c r="AT102" s="110">
        <v>46</v>
      </c>
      <c r="AU102" s="110">
        <v>1320</v>
      </c>
      <c r="AV102" s="110">
        <v>1366</v>
      </c>
      <c r="AW102" s="110">
        <v>75.688073394495419</v>
      </c>
      <c r="AX102" s="110">
        <v>9</v>
      </c>
      <c r="AY102" s="110">
        <v>508</v>
      </c>
      <c r="AZ102" s="110">
        <v>517</v>
      </c>
      <c r="BA102" s="110">
        <v>29.128440366972473</v>
      </c>
      <c r="BB102" s="110">
        <v>104.8165137614679</v>
      </c>
      <c r="BC102" s="110">
        <v>55</v>
      </c>
      <c r="BD102" s="110">
        <v>1828</v>
      </c>
      <c r="BE102" s="110">
        <v>1883</v>
      </c>
      <c r="BF102" s="110">
        <v>1747</v>
      </c>
      <c r="BG102" s="110">
        <v>46</v>
      </c>
      <c r="BH102" s="110">
        <v>1323</v>
      </c>
      <c r="BI102" s="110">
        <v>1369</v>
      </c>
      <c r="BJ102" s="110">
        <v>75.729822552947908</v>
      </c>
      <c r="BK102" s="110">
        <v>9</v>
      </c>
      <c r="BL102" s="110">
        <v>524</v>
      </c>
      <c r="BM102" s="110">
        <v>533</v>
      </c>
      <c r="BN102" s="110">
        <v>29.994275901545507</v>
      </c>
      <c r="BO102" s="110">
        <v>105.72409845449342</v>
      </c>
      <c r="BP102" s="110">
        <v>55</v>
      </c>
      <c r="BQ102" s="110">
        <v>1847</v>
      </c>
      <c r="BR102" s="110">
        <v>1902</v>
      </c>
      <c r="BS102" s="110">
        <v>1747</v>
      </c>
      <c r="BT102" s="110">
        <v>23</v>
      </c>
      <c r="BU102" s="110">
        <v>1337</v>
      </c>
      <c r="BV102" s="110">
        <v>1360</v>
      </c>
      <c r="BW102" s="282">
        <v>76.531196336576983</v>
      </c>
      <c r="BX102" s="110">
        <v>4</v>
      </c>
      <c r="BY102" s="110">
        <v>545</v>
      </c>
      <c r="BZ102" s="110">
        <v>549</v>
      </c>
      <c r="CA102" s="109">
        <v>31.196336576989125</v>
      </c>
      <c r="CB102" s="109">
        <v>107.72753291356611</v>
      </c>
      <c r="CC102" s="110">
        <v>27</v>
      </c>
      <c r="CD102" s="110">
        <v>1882</v>
      </c>
      <c r="CE102" s="110">
        <v>1909</v>
      </c>
      <c r="CF102" s="110">
        <v>1747</v>
      </c>
      <c r="CG102" s="110">
        <v>5</v>
      </c>
      <c r="CH102" s="110">
        <v>1357</v>
      </c>
      <c r="CI102" s="110">
        <v>1362</v>
      </c>
      <c r="CJ102" s="110">
        <v>77.676016027475669</v>
      </c>
      <c r="CK102" s="110">
        <v>3</v>
      </c>
      <c r="CL102" s="110">
        <v>553</v>
      </c>
      <c r="CM102" s="110">
        <v>556</v>
      </c>
      <c r="CN102" s="110">
        <v>31.654264453348596</v>
      </c>
      <c r="CO102" s="110">
        <v>109.33028048082427</v>
      </c>
      <c r="CP102" s="110">
        <v>8</v>
      </c>
      <c r="CQ102" s="110">
        <v>1910</v>
      </c>
      <c r="CR102" s="110">
        <v>1918</v>
      </c>
      <c r="CS102" s="78">
        <v>1747</v>
      </c>
      <c r="CT102" s="108">
        <v>0</v>
      </c>
      <c r="CU102" s="108">
        <v>1414</v>
      </c>
      <c r="CV102" s="108">
        <v>1414</v>
      </c>
      <c r="CW102" s="109">
        <v>80.938752146536913</v>
      </c>
      <c r="CX102" s="108">
        <v>2</v>
      </c>
      <c r="CY102" s="108">
        <v>577</v>
      </c>
      <c r="CZ102" s="108">
        <v>579</v>
      </c>
      <c r="DA102" s="96">
        <v>33.02804808242702</v>
      </c>
      <c r="DB102" s="109">
        <v>113.96680022896395</v>
      </c>
      <c r="DC102" s="87">
        <v>2</v>
      </c>
      <c r="DD102" s="87">
        <v>1991</v>
      </c>
      <c r="DE102" s="110">
        <v>1993</v>
      </c>
      <c r="DF102" s="78">
        <v>1747</v>
      </c>
      <c r="DG102" s="108">
        <v>0</v>
      </c>
      <c r="DH102" s="108">
        <v>1407</v>
      </c>
      <c r="DI102" s="108">
        <v>1407</v>
      </c>
      <c r="DJ102" s="109">
        <v>80.538065254722383</v>
      </c>
      <c r="DK102" s="108">
        <v>2</v>
      </c>
      <c r="DL102" s="108">
        <v>617</v>
      </c>
      <c r="DM102" s="108">
        <v>619</v>
      </c>
      <c r="DN102" s="96">
        <v>35.317687464224385</v>
      </c>
      <c r="DO102" s="109">
        <v>115.85575271894677</v>
      </c>
      <c r="DP102" s="87">
        <v>2</v>
      </c>
      <c r="DQ102" s="87">
        <v>2024</v>
      </c>
      <c r="DR102" s="110">
        <v>2026</v>
      </c>
      <c r="DS102" s="110">
        <v>1747</v>
      </c>
      <c r="DT102" s="110">
        <v>0</v>
      </c>
      <c r="DU102" s="110">
        <v>1409</v>
      </c>
      <c r="DV102" s="110">
        <v>1409</v>
      </c>
      <c r="DW102" s="110">
        <v>80.652547223812249</v>
      </c>
      <c r="DX102" s="110">
        <v>2</v>
      </c>
      <c r="DY102" s="110">
        <v>631</v>
      </c>
      <c r="DZ102" s="110">
        <v>633</v>
      </c>
      <c r="EA102" s="110">
        <v>36.119061247853459</v>
      </c>
      <c r="EB102" s="110">
        <v>116.77160847166573</v>
      </c>
      <c r="EC102" s="110">
        <v>2</v>
      </c>
      <c r="ED102" s="110">
        <v>2040</v>
      </c>
      <c r="EE102" s="110">
        <v>2042</v>
      </c>
      <c r="EF102" s="78">
        <v>1747</v>
      </c>
      <c r="EG102" s="108">
        <v>0</v>
      </c>
      <c r="EH102" s="108">
        <v>1409</v>
      </c>
      <c r="EI102" s="108">
        <v>1409</v>
      </c>
      <c r="EJ102" s="109">
        <v>80.652547223812249</v>
      </c>
      <c r="EK102" s="108">
        <v>2</v>
      </c>
      <c r="EL102" s="108">
        <v>631</v>
      </c>
      <c r="EM102" s="108">
        <v>633</v>
      </c>
      <c r="EN102" s="96">
        <v>36.119061247853459</v>
      </c>
      <c r="EO102" s="109">
        <v>116.77160847166573</v>
      </c>
      <c r="EP102" s="87">
        <v>2</v>
      </c>
      <c r="EQ102" s="87">
        <v>2040</v>
      </c>
      <c r="ER102" s="110">
        <v>2042</v>
      </c>
      <c r="ES102" s="78">
        <v>1747</v>
      </c>
      <c r="ET102" s="108">
        <v>0</v>
      </c>
      <c r="EU102" s="108">
        <v>1439</v>
      </c>
      <c r="EV102" s="108">
        <v>1439</v>
      </c>
      <c r="EW102" s="109">
        <v>82.369776760160278</v>
      </c>
      <c r="EX102" s="108">
        <v>2</v>
      </c>
      <c r="EY102" s="108">
        <v>632</v>
      </c>
      <c r="EZ102" s="108">
        <v>634</v>
      </c>
      <c r="FA102" s="96">
        <v>36.176302232398399</v>
      </c>
      <c r="FB102" s="109">
        <v>118.54607899255866</v>
      </c>
      <c r="FC102" s="87">
        <v>2</v>
      </c>
      <c r="FD102" s="87">
        <v>2071</v>
      </c>
      <c r="FE102" s="110">
        <v>2073</v>
      </c>
    </row>
    <row r="103" spans="1:161" x14ac:dyDescent="0.25">
      <c r="A103" s="4">
        <v>756</v>
      </c>
      <c r="B103" s="7" t="s">
        <v>171</v>
      </c>
      <c r="C103" s="4">
        <v>756</v>
      </c>
      <c r="D103" s="78">
        <v>808</v>
      </c>
      <c r="E103" s="108">
        <v>30</v>
      </c>
      <c r="F103" s="78">
        <v>467</v>
      </c>
      <c r="G103" s="108">
        <v>497</v>
      </c>
      <c r="H103" s="109">
        <v>57.797029702970292</v>
      </c>
      <c r="I103" s="108">
        <v>5</v>
      </c>
      <c r="J103" s="108">
        <v>50</v>
      </c>
      <c r="K103" s="108">
        <v>55</v>
      </c>
      <c r="L103" s="96">
        <v>6.1881188118811883</v>
      </c>
      <c r="M103" s="109">
        <v>63.985148514851488</v>
      </c>
      <c r="N103" s="87">
        <v>35</v>
      </c>
      <c r="O103" s="87">
        <v>517</v>
      </c>
      <c r="P103" s="110">
        <v>552</v>
      </c>
      <c r="Q103" s="111">
        <v>65.480427046263344</v>
      </c>
      <c r="R103" s="78">
        <v>841</v>
      </c>
      <c r="S103" s="108">
        <v>30</v>
      </c>
      <c r="T103" s="78">
        <v>485</v>
      </c>
      <c r="U103" s="108">
        <v>515</v>
      </c>
      <c r="V103" s="109">
        <v>57.669441141498211</v>
      </c>
      <c r="W103" s="108">
        <v>5</v>
      </c>
      <c r="X103" s="108">
        <v>57</v>
      </c>
      <c r="Y103" s="108">
        <v>62</v>
      </c>
      <c r="Z103" s="96">
        <v>6.7776456599286563</v>
      </c>
      <c r="AA103" s="109">
        <v>64.447086801426877</v>
      </c>
      <c r="AB103" s="87">
        <v>35</v>
      </c>
      <c r="AC103" s="87">
        <v>542</v>
      </c>
      <c r="AD103" s="110">
        <v>577</v>
      </c>
      <c r="AE103" s="111">
        <v>65.867579908675793</v>
      </c>
      <c r="AF103" s="78">
        <v>841</v>
      </c>
      <c r="AG103" s="108">
        <v>28</v>
      </c>
      <c r="AH103" s="108">
        <v>518</v>
      </c>
      <c r="AI103" s="108">
        <v>546</v>
      </c>
      <c r="AJ103" s="109">
        <v>61.59334126040428</v>
      </c>
      <c r="AK103" s="108">
        <v>5</v>
      </c>
      <c r="AL103" s="108">
        <v>44</v>
      </c>
      <c r="AM103" s="108">
        <v>49</v>
      </c>
      <c r="AN103" s="96">
        <v>5.2318668252080851</v>
      </c>
      <c r="AO103" s="109">
        <v>66.82520808561236</v>
      </c>
      <c r="AP103" s="87">
        <v>33</v>
      </c>
      <c r="AQ103" s="87">
        <v>562</v>
      </c>
      <c r="AR103" s="110">
        <v>595</v>
      </c>
      <c r="AS103" s="110">
        <v>841</v>
      </c>
      <c r="AT103" s="110">
        <v>10</v>
      </c>
      <c r="AU103" s="110">
        <v>544</v>
      </c>
      <c r="AV103" s="110">
        <v>554</v>
      </c>
      <c r="AW103" s="110">
        <v>64.684898929845431</v>
      </c>
      <c r="AX103" s="110">
        <v>0</v>
      </c>
      <c r="AY103" s="110">
        <v>63</v>
      </c>
      <c r="AZ103" s="110">
        <v>63</v>
      </c>
      <c r="BA103" s="110">
        <v>7.4910820451843039</v>
      </c>
      <c r="BB103" s="110">
        <v>72.175980975029731</v>
      </c>
      <c r="BC103" s="110">
        <v>10</v>
      </c>
      <c r="BD103" s="110">
        <v>607</v>
      </c>
      <c r="BE103" s="110">
        <v>617</v>
      </c>
      <c r="BF103" s="110">
        <v>839</v>
      </c>
      <c r="BG103" s="110">
        <v>10</v>
      </c>
      <c r="BH103" s="110">
        <v>552</v>
      </c>
      <c r="BI103" s="110">
        <v>562</v>
      </c>
      <c r="BJ103" s="110">
        <v>65.792610250297983</v>
      </c>
      <c r="BK103" s="110">
        <v>0</v>
      </c>
      <c r="BL103" s="110">
        <v>61</v>
      </c>
      <c r="BM103" s="110">
        <v>61</v>
      </c>
      <c r="BN103" s="110">
        <v>7.2705601907032182</v>
      </c>
      <c r="BO103" s="110">
        <v>73.063170441001191</v>
      </c>
      <c r="BP103" s="110">
        <v>10</v>
      </c>
      <c r="BQ103" s="110">
        <v>613</v>
      </c>
      <c r="BR103" s="110">
        <v>623</v>
      </c>
      <c r="BS103" s="110">
        <v>839</v>
      </c>
      <c r="BT103" s="110">
        <v>3</v>
      </c>
      <c r="BU103" s="110">
        <v>551</v>
      </c>
      <c r="BV103" s="110">
        <v>554</v>
      </c>
      <c r="BW103" s="282">
        <v>65.673420738974968</v>
      </c>
      <c r="BX103" s="110">
        <v>0</v>
      </c>
      <c r="BY103" s="110">
        <v>80</v>
      </c>
      <c r="BZ103" s="110">
        <v>80</v>
      </c>
      <c r="CA103" s="109">
        <v>9.5351609058402857</v>
      </c>
      <c r="CB103" s="109">
        <v>75.208581644815254</v>
      </c>
      <c r="CC103" s="110">
        <v>3</v>
      </c>
      <c r="CD103" s="110">
        <v>631</v>
      </c>
      <c r="CE103" s="110">
        <v>634</v>
      </c>
      <c r="CF103" s="110">
        <v>839</v>
      </c>
      <c r="CG103" s="110">
        <v>2</v>
      </c>
      <c r="CH103" s="110">
        <v>555</v>
      </c>
      <c r="CI103" s="110">
        <v>557</v>
      </c>
      <c r="CJ103" s="110">
        <v>66.150178784266984</v>
      </c>
      <c r="CK103" s="110">
        <v>0</v>
      </c>
      <c r="CL103" s="110">
        <v>80</v>
      </c>
      <c r="CM103" s="110">
        <v>80</v>
      </c>
      <c r="CN103" s="110">
        <v>9.5351609058402857</v>
      </c>
      <c r="CO103" s="110">
        <v>75.68533969010727</v>
      </c>
      <c r="CP103" s="110">
        <v>2</v>
      </c>
      <c r="CQ103" s="110">
        <v>635</v>
      </c>
      <c r="CR103" s="110">
        <v>637</v>
      </c>
      <c r="CS103" s="78">
        <v>839</v>
      </c>
      <c r="CT103" s="108">
        <v>0</v>
      </c>
      <c r="CU103" s="108">
        <v>581</v>
      </c>
      <c r="CV103" s="108">
        <v>581</v>
      </c>
      <c r="CW103" s="109">
        <v>69.249106078665079</v>
      </c>
      <c r="CX103" s="108">
        <v>0</v>
      </c>
      <c r="CY103" s="108">
        <v>75</v>
      </c>
      <c r="CZ103" s="108">
        <v>75</v>
      </c>
      <c r="DA103" s="96">
        <v>8.9392133492252679</v>
      </c>
      <c r="DB103" s="109">
        <v>78.188319427890335</v>
      </c>
      <c r="DC103" s="87">
        <v>0</v>
      </c>
      <c r="DD103" s="87">
        <v>656</v>
      </c>
      <c r="DE103" s="110">
        <v>656</v>
      </c>
      <c r="DF103" s="78">
        <v>839</v>
      </c>
      <c r="DG103" s="108">
        <v>0</v>
      </c>
      <c r="DH103" s="108">
        <v>589</v>
      </c>
      <c r="DI103" s="108">
        <v>589</v>
      </c>
      <c r="DJ103" s="109">
        <v>70.202622169249111</v>
      </c>
      <c r="DK103" s="108">
        <v>0</v>
      </c>
      <c r="DL103" s="108">
        <v>78</v>
      </c>
      <c r="DM103" s="108">
        <v>78</v>
      </c>
      <c r="DN103" s="96">
        <v>9.2967818831942779</v>
      </c>
      <c r="DO103" s="109">
        <v>79.499404052443396</v>
      </c>
      <c r="DP103" s="87">
        <v>0</v>
      </c>
      <c r="DQ103" s="87">
        <v>667</v>
      </c>
      <c r="DR103" s="110">
        <v>667</v>
      </c>
      <c r="DS103" s="110">
        <v>839</v>
      </c>
      <c r="DT103" s="110">
        <v>0</v>
      </c>
      <c r="DU103" s="110">
        <v>607</v>
      </c>
      <c r="DV103" s="110">
        <v>607</v>
      </c>
      <c r="DW103" s="110">
        <v>72.348033373063174</v>
      </c>
      <c r="DX103" s="110">
        <v>0</v>
      </c>
      <c r="DY103" s="110">
        <v>70</v>
      </c>
      <c r="DZ103" s="110">
        <v>70</v>
      </c>
      <c r="EA103" s="110">
        <v>8.34326579261025</v>
      </c>
      <c r="EB103" s="110">
        <v>80.691299165673428</v>
      </c>
      <c r="EC103" s="110">
        <v>0</v>
      </c>
      <c r="ED103" s="110">
        <v>677</v>
      </c>
      <c r="EE103" s="110">
        <v>677</v>
      </c>
      <c r="EF103" s="78">
        <v>839</v>
      </c>
      <c r="EG103" s="108">
        <v>0</v>
      </c>
      <c r="EH103" s="108">
        <v>607</v>
      </c>
      <c r="EI103" s="108">
        <v>607</v>
      </c>
      <c r="EJ103" s="109">
        <v>72.348033373063174</v>
      </c>
      <c r="EK103" s="108">
        <v>0</v>
      </c>
      <c r="EL103" s="108">
        <v>70</v>
      </c>
      <c r="EM103" s="108">
        <v>70</v>
      </c>
      <c r="EN103" s="96">
        <v>8.34326579261025</v>
      </c>
      <c r="EO103" s="109">
        <v>80.691299165673428</v>
      </c>
      <c r="EP103" s="87">
        <v>0</v>
      </c>
      <c r="EQ103" s="87">
        <v>677</v>
      </c>
      <c r="ER103" s="110">
        <v>677</v>
      </c>
      <c r="ES103" s="78">
        <v>839</v>
      </c>
      <c r="ET103" s="108">
        <v>0</v>
      </c>
      <c r="EU103" s="108">
        <v>613</v>
      </c>
      <c r="EV103" s="108">
        <v>613</v>
      </c>
      <c r="EW103" s="109">
        <v>73.063170441001191</v>
      </c>
      <c r="EX103" s="108">
        <v>0</v>
      </c>
      <c r="EY103" s="108">
        <v>65</v>
      </c>
      <c r="EZ103" s="108">
        <v>65</v>
      </c>
      <c r="FA103" s="96">
        <v>7.7473182359952322</v>
      </c>
      <c r="FB103" s="109">
        <v>80.810488676996428</v>
      </c>
      <c r="FC103" s="87">
        <v>0</v>
      </c>
      <c r="FD103" s="87">
        <v>678</v>
      </c>
      <c r="FE103" s="110">
        <v>678</v>
      </c>
    </row>
    <row r="104" spans="1:161" ht="25.5" x14ac:dyDescent="0.25">
      <c r="A104" s="74">
        <v>9814</v>
      </c>
      <c r="B104" s="196" t="s">
        <v>172</v>
      </c>
      <c r="C104" s="74">
        <v>9814</v>
      </c>
      <c r="D104" s="37">
        <v>3022</v>
      </c>
      <c r="E104" s="37">
        <v>191</v>
      </c>
      <c r="F104" s="37">
        <v>1996</v>
      </c>
      <c r="G104" s="37">
        <v>2187</v>
      </c>
      <c r="H104" s="92">
        <v>66.048974189278624</v>
      </c>
      <c r="I104" s="37">
        <v>65</v>
      </c>
      <c r="J104" s="37">
        <v>475</v>
      </c>
      <c r="K104" s="37">
        <v>540</v>
      </c>
      <c r="L104" s="97">
        <v>15.718067504963601</v>
      </c>
      <c r="M104" s="37">
        <v>1735.8783035349143</v>
      </c>
      <c r="N104" s="37">
        <v>256</v>
      </c>
      <c r="O104" s="37">
        <v>2471</v>
      </c>
      <c r="P104" s="37">
        <v>2727</v>
      </c>
      <c r="Q104" s="107">
        <v>83.190970103721781</v>
      </c>
      <c r="R104" s="37">
        <v>3169</v>
      </c>
      <c r="S104" s="37">
        <v>197</v>
      </c>
      <c r="T104" s="37">
        <v>2028</v>
      </c>
      <c r="U104" s="37">
        <v>2225</v>
      </c>
      <c r="V104" s="92">
        <v>63.994951088671506</v>
      </c>
      <c r="W104" s="37">
        <v>46</v>
      </c>
      <c r="X104" s="37">
        <v>496</v>
      </c>
      <c r="Y104" s="37">
        <v>542</v>
      </c>
      <c r="Z104" s="97">
        <v>15.651625118333859</v>
      </c>
      <c r="AA104" s="37">
        <v>1681.3076989519079</v>
      </c>
      <c r="AB104" s="37">
        <v>243</v>
      </c>
      <c r="AC104" s="37">
        <v>2524</v>
      </c>
      <c r="AD104" s="37">
        <v>2767</v>
      </c>
      <c r="AE104" s="107">
        <v>81.09613130128956</v>
      </c>
      <c r="AF104" s="37">
        <v>3169</v>
      </c>
      <c r="AG104" s="37">
        <v>185</v>
      </c>
      <c r="AH104" s="37">
        <v>2087</v>
      </c>
      <c r="AI104" s="37">
        <v>2272</v>
      </c>
      <c r="AJ104" s="92">
        <v>65.856737141053955</v>
      </c>
      <c r="AK104" s="37">
        <v>46</v>
      </c>
      <c r="AL104" s="37">
        <v>711</v>
      </c>
      <c r="AM104" s="37">
        <v>757</v>
      </c>
      <c r="AN104" s="97">
        <v>22.43609971599874</v>
      </c>
      <c r="AO104" s="37">
        <v>2220.9189598800958</v>
      </c>
      <c r="AP104" s="37">
        <v>231</v>
      </c>
      <c r="AQ104" s="37">
        <v>2798</v>
      </c>
      <c r="AR104" s="37">
        <v>3029</v>
      </c>
      <c r="AS104" s="37">
        <v>3169</v>
      </c>
      <c r="AT104" s="37">
        <v>160</v>
      </c>
      <c r="AU104" s="37">
        <v>2168</v>
      </c>
      <c r="AV104" s="37">
        <v>2328</v>
      </c>
      <c r="AW104" s="37">
        <v>68.412748501104446</v>
      </c>
      <c r="AX104" s="37">
        <v>25</v>
      </c>
      <c r="AY104" s="37">
        <v>559</v>
      </c>
      <c r="AZ104" s="37">
        <v>584</v>
      </c>
      <c r="BA104" s="37">
        <v>17.639633953928683</v>
      </c>
      <c r="BB104" s="37">
        <v>1839.9911255127608</v>
      </c>
      <c r="BC104" s="37">
        <v>185</v>
      </c>
      <c r="BD104" s="37">
        <v>2727</v>
      </c>
      <c r="BE104" s="37">
        <v>2912</v>
      </c>
      <c r="BF104" s="37">
        <v>3173</v>
      </c>
      <c r="BG104" s="37">
        <v>158</v>
      </c>
      <c r="BH104" s="37">
        <v>2287</v>
      </c>
      <c r="BI104" s="37">
        <v>2445</v>
      </c>
      <c r="BJ104" s="37">
        <v>72.07689883391113</v>
      </c>
      <c r="BK104" s="37">
        <v>20</v>
      </c>
      <c r="BL104" s="37">
        <v>611</v>
      </c>
      <c r="BM104" s="37">
        <v>631</v>
      </c>
      <c r="BN104" s="37">
        <v>19.256224393318629</v>
      </c>
      <c r="BO104" s="37">
        <v>1927.8289515059123</v>
      </c>
      <c r="BP104" s="37">
        <v>178</v>
      </c>
      <c r="BQ104" s="37">
        <v>2898</v>
      </c>
      <c r="BR104" s="37">
        <v>3076</v>
      </c>
      <c r="BS104" s="37">
        <v>3173</v>
      </c>
      <c r="BT104" s="37">
        <v>76</v>
      </c>
      <c r="BU104" s="37">
        <v>2331</v>
      </c>
      <c r="BV104" s="37">
        <v>2407</v>
      </c>
      <c r="BW104" s="97">
        <v>73.463599117554367</v>
      </c>
      <c r="BX104" s="37">
        <v>11</v>
      </c>
      <c r="BY104" s="37">
        <v>620</v>
      </c>
      <c r="BZ104" s="37">
        <v>631</v>
      </c>
      <c r="CA104" s="92">
        <v>19.539867633154742</v>
      </c>
      <c r="CB104" s="92">
        <v>1951.6587576785078</v>
      </c>
      <c r="CC104" s="37">
        <v>87</v>
      </c>
      <c r="CD104" s="37">
        <v>2951</v>
      </c>
      <c r="CE104" s="37">
        <v>3038</v>
      </c>
      <c r="CF104" s="37">
        <v>3173</v>
      </c>
      <c r="CG104" s="37">
        <v>12</v>
      </c>
      <c r="CH104" s="37">
        <v>2378</v>
      </c>
      <c r="CI104" s="37">
        <v>2390</v>
      </c>
      <c r="CJ104" s="37">
        <v>74.944847147809639</v>
      </c>
      <c r="CK104" s="37">
        <v>9</v>
      </c>
      <c r="CL104" s="37">
        <v>667</v>
      </c>
      <c r="CM104" s="37">
        <v>676</v>
      </c>
      <c r="CN104" s="37">
        <v>21.021115663410022</v>
      </c>
      <c r="CO104" s="37">
        <v>2027.4708988576324</v>
      </c>
      <c r="CP104" s="37">
        <v>21</v>
      </c>
      <c r="CQ104" s="37">
        <v>3045</v>
      </c>
      <c r="CR104" s="37">
        <v>3066</v>
      </c>
      <c r="CS104" s="37">
        <v>3173</v>
      </c>
      <c r="CT104" s="37">
        <v>6</v>
      </c>
      <c r="CU104" s="37">
        <v>2464</v>
      </c>
      <c r="CV104" s="37">
        <v>2470</v>
      </c>
      <c r="CW104" s="92">
        <v>77.65521588402143</v>
      </c>
      <c r="CX104" s="37">
        <v>8</v>
      </c>
      <c r="CY104" s="37">
        <v>687</v>
      </c>
      <c r="CZ104" s="37">
        <v>695</v>
      </c>
      <c r="DA104" s="97">
        <v>21.651433974156951</v>
      </c>
      <c r="DB104" s="37">
        <v>2094.5282375003117</v>
      </c>
      <c r="DC104" s="37">
        <v>14</v>
      </c>
      <c r="DD104" s="37">
        <v>3151</v>
      </c>
      <c r="DE104" s="37">
        <v>3165</v>
      </c>
      <c r="DF104" s="37">
        <v>3173</v>
      </c>
      <c r="DG104" s="37">
        <v>6</v>
      </c>
      <c r="DH104" s="37">
        <v>2586</v>
      </c>
      <c r="DI104" s="37">
        <v>2592</v>
      </c>
      <c r="DJ104" s="92">
        <v>81.500157579577689</v>
      </c>
      <c r="DK104" s="37">
        <v>7</v>
      </c>
      <c r="DL104" s="37">
        <v>672</v>
      </c>
      <c r="DM104" s="37">
        <v>679</v>
      </c>
      <c r="DN104" s="97">
        <v>21.178695241096754</v>
      </c>
      <c r="DO104" s="37">
        <v>2154.0910405264963</v>
      </c>
      <c r="DP104" s="37">
        <v>13</v>
      </c>
      <c r="DQ104" s="37">
        <v>3258</v>
      </c>
      <c r="DR104" s="37">
        <v>3271</v>
      </c>
      <c r="DS104" s="37">
        <v>3173</v>
      </c>
      <c r="DT104" s="37">
        <v>6</v>
      </c>
      <c r="DU104" s="37">
        <v>2621</v>
      </c>
      <c r="DV104" s="37">
        <v>2627</v>
      </c>
      <c r="DW104" s="37">
        <v>82.603214623384815</v>
      </c>
      <c r="DX104" s="37">
        <v>5</v>
      </c>
      <c r="DY104" s="37">
        <v>695</v>
      </c>
      <c r="DZ104" s="37">
        <v>700</v>
      </c>
      <c r="EA104" s="37">
        <v>21.90356129845572</v>
      </c>
      <c r="EB104" s="37">
        <v>2214.6033587513903</v>
      </c>
      <c r="EC104" s="37">
        <v>11</v>
      </c>
      <c r="ED104" s="37">
        <v>3316</v>
      </c>
      <c r="EE104" s="37">
        <v>3327</v>
      </c>
      <c r="EF104" s="37">
        <v>3173</v>
      </c>
      <c r="EG104" s="37">
        <v>6</v>
      </c>
      <c r="EH104" s="37">
        <v>2621</v>
      </c>
      <c r="EI104" s="37">
        <v>2627</v>
      </c>
      <c r="EJ104" s="92">
        <v>82.603214623384815</v>
      </c>
      <c r="EK104" s="37">
        <v>5</v>
      </c>
      <c r="EL104" s="37">
        <v>695</v>
      </c>
      <c r="EM104" s="37">
        <v>700</v>
      </c>
      <c r="EN104" s="97">
        <v>21.90356129845572</v>
      </c>
      <c r="EO104" s="37">
        <v>2214.6033587513903</v>
      </c>
      <c r="EP104" s="37">
        <v>11</v>
      </c>
      <c r="EQ104" s="37">
        <v>3316</v>
      </c>
      <c r="ER104" s="37">
        <v>3327</v>
      </c>
      <c r="ES104" s="37">
        <v>3173</v>
      </c>
      <c r="ET104" s="37">
        <v>6</v>
      </c>
      <c r="EU104" s="37">
        <v>2686</v>
      </c>
      <c r="EV104" s="37">
        <v>2692</v>
      </c>
      <c r="EW104" s="92">
        <v>84.651749133312322</v>
      </c>
      <c r="EX104" s="37">
        <v>4</v>
      </c>
      <c r="EY104" s="37">
        <v>709</v>
      </c>
      <c r="EZ104" s="37">
        <v>713</v>
      </c>
      <c r="FA104" s="97">
        <v>22.34478411597857</v>
      </c>
      <c r="FB104" s="90">
        <v>106.99653324929088</v>
      </c>
      <c r="FC104" s="37">
        <v>10</v>
      </c>
      <c r="FD104" s="37">
        <v>3395</v>
      </c>
      <c r="FE104" s="37">
        <v>3405</v>
      </c>
    </row>
    <row r="105" spans="1:161" x14ac:dyDescent="0.25">
      <c r="A105" s="4">
        <v>30</v>
      </c>
      <c r="B105" s="7" t="s">
        <v>173</v>
      </c>
      <c r="C105" s="4">
        <v>30</v>
      </c>
      <c r="D105" s="78">
        <v>625</v>
      </c>
      <c r="E105" s="108">
        <v>43</v>
      </c>
      <c r="F105" s="78">
        <v>423</v>
      </c>
      <c r="G105" s="108">
        <v>466</v>
      </c>
      <c r="H105" s="109">
        <v>67.679999999999993</v>
      </c>
      <c r="I105" s="108">
        <v>37</v>
      </c>
      <c r="J105" s="108">
        <v>227</v>
      </c>
      <c r="K105" s="108">
        <v>264</v>
      </c>
      <c r="L105" s="96">
        <v>36.32</v>
      </c>
      <c r="M105" s="109">
        <v>104</v>
      </c>
      <c r="N105" s="87">
        <v>80</v>
      </c>
      <c r="O105" s="87">
        <v>650</v>
      </c>
      <c r="P105" s="110">
        <v>730</v>
      </c>
      <c r="Q105" s="111">
        <v>103.54609929078013</v>
      </c>
      <c r="R105" s="78">
        <v>650</v>
      </c>
      <c r="S105" s="108">
        <v>45</v>
      </c>
      <c r="T105" s="78">
        <v>433</v>
      </c>
      <c r="U105" s="108">
        <v>478</v>
      </c>
      <c r="V105" s="109">
        <v>66.615384615384627</v>
      </c>
      <c r="W105" s="108">
        <v>28</v>
      </c>
      <c r="X105" s="108">
        <v>239</v>
      </c>
      <c r="Y105" s="108">
        <v>267</v>
      </c>
      <c r="Z105" s="96">
        <v>36.769230769230774</v>
      </c>
      <c r="AA105" s="109">
        <v>103.38461538461539</v>
      </c>
      <c r="AB105" s="87">
        <v>73</v>
      </c>
      <c r="AC105" s="87">
        <v>672</v>
      </c>
      <c r="AD105" s="110">
        <v>745</v>
      </c>
      <c r="AE105" s="111">
        <v>103.04287690179805</v>
      </c>
      <c r="AF105" s="78">
        <v>650</v>
      </c>
      <c r="AG105" s="108">
        <v>42</v>
      </c>
      <c r="AH105" s="108">
        <v>447</v>
      </c>
      <c r="AI105" s="108">
        <v>489</v>
      </c>
      <c r="AJ105" s="109">
        <v>68.769230769230774</v>
      </c>
      <c r="AK105" s="108">
        <v>28</v>
      </c>
      <c r="AL105" s="108">
        <v>239</v>
      </c>
      <c r="AM105" s="108">
        <v>267</v>
      </c>
      <c r="AN105" s="96">
        <v>36.769230769230774</v>
      </c>
      <c r="AO105" s="109">
        <v>105.53846153846153</v>
      </c>
      <c r="AP105" s="87">
        <v>70</v>
      </c>
      <c r="AQ105" s="87">
        <v>686</v>
      </c>
      <c r="AR105" s="110">
        <v>756</v>
      </c>
      <c r="AS105" s="110">
        <v>650</v>
      </c>
      <c r="AT105" s="110">
        <v>35</v>
      </c>
      <c r="AU105" s="110">
        <v>462</v>
      </c>
      <c r="AV105" s="110">
        <v>497</v>
      </c>
      <c r="AW105" s="110">
        <v>71.07692307692308</v>
      </c>
      <c r="AX105" s="110">
        <v>19</v>
      </c>
      <c r="AY105" s="110">
        <v>271</v>
      </c>
      <c r="AZ105" s="110">
        <v>290</v>
      </c>
      <c r="BA105" s="110">
        <v>41.692307692307686</v>
      </c>
      <c r="BB105" s="110">
        <v>112.76923076923077</v>
      </c>
      <c r="BC105" s="110">
        <v>54</v>
      </c>
      <c r="BD105" s="110">
        <v>733</v>
      </c>
      <c r="BE105" s="110">
        <v>787</v>
      </c>
      <c r="BF105" s="110">
        <v>653</v>
      </c>
      <c r="BG105" s="110">
        <v>34</v>
      </c>
      <c r="BH105" s="110">
        <v>500</v>
      </c>
      <c r="BI105" s="110">
        <v>534</v>
      </c>
      <c r="BJ105" s="110">
        <v>76.569678407350693</v>
      </c>
      <c r="BK105" s="110">
        <v>16</v>
      </c>
      <c r="BL105" s="110">
        <v>297</v>
      </c>
      <c r="BM105" s="110">
        <v>313</v>
      </c>
      <c r="BN105" s="110">
        <v>45.482388973966309</v>
      </c>
      <c r="BO105" s="110">
        <v>122.052067381317</v>
      </c>
      <c r="BP105" s="110">
        <v>50</v>
      </c>
      <c r="BQ105" s="110">
        <v>797</v>
      </c>
      <c r="BR105" s="110">
        <v>847</v>
      </c>
      <c r="BS105" s="110">
        <v>653</v>
      </c>
      <c r="BT105" s="110">
        <v>10</v>
      </c>
      <c r="BU105" s="110">
        <v>510</v>
      </c>
      <c r="BV105" s="110">
        <v>520</v>
      </c>
      <c r="BW105" s="282">
        <v>78.101071975497703</v>
      </c>
      <c r="BX105" s="110">
        <v>7</v>
      </c>
      <c r="BY105" s="110">
        <v>305</v>
      </c>
      <c r="BZ105" s="110">
        <v>312</v>
      </c>
      <c r="CA105" s="109">
        <v>46.707503828483922</v>
      </c>
      <c r="CB105" s="109">
        <v>124.80857580398161</v>
      </c>
      <c r="CC105" s="110">
        <v>17</v>
      </c>
      <c r="CD105" s="110">
        <v>815</v>
      </c>
      <c r="CE105" s="110">
        <v>832</v>
      </c>
      <c r="CF105" s="110">
        <v>653</v>
      </c>
      <c r="CG105" s="110">
        <v>5</v>
      </c>
      <c r="CH105" s="110">
        <v>528</v>
      </c>
      <c r="CI105" s="110">
        <v>533</v>
      </c>
      <c r="CJ105" s="110">
        <v>80.857580398162327</v>
      </c>
      <c r="CK105" s="110">
        <v>5</v>
      </c>
      <c r="CL105" s="110">
        <v>327</v>
      </c>
      <c r="CM105" s="110">
        <v>332</v>
      </c>
      <c r="CN105" s="110">
        <v>50.076569678407346</v>
      </c>
      <c r="CO105" s="110">
        <v>130.93415007656967</v>
      </c>
      <c r="CP105" s="110">
        <v>10</v>
      </c>
      <c r="CQ105" s="110">
        <v>855</v>
      </c>
      <c r="CR105" s="110">
        <v>865</v>
      </c>
      <c r="CS105" s="78">
        <v>653</v>
      </c>
      <c r="CT105" s="108">
        <v>5</v>
      </c>
      <c r="CU105" s="108">
        <v>542</v>
      </c>
      <c r="CV105" s="108">
        <v>547</v>
      </c>
      <c r="CW105" s="109">
        <v>83.001531393568158</v>
      </c>
      <c r="CX105" s="108">
        <v>4</v>
      </c>
      <c r="CY105" s="108">
        <v>341</v>
      </c>
      <c r="CZ105" s="108">
        <v>345</v>
      </c>
      <c r="DA105" s="96">
        <v>52.220520673813176</v>
      </c>
      <c r="DB105" s="109">
        <v>135.22205206738133</v>
      </c>
      <c r="DC105" s="87">
        <v>9</v>
      </c>
      <c r="DD105" s="87">
        <v>883</v>
      </c>
      <c r="DE105" s="110">
        <v>892</v>
      </c>
      <c r="DF105" s="78">
        <v>653</v>
      </c>
      <c r="DG105" s="108">
        <v>5</v>
      </c>
      <c r="DH105" s="108">
        <v>577</v>
      </c>
      <c r="DI105" s="108">
        <v>582</v>
      </c>
      <c r="DJ105" s="109">
        <v>88.361408882082699</v>
      </c>
      <c r="DK105" s="108">
        <v>3</v>
      </c>
      <c r="DL105" s="108">
        <v>345</v>
      </c>
      <c r="DM105" s="108">
        <v>348</v>
      </c>
      <c r="DN105" s="96">
        <v>52.833078101071976</v>
      </c>
      <c r="DO105" s="109">
        <v>141.19448698315466</v>
      </c>
      <c r="DP105" s="87">
        <v>8</v>
      </c>
      <c r="DQ105" s="87">
        <v>922</v>
      </c>
      <c r="DR105" s="110">
        <v>930</v>
      </c>
      <c r="DS105" s="110">
        <v>653</v>
      </c>
      <c r="DT105" s="110">
        <v>5</v>
      </c>
      <c r="DU105" s="110">
        <v>593</v>
      </c>
      <c r="DV105" s="110">
        <v>598</v>
      </c>
      <c r="DW105" s="110">
        <v>90.811638591117912</v>
      </c>
      <c r="DX105" s="110">
        <v>2</v>
      </c>
      <c r="DY105" s="110">
        <v>350</v>
      </c>
      <c r="DZ105" s="110">
        <v>352</v>
      </c>
      <c r="EA105" s="110">
        <v>53.598774885145481</v>
      </c>
      <c r="EB105" s="110">
        <v>144.41041347626339</v>
      </c>
      <c r="EC105" s="110">
        <v>7</v>
      </c>
      <c r="ED105" s="110">
        <v>943</v>
      </c>
      <c r="EE105" s="110">
        <v>950</v>
      </c>
      <c r="EF105" s="78">
        <v>653</v>
      </c>
      <c r="EG105" s="108">
        <v>5</v>
      </c>
      <c r="EH105" s="108">
        <v>593</v>
      </c>
      <c r="EI105" s="108">
        <v>598</v>
      </c>
      <c r="EJ105" s="109">
        <v>90.811638591117912</v>
      </c>
      <c r="EK105" s="108">
        <v>2</v>
      </c>
      <c r="EL105" s="108">
        <v>350</v>
      </c>
      <c r="EM105" s="108">
        <v>352</v>
      </c>
      <c r="EN105" s="96">
        <v>53.598774885145481</v>
      </c>
      <c r="EO105" s="109">
        <v>144.41041347626339</v>
      </c>
      <c r="EP105" s="87">
        <v>7</v>
      </c>
      <c r="EQ105" s="87">
        <v>943</v>
      </c>
      <c r="ER105" s="110">
        <v>950</v>
      </c>
      <c r="ES105" s="78">
        <v>653</v>
      </c>
      <c r="ET105" s="108">
        <v>5</v>
      </c>
      <c r="EU105" s="108">
        <v>606</v>
      </c>
      <c r="EV105" s="108">
        <v>611</v>
      </c>
      <c r="EW105" s="109">
        <v>92.802450229709038</v>
      </c>
      <c r="EX105" s="108">
        <v>3</v>
      </c>
      <c r="EY105" s="108">
        <v>352</v>
      </c>
      <c r="EZ105" s="108">
        <v>355</v>
      </c>
      <c r="FA105" s="96">
        <v>53.905053598774884</v>
      </c>
      <c r="FB105" s="109">
        <v>146.70750382848391</v>
      </c>
      <c r="FC105" s="87">
        <v>8</v>
      </c>
      <c r="FD105" s="87">
        <v>958</v>
      </c>
      <c r="FE105" s="110">
        <v>966</v>
      </c>
    </row>
    <row r="106" spans="1:161" x14ac:dyDescent="0.25">
      <c r="A106" s="4">
        <v>34</v>
      </c>
      <c r="B106" s="7" t="s">
        <v>174</v>
      </c>
      <c r="C106" s="4">
        <v>34</v>
      </c>
      <c r="D106" s="78">
        <v>347</v>
      </c>
      <c r="E106" s="108">
        <v>33</v>
      </c>
      <c r="F106" s="78">
        <v>328</v>
      </c>
      <c r="G106" s="108">
        <v>361</v>
      </c>
      <c r="H106" s="109">
        <v>94.524495677233432</v>
      </c>
      <c r="I106" s="108">
        <v>6</v>
      </c>
      <c r="J106" s="108">
        <v>42</v>
      </c>
      <c r="K106" s="108">
        <v>48</v>
      </c>
      <c r="L106" s="96">
        <v>12.103746397694524</v>
      </c>
      <c r="M106" s="109">
        <v>106.62824207492795</v>
      </c>
      <c r="N106" s="87">
        <v>39</v>
      </c>
      <c r="O106" s="87">
        <v>370</v>
      </c>
      <c r="P106" s="110">
        <v>409</v>
      </c>
      <c r="Q106" s="111">
        <v>105.95854922279793</v>
      </c>
      <c r="R106" s="78">
        <v>372</v>
      </c>
      <c r="S106" s="108">
        <v>34</v>
      </c>
      <c r="T106" s="78">
        <v>333</v>
      </c>
      <c r="U106" s="108">
        <v>367</v>
      </c>
      <c r="V106" s="109">
        <v>89.516129032258064</v>
      </c>
      <c r="W106" s="108">
        <v>3</v>
      </c>
      <c r="X106" s="108">
        <v>46</v>
      </c>
      <c r="Y106" s="108">
        <v>49</v>
      </c>
      <c r="Z106" s="96">
        <v>12.365591397849462</v>
      </c>
      <c r="AA106" s="109">
        <v>101.88172043010752</v>
      </c>
      <c r="AB106" s="87">
        <v>37</v>
      </c>
      <c r="AC106" s="87">
        <v>379</v>
      </c>
      <c r="AD106" s="110">
        <v>416</v>
      </c>
      <c r="AE106" s="111">
        <v>101.71149144254279</v>
      </c>
      <c r="AF106" s="78">
        <v>372</v>
      </c>
      <c r="AG106" s="108">
        <v>32</v>
      </c>
      <c r="AH106" s="108">
        <v>338</v>
      </c>
      <c r="AI106" s="108">
        <v>370</v>
      </c>
      <c r="AJ106" s="109">
        <v>90.86021505376344</v>
      </c>
      <c r="AK106" s="108">
        <v>3</v>
      </c>
      <c r="AL106" s="108">
        <v>46</v>
      </c>
      <c r="AM106" s="108">
        <v>49</v>
      </c>
      <c r="AN106" s="96">
        <v>12.365591397849462</v>
      </c>
      <c r="AO106" s="109">
        <v>103.2258064516129</v>
      </c>
      <c r="AP106" s="87">
        <v>35</v>
      </c>
      <c r="AQ106" s="87">
        <v>384</v>
      </c>
      <c r="AR106" s="110">
        <v>419</v>
      </c>
      <c r="AS106" s="110">
        <v>372</v>
      </c>
      <c r="AT106" s="110">
        <v>22</v>
      </c>
      <c r="AU106" s="110">
        <v>346</v>
      </c>
      <c r="AV106" s="110">
        <v>368</v>
      </c>
      <c r="AW106" s="110">
        <v>93.010752688172033</v>
      </c>
      <c r="AX106" s="110">
        <v>2</v>
      </c>
      <c r="AY106" s="110">
        <v>63</v>
      </c>
      <c r="AZ106" s="110">
        <v>65</v>
      </c>
      <c r="BA106" s="110">
        <v>16.93548387096774</v>
      </c>
      <c r="BB106" s="110">
        <v>109.94623655913978</v>
      </c>
      <c r="BC106" s="110">
        <v>24</v>
      </c>
      <c r="BD106" s="110">
        <v>409</v>
      </c>
      <c r="BE106" s="110">
        <v>433</v>
      </c>
      <c r="BF106" s="110">
        <v>373</v>
      </c>
      <c r="BG106" s="110">
        <v>22</v>
      </c>
      <c r="BH106" s="110">
        <v>356</v>
      </c>
      <c r="BI106" s="110">
        <v>378</v>
      </c>
      <c r="BJ106" s="110">
        <v>95.442359249329755</v>
      </c>
      <c r="BK106" s="110">
        <v>2</v>
      </c>
      <c r="BL106" s="110">
        <v>76</v>
      </c>
      <c r="BM106" s="110">
        <v>78</v>
      </c>
      <c r="BN106" s="110">
        <v>20.375335120643431</v>
      </c>
      <c r="BO106" s="110">
        <v>115.8176943699732</v>
      </c>
      <c r="BP106" s="110">
        <v>24</v>
      </c>
      <c r="BQ106" s="110">
        <v>432</v>
      </c>
      <c r="BR106" s="110">
        <v>456</v>
      </c>
      <c r="BS106" s="110">
        <v>373</v>
      </c>
      <c r="BT106" s="110">
        <v>21</v>
      </c>
      <c r="BU106" s="110">
        <v>360</v>
      </c>
      <c r="BV106" s="110">
        <v>381</v>
      </c>
      <c r="BW106" s="282">
        <v>96.514745308310992</v>
      </c>
      <c r="BX106" s="110">
        <v>2</v>
      </c>
      <c r="BY106" s="110">
        <v>78</v>
      </c>
      <c r="BZ106" s="110">
        <v>80</v>
      </c>
      <c r="CA106" s="109">
        <v>20.91152815013405</v>
      </c>
      <c r="CB106" s="109">
        <v>117.42627345844502</v>
      </c>
      <c r="CC106" s="110">
        <v>23</v>
      </c>
      <c r="CD106" s="110">
        <v>438</v>
      </c>
      <c r="CE106" s="110">
        <v>461</v>
      </c>
      <c r="CF106" s="110">
        <v>373</v>
      </c>
      <c r="CG106" s="110">
        <v>3</v>
      </c>
      <c r="CH106" s="110">
        <v>364</v>
      </c>
      <c r="CI106" s="110">
        <v>367</v>
      </c>
      <c r="CJ106" s="110">
        <v>97.58713136729223</v>
      </c>
      <c r="CK106" s="110">
        <v>2</v>
      </c>
      <c r="CL106" s="110">
        <v>87</v>
      </c>
      <c r="CM106" s="110">
        <v>89</v>
      </c>
      <c r="CN106" s="110">
        <v>23.324396782841823</v>
      </c>
      <c r="CO106" s="110">
        <v>120.91152815013405</v>
      </c>
      <c r="CP106" s="110">
        <v>5</v>
      </c>
      <c r="CQ106" s="110">
        <v>451</v>
      </c>
      <c r="CR106" s="110">
        <v>456</v>
      </c>
      <c r="CS106" s="78">
        <v>373</v>
      </c>
      <c r="CT106" s="108">
        <v>1</v>
      </c>
      <c r="CU106" s="108">
        <v>371</v>
      </c>
      <c r="CV106" s="108">
        <v>372</v>
      </c>
      <c r="CW106" s="109">
        <v>99.463806970509381</v>
      </c>
      <c r="CX106" s="108">
        <v>2</v>
      </c>
      <c r="CY106" s="108">
        <v>93</v>
      </c>
      <c r="CZ106" s="108">
        <v>95</v>
      </c>
      <c r="DA106" s="96">
        <v>24.932975871313673</v>
      </c>
      <c r="DB106" s="109">
        <v>124.39678284182305</v>
      </c>
      <c r="DC106" s="87">
        <v>3</v>
      </c>
      <c r="DD106" s="87">
        <v>464</v>
      </c>
      <c r="DE106" s="110">
        <v>467</v>
      </c>
      <c r="DF106" s="78">
        <v>373</v>
      </c>
      <c r="DG106" s="108">
        <v>1</v>
      </c>
      <c r="DH106" s="108">
        <v>379</v>
      </c>
      <c r="DI106" s="108">
        <v>380</v>
      </c>
      <c r="DJ106" s="109">
        <v>101.60857908847186</v>
      </c>
      <c r="DK106" s="108">
        <v>2</v>
      </c>
      <c r="DL106" s="108">
        <v>82</v>
      </c>
      <c r="DM106" s="108">
        <v>84</v>
      </c>
      <c r="DN106" s="96">
        <v>21.983914209115284</v>
      </c>
      <c r="DO106" s="109">
        <v>123.59249329758713</v>
      </c>
      <c r="DP106" s="87">
        <v>3</v>
      </c>
      <c r="DQ106" s="87">
        <v>461</v>
      </c>
      <c r="DR106" s="110">
        <v>464</v>
      </c>
      <c r="DS106" s="110">
        <v>373</v>
      </c>
      <c r="DT106" s="110">
        <v>1</v>
      </c>
      <c r="DU106" s="110">
        <v>384</v>
      </c>
      <c r="DV106" s="110">
        <v>385</v>
      </c>
      <c r="DW106" s="110">
        <v>102.94906166219839</v>
      </c>
      <c r="DX106" s="110">
        <v>1</v>
      </c>
      <c r="DY106" s="110">
        <v>80</v>
      </c>
      <c r="DZ106" s="110">
        <v>81</v>
      </c>
      <c r="EA106" s="110">
        <v>21.447721179624665</v>
      </c>
      <c r="EB106" s="110">
        <v>124.39678284182305</v>
      </c>
      <c r="EC106" s="110">
        <v>2</v>
      </c>
      <c r="ED106" s="110">
        <v>464</v>
      </c>
      <c r="EE106" s="110">
        <v>466</v>
      </c>
      <c r="EF106" s="78">
        <v>373</v>
      </c>
      <c r="EG106" s="108">
        <v>1</v>
      </c>
      <c r="EH106" s="108">
        <v>384</v>
      </c>
      <c r="EI106" s="108">
        <v>385</v>
      </c>
      <c r="EJ106" s="109">
        <v>102.94906166219839</v>
      </c>
      <c r="EK106" s="108">
        <v>1</v>
      </c>
      <c r="EL106" s="108">
        <v>80</v>
      </c>
      <c r="EM106" s="108">
        <v>81</v>
      </c>
      <c r="EN106" s="96">
        <v>21.447721179624665</v>
      </c>
      <c r="EO106" s="109">
        <v>124.39678284182305</v>
      </c>
      <c r="EP106" s="87">
        <v>2</v>
      </c>
      <c r="EQ106" s="87">
        <v>464</v>
      </c>
      <c r="ER106" s="110">
        <v>466</v>
      </c>
      <c r="ES106" s="78">
        <v>373</v>
      </c>
      <c r="ET106" s="108">
        <v>1</v>
      </c>
      <c r="EU106" s="108">
        <v>389</v>
      </c>
      <c r="EV106" s="108">
        <v>390</v>
      </c>
      <c r="EW106" s="109">
        <v>104.28954423592494</v>
      </c>
      <c r="EX106" s="108">
        <v>0</v>
      </c>
      <c r="EY106" s="108">
        <v>85</v>
      </c>
      <c r="EZ106" s="108">
        <v>85</v>
      </c>
      <c r="FA106" s="96">
        <v>22.788203753351208</v>
      </c>
      <c r="FB106" s="109">
        <v>127.07774798927613</v>
      </c>
      <c r="FC106" s="87">
        <v>1</v>
      </c>
      <c r="FD106" s="87">
        <v>474</v>
      </c>
      <c r="FE106" s="110">
        <v>475</v>
      </c>
    </row>
    <row r="107" spans="1:161" x14ac:dyDescent="0.25">
      <c r="A107" s="4">
        <v>36</v>
      </c>
      <c r="B107" s="7" t="s">
        <v>175</v>
      </c>
      <c r="C107" s="4">
        <v>36</v>
      </c>
      <c r="D107" s="78">
        <v>157</v>
      </c>
      <c r="E107" s="108">
        <v>3</v>
      </c>
      <c r="F107" s="78">
        <v>48</v>
      </c>
      <c r="G107" s="108">
        <v>51</v>
      </c>
      <c r="H107" s="109">
        <v>30.573248407643312</v>
      </c>
      <c r="I107" s="108">
        <v>4</v>
      </c>
      <c r="J107" s="108">
        <v>18</v>
      </c>
      <c r="K107" s="108">
        <v>22</v>
      </c>
      <c r="L107" s="96">
        <v>11.464968152866243</v>
      </c>
      <c r="M107" s="109">
        <v>42.038216560509554</v>
      </c>
      <c r="N107" s="87">
        <v>7</v>
      </c>
      <c r="O107" s="87">
        <v>66</v>
      </c>
      <c r="P107" s="110">
        <v>73</v>
      </c>
      <c r="Q107" s="111">
        <v>44.512195121951223</v>
      </c>
      <c r="R107" s="78">
        <v>165</v>
      </c>
      <c r="S107" s="108">
        <v>3</v>
      </c>
      <c r="T107" s="78">
        <v>50</v>
      </c>
      <c r="U107" s="108">
        <v>53</v>
      </c>
      <c r="V107" s="109">
        <v>30.303030303030305</v>
      </c>
      <c r="W107" s="108">
        <v>3</v>
      </c>
      <c r="X107" s="108">
        <v>18</v>
      </c>
      <c r="Y107" s="108">
        <v>21</v>
      </c>
      <c r="Z107" s="96">
        <v>10.909090909090908</v>
      </c>
      <c r="AA107" s="109">
        <v>41.212121212121211</v>
      </c>
      <c r="AB107" s="87">
        <v>6</v>
      </c>
      <c r="AC107" s="87">
        <v>68</v>
      </c>
      <c r="AD107" s="110">
        <v>74</v>
      </c>
      <c r="AE107" s="111">
        <v>43.274853801169591</v>
      </c>
      <c r="AF107" s="78">
        <v>165</v>
      </c>
      <c r="AG107" s="108">
        <v>3</v>
      </c>
      <c r="AH107" s="108">
        <v>50</v>
      </c>
      <c r="AI107" s="108">
        <v>53</v>
      </c>
      <c r="AJ107" s="109">
        <v>30.303030303030305</v>
      </c>
      <c r="AK107" s="108">
        <v>3</v>
      </c>
      <c r="AL107" s="108">
        <v>18</v>
      </c>
      <c r="AM107" s="108">
        <v>21</v>
      </c>
      <c r="AN107" s="96">
        <v>10.909090909090908</v>
      </c>
      <c r="AO107" s="109">
        <v>41.212121212121211</v>
      </c>
      <c r="AP107" s="87">
        <v>6</v>
      </c>
      <c r="AQ107" s="87">
        <v>68</v>
      </c>
      <c r="AR107" s="110">
        <v>74</v>
      </c>
      <c r="AS107" s="110">
        <v>165</v>
      </c>
      <c r="AT107" s="110">
        <v>1</v>
      </c>
      <c r="AU107" s="110">
        <v>50</v>
      </c>
      <c r="AV107" s="110">
        <v>51</v>
      </c>
      <c r="AW107" s="110">
        <v>30.303030303030305</v>
      </c>
      <c r="AX107" s="110">
        <v>1</v>
      </c>
      <c r="AY107" s="110">
        <v>19</v>
      </c>
      <c r="AZ107" s="110">
        <v>20</v>
      </c>
      <c r="BA107" s="110">
        <v>11.515151515151516</v>
      </c>
      <c r="BB107" s="110">
        <v>41.818181818181813</v>
      </c>
      <c r="BC107" s="110">
        <v>2</v>
      </c>
      <c r="BD107" s="110">
        <v>69</v>
      </c>
      <c r="BE107" s="110">
        <v>71</v>
      </c>
      <c r="BF107" s="110">
        <v>165</v>
      </c>
      <c r="BG107" s="110">
        <v>1</v>
      </c>
      <c r="BH107" s="110">
        <v>52</v>
      </c>
      <c r="BI107" s="110">
        <v>53</v>
      </c>
      <c r="BJ107" s="110">
        <v>31.515151515151512</v>
      </c>
      <c r="BK107" s="110">
        <v>0</v>
      </c>
      <c r="BL107" s="110">
        <v>23</v>
      </c>
      <c r="BM107" s="110">
        <v>23</v>
      </c>
      <c r="BN107" s="110">
        <v>13.939393939393941</v>
      </c>
      <c r="BO107" s="110">
        <v>45.454545454545453</v>
      </c>
      <c r="BP107" s="110">
        <v>1</v>
      </c>
      <c r="BQ107" s="110">
        <v>75</v>
      </c>
      <c r="BR107" s="110">
        <v>76</v>
      </c>
      <c r="BS107" s="110">
        <v>165</v>
      </c>
      <c r="BT107" s="110">
        <v>1</v>
      </c>
      <c r="BU107" s="110">
        <v>53</v>
      </c>
      <c r="BV107" s="110">
        <v>54</v>
      </c>
      <c r="BW107" s="282">
        <v>32.121212121212125</v>
      </c>
      <c r="BX107" s="110">
        <v>0</v>
      </c>
      <c r="BY107" s="110">
        <v>25</v>
      </c>
      <c r="BZ107" s="110">
        <v>25</v>
      </c>
      <c r="CA107" s="109">
        <v>15.151515151515152</v>
      </c>
      <c r="CB107" s="109">
        <v>47.272727272727273</v>
      </c>
      <c r="CC107" s="110">
        <v>1</v>
      </c>
      <c r="CD107" s="110">
        <v>78</v>
      </c>
      <c r="CE107" s="110">
        <v>79</v>
      </c>
      <c r="CF107" s="110">
        <v>165</v>
      </c>
      <c r="CG107" s="110">
        <v>1</v>
      </c>
      <c r="CH107" s="110">
        <v>53</v>
      </c>
      <c r="CI107" s="110">
        <v>54</v>
      </c>
      <c r="CJ107" s="110">
        <v>32.121212121212125</v>
      </c>
      <c r="CK107" s="110">
        <v>0</v>
      </c>
      <c r="CL107" s="110">
        <v>27</v>
      </c>
      <c r="CM107" s="110">
        <v>27</v>
      </c>
      <c r="CN107" s="110">
        <v>16.363636363636363</v>
      </c>
      <c r="CO107" s="110">
        <v>48.484848484848484</v>
      </c>
      <c r="CP107" s="110">
        <v>1</v>
      </c>
      <c r="CQ107" s="110">
        <v>80</v>
      </c>
      <c r="CR107" s="110">
        <v>81</v>
      </c>
      <c r="CS107" s="78">
        <v>165</v>
      </c>
      <c r="CT107" s="108">
        <v>0</v>
      </c>
      <c r="CU107" s="108">
        <v>56</v>
      </c>
      <c r="CV107" s="108">
        <v>56</v>
      </c>
      <c r="CW107" s="109">
        <v>33.939393939393945</v>
      </c>
      <c r="CX107" s="108">
        <v>0</v>
      </c>
      <c r="CY107" s="108">
        <v>23</v>
      </c>
      <c r="CZ107" s="108">
        <v>23</v>
      </c>
      <c r="DA107" s="96">
        <v>13.939393939393941</v>
      </c>
      <c r="DB107" s="109">
        <v>47.878787878787875</v>
      </c>
      <c r="DC107" s="87">
        <v>0</v>
      </c>
      <c r="DD107" s="87">
        <v>79</v>
      </c>
      <c r="DE107" s="110">
        <v>79</v>
      </c>
      <c r="DF107" s="78">
        <v>165</v>
      </c>
      <c r="DG107" s="108">
        <v>0</v>
      </c>
      <c r="DH107" s="108">
        <v>63</v>
      </c>
      <c r="DI107" s="108">
        <v>63</v>
      </c>
      <c r="DJ107" s="109">
        <v>38.181818181818187</v>
      </c>
      <c r="DK107" s="108">
        <v>0</v>
      </c>
      <c r="DL107" s="108">
        <v>17</v>
      </c>
      <c r="DM107" s="108">
        <v>17</v>
      </c>
      <c r="DN107" s="96">
        <v>10.303030303030303</v>
      </c>
      <c r="DO107" s="109">
        <v>48.484848484848484</v>
      </c>
      <c r="DP107" s="87">
        <v>0</v>
      </c>
      <c r="DQ107" s="87">
        <v>80</v>
      </c>
      <c r="DR107" s="110">
        <v>80</v>
      </c>
      <c r="DS107" s="110">
        <v>165</v>
      </c>
      <c r="DT107" s="110">
        <v>0</v>
      </c>
      <c r="DU107" s="110">
        <v>63</v>
      </c>
      <c r="DV107" s="110">
        <v>63</v>
      </c>
      <c r="DW107" s="110">
        <v>38.181818181818187</v>
      </c>
      <c r="DX107" s="110">
        <v>0</v>
      </c>
      <c r="DY107" s="110">
        <v>20</v>
      </c>
      <c r="DZ107" s="110">
        <v>20</v>
      </c>
      <c r="EA107" s="110">
        <v>12.121212121212121</v>
      </c>
      <c r="EB107" s="110">
        <v>50.303030303030305</v>
      </c>
      <c r="EC107" s="110">
        <v>0</v>
      </c>
      <c r="ED107" s="110">
        <v>83</v>
      </c>
      <c r="EE107" s="110">
        <v>83</v>
      </c>
      <c r="EF107" s="78">
        <v>165</v>
      </c>
      <c r="EG107" s="108">
        <v>0</v>
      </c>
      <c r="EH107" s="108">
        <v>63</v>
      </c>
      <c r="EI107" s="108">
        <v>63</v>
      </c>
      <c r="EJ107" s="109">
        <v>38.181818181818187</v>
      </c>
      <c r="EK107" s="108">
        <v>0</v>
      </c>
      <c r="EL107" s="108">
        <v>20</v>
      </c>
      <c r="EM107" s="108">
        <v>20</v>
      </c>
      <c r="EN107" s="96">
        <v>12.121212121212121</v>
      </c>
      <c r="EO107" s="109">
        <v>50.303030303030305</v>
      </c>
      <c r="EP107" s="87">
        <v>0</v>
      </c>
      <c r="EQ107" s="87">
        <v>83</v>
      </c>
      <c r="ER107" s="110">
        <v>83</v>
      </c>
      <c r="ES107" s="78">
        <v>165</v>
      </c>
      <c r="ET107" s="108">
        <v>0</v>
      </c>
      <c r="EU107" s="108">
        <v>66</v>
      </c>
      <c r="EV107" s="108">
        <v>66</v>
      </c>
      <c r="EW107" s="109">
        <v>40</v>
      </c>
      <c r="EX107" s="108">
        <v>0</v>
      </c>
      <c r="EY107" s="108">
        <v>24</v>
      </c>
      <c r="EZ107" s="108">
        <v>24</v>
      </c>
      <c r="FA107" s="96">
        <v>14.545454545454545</v>
      </c>
      <c r="FB107" s="109">
        <v>54.54545454545454</v>
      </c>
      <c r="FC107" s="87">
        <v>0</v>
      </c>
      <c r="FD107" s="87">
        <v>90</v>
      </c>
      <c r="FE107" s="110">
        <v>90</v>
      </c>
    </row>
    <row r="108" spans="1:161" x14ac:dyDescent="0.25">
      <c r="A108" s="4">
        <v>91</v>
      </c>
      <c r="B108" s="7" t="s">
        <v>176</v>
      </c>
      <c r="C108" s="4">
        <v>91</v>
      </c>
      <c r="D108" s="78">
        <v>72</v>
      </c>
      <c r="E108" s="108">
        <v>7</v>
      </c>
      <c r="F108" s="78">
        <v>19</v>
      </c>
      <c r="G108" s="108">
        <v>26</v>
      </c>
      <c r="H108" s="109">
        <v>26.388888888888889</v>
      </c>
      <c r="I108" s="108">
        <v>0</v>
      </c>
      <c r="J108" s="108">
        <v>0</v>
      </c>
      <c r="K108" s="108">
        <v>0</v>
      </c>
      <c r="L108" s="96">
        <v>0</v>
      </c>
      <c r="M108" s="109">
        <v>26.388888888888889</v>
      </c>
      <c r="N108" s="87">
        <v>7</v>
      </c>
      <c r="O108" s="87">
        <v>19</v>
      </c>
      <c r="P108" s="110">
        <v>26</v>
      </c>
      <c r="Q108" s="111">
        <v>32.911392405063289</v>
      </c>
      <c r="R108" s="78">
        <v>93</v>
      </c>
      <c r="S108" s="108">
        <v>7</v>
      </c>
      <c r="T108" s="78">
        <v>21</v>
      </c>
      <c r="U108" s="108">
        <v>28</v>
      </c>
      <c r="V108" s="109">
        <v>22.58064516129032</v>
      </c>
      <c r="W108" s="108">
        <v>0</v>
      </c>
      <c r="X108" s="108">
        <v>0</v>
      </c>
      <c r="Y108" s="108">
        <v>0</v>
      </c>
      <c r="Z108" s="96">
        <v>0</v>
      </c>
      <c r="AA108" s="109">
        <v>22.58064516129032</v>
      </c>
      <c r="AB108" s="87">
        <v>7</v>
      </c>
      <c r="AC108" s="87">
        <v>21</v>
      </c>
      <c r="AD108" s="110">
        <v>28</v>
      </c>
      <c r="AE108" s="111">
        <v>28.000000000000004</v>
      </c>
      <c r="AF108" s="78">
        <v>93</v>
      </c>
      <c r="AG108" s="108">
        <v>7</v>
      </c>
      <c r="AH108" s="108">
        <v>22</v>
      </c>
      <c r="AI108" s="108">
        <v>29</v>
      </c>
      <c r="AJ108" s="109">
        <v>23.655913978494624</v>
      </c>
      <c r="AK108" s="108">
        <v>0</v>
      </c>
      <c r="AL108" s="108">
        <v>0</v>
      </c>
      <c r="AM108" s="108">
        <v>0</v>
      </c>
      <c r="AN108" s="96">
        <v>0</v>
      </c>
      <c r="AO108" s="109">
        <v>23.655913978494624</v>
      </c>
      <c r="AP108" s="87">
        <v>7</v>
      </c>
      <c r="AQ108" s="87">
        <v>22</v>
      </c>
      <c r="AR108" s="110">
        <v>29</v>
      </c>
      <c r="AS108" s="110">
        <v>93</v>
      </c>
      <c r="AT108" s="110">
        <v>6</v>
      </c>
      <c r="AU108" s="110">
        <v>23</v>
      </c>
      <c r="AV108" s="110">
        <v>29</v>
      </c>
      <c r="AW108" s="110">
        <v>24.731182795698924</v>
      </c>
      <c r="AX108" s="110">
        <v>0</v>
      </c>
      <c r="AY108" s="110">
        <v>0</v>
      </c>
      <c r="AZ108" s="110">
        <v>0</v>
      </c>
      <c r="BA108" s="110">
        <v>0</v>
      </c>
      <c r="BB108" s="110">
        <v>24.731182795698924</v>
      </c>
      <c r="BC108" s="110">
        <v>6</v>
      </c>
      <c r="BD108" s="110">
        <v>23</v>
      </c>
      <c r="BE108" s="110">
        <v>29</v>
      </c>
      <c r="BF108" s="110">
        <v>93</v>
      </c>
      <c r="BG108" s="110">
        <v>6</v>
      </c>
      <c r="BH108" s="110">
        <v>28</v>
      </c>
      <c r="BI108" s="110">
        <v>34</v>
      </c>
      <c r="BJ108" s="110">
        <v>30.107526881720432</v>
      </c>
      <c r="BK108" s="110">
        <v>0</v>
      </c>
      <c r="BL108" s="110">
        <v>0</v>
      </c>
      <c r="BM108" s="110">
        <v>0</v>
      </c>
      <c r="BN108" s="110">
        <v>0</v>
      </c>
      <c r="BO108" s="110">
        <v>30.107526881720432</v>
      </c>
      <c r="BP108" s="110">
        <v>6</v>
      </c>
      <c r="BQ108" s="110">
        <v>28</v>
      </c>
      <c r="BR108" s="110">
        <v>34</v>
      </c>
      <c r="BS108" s="110">
        <v>93</v>
      </c>
      <c r="BT108" s="110">
        <v>2</v>
      </c>
      <c r="BU108" s="110">
        <v>30</v>
      </c>
      <c r="BV108" s="110">
        <v>32</v>
      </c>
      <c r="BW108" s="282">
        <v>32.258064516129032</v>
      </c>
      <c r="BX108" s="110">
        <v>0</v>
      </c>
      <c r="BY108" s="110">
        <v>1</v>
      </c>
      <c r="BZ108" s="110">
        <v>1</v>
      </c>
      <c r="CA108" s="109">
        <v>1.0752688172043012</v>
      </c>
      <c r="CB108" s="109">
        <v>33.333333333333329</v>
      </c>
      <c r="CC108" s="110">
        <v>2</v>
      </c>
      <c r="CD108" s="110">
        <v>31</v>
      </c>
      <c r="CE108" s="110">
        <v>33</v>
      </c>
      <c r="CF108" s="110">
        <v>93</v>
      </c>
      <c r="CG108" s="110">
        <v>0</v>
      </c>
      <c r="CH108" s="110">
        <v>36</v>
      </c>
      <c r="CI108" s="110">
        <v>36</v>
      </c>
      <c r="CJ108" s="110">
        <v>38.70967741935484</v>
      </c>
      <c r="CK108" s="110">
        <v>0</v>
      </c>
      <c r="CL108" s="110">
        <v>1</v>
      </c>
      <c r="CM108" s="110">
        <v>1</v>
      </c>
      <c r="CN108" s="110">
        <v>1.0752688172043012</v>
      </c>
      <c r="CO108" s="110">
        <v>39.784946236559136</v>
      </c>
      <c r="CP108" s="110">
        <v>0</v>
      </c>
      <c r="CQ108" s="110">
        <v>37</v>
      </c>
      <c r="CR108" s="110">
        <v>37</v>
      </c>
      <c r="CS108" s="78">
        <v>93</v>
      </c>
      <c r="CT108" s="108">
        <v>0</v>
      </c>
      <c r="CU108" s="108">
        <v>47</v>
      </c>
      <c r="CV108" s="108">
        <v>47</v>
      </c>
      <c r="CW108" s="109">
        <v>50.537634408602152</v>
      </c>
      <c r="CX108" s="108">
        <v>0</v>
      </c>
      <c r="CY108" s="108">
        <v>1</v>
      </c>
      <c r="CZ108" s="108">
        <v>1</v>
      </c>
      <c r="DA108" s="96">
        <v>1.0752688172043012</v>
      </c>
      <c r="DB108" s="109">
        <v>51.612903225806448</v>
      </c>
      <c r="DC108" s="87">
        <v>0</v>
      </c>
      <c r="DD108" s="87">
        <v>48</v>
      </c>
      <c r="DE108" s="110">
        <v>48</v>
      </c>
      <c r="DF108" s="78">
        <v>93</v>
      </c>
      <c r="DG108" s="108">
        <v>0</v>
      </c>
      <c r="DH108" s="108">
        <v>54</v>
      </c>
      <c r="DI108" s="108">
        <v>54</v>
      </c>
      <c r="DJ108" s="109">
        <v>58.064516129032263</v>
      </c>
      <c r="DK108" s="108">
        <v>0</v>
      </c>
      <c r="DL108" s="108">
        <v>1</v>
      </c>
      <c r="DM108" s="108">
        <v>1</v>
      </c>
      <c r="DN108" s="96">
        <v>1.0752688172043012</v>
      </c>
      <c r="DO108" s="109">
        <v>59.13978494623656</v>
      </c>
      <c r="DP108" s="87">
        <v>0</v>
      </c>
      <c r="DQ108" s="87">
        <v>55</v>
      </c>
      <c r="DR108" s="110">
        <v>55</v>
      </c>
      <c r="DS108" s="110">
        <v>93</v>
      </c>
      <c r="DT108" s="110">
        <v>0</v>
      </c>
      <c r="DU108" s="110">
        <v>55</v>
      </c>
      <c r="DV108" s="110">
        <v>55</v>
      </c>
      <c r="DW108" s="110">
        <v>59.13978494623656</v>
      </c>
      <c r="DX108" s="110">
        <v>0</v>
      </c>
      <c r="DY108" s="110">
        <v>1</v>
      </c>
      <c r="DZ108" s="110">
        <v>1</v>
      </c>
      <c r="EA108" s="110">
        <v>1.0752688172043012</v>
      </c>
      <c r="EB108" s="110">
        <v>60.215053763440864</v>
      </c>
      <c r="EC108" s="110">
        <v>0</v>
      </c>
      <c r="ED108" s="110">
        <v>56</v>
      </c>
      <c r="EE108" s="110">
        <v>56</v>
      </c>
      <c r="EF108" s="78">
        <v>93</v>
      </c>
      <c r="EG108" s="108">
        <v>0</v>
      </c>
      <c r="EH108" s="108">
        <v>55</v>
      </c>
      <c r="EI108" s="108">
        <v>55</v>
      </c>
      <c r="EJ108" s="109">
        <v>59.13978494623656</v>
      </c>
      <c r="EK108" s="108">
        <v>0</v>
      </c>
      <c r="EL108" s="108">
        <v>1</v>
      </c>
      <c r="EM108" s="108">
        <v>1</v>
      </c>
      <c r="EN108" s="96">
        <v>1.0752688172043012</v>
      </c>
      <c r="EO108" s="109">
        <v>60.215053763440864</v>
      </c>
      <c r="EP108" s="87">
        <v>0</v>
      </c>
      <c r="EQ108" s="87">
        <v>56</v>
      </c>
      <c r="ER108" s="110">
        <v>56</v>
      </c>
      <c r="ES108" s="78">
        <v>93</v>
      </c>
      <c r="ET108" s="108">
        <v>0</v>
      </c>
      <c r="EU108" s="108">
        <v>56</v>
      </c>
      <c r="EV108" s="108">
        <v>56</v>
      </c>
      <c r="EW108" s="109">
        <v>60.215053763440864</v>
      </c>
      <c r="EX108" s="108">
        <v>0</v>
      </c>
      <c r="EY108" s="108">
        <v>1</v>
      </c>
      <c r="EZ108" s="108">
        <v>1</v>
      </c>
      <c r="FA108" s="96">
        <v>1.0752688172043012</v>
      </c>
      <c r="FB108" s="109">
        <v>61.29032258064516</v>
      </c>
      <c r="FC108" s="87">
        <v>0</v>
      </c>
      <c r="FD108" s="87">
        <v>57</v>
      </c>
      <c r="FE108" s="110">
        <v>57</v>
      </c>
    </row>
    <row r="109" spans="1:161" x14ac:dyDescent="0.25">
      <c r="A109" s="4">
        <v>93</v>
      </c>
      <c r="B109" s="7" t="s">
        <v>177</v>
      </c>
      <c r="C109" s="4">
        <v>93</v>
      </c>
      <c r="D109" s="78">
        <v>47</v>
      </c>
      <c r="E109" s="108">
        <v>1</v>
      </c>
      <c r="F109" s="78">
        <v>45</v>
      </c>
      <c r="G109" s="108">
        <v>46</v>
      </c>
      <c r="H109" s="109">
        <v>95.744680851063833</v>
      </c>
      <c r="I109" s="108">
        <v>0</v>
      </c>
      <c r="J109" s="108">
        <v>1</v>
      </c>
      <c r="K109" s="108">
        <v>1</v>
      </c>
      <c r="L109" s="96">
        <v>2.1276595744680851</v>
      </c>
      <c r="M109" s="109">
        <v>97.872340425531917</v>
      </c>
      <c r="N109" s="87">
        <v>1</v>
      </c>
      <c r="O109" s="87">
        <v>46</v>
      </c>
      <c r="P109" s="110">
        <v>47</v>
      </c>
      <c r="Q109" s="111">
        <v>97.916666666666657</v>
      </c>
      <c r="R109" s="78">
        <v>51</v>
      </c>
      <c r="S109" s="108">
        <v>1</v>
      </c>
      <c r="T109" s="78">
        <v>46</v>
      </c>
      <c r="U109" s="108">
        <v>47</v>
      </c>
      <c r="V109" s="109">
        <v>90.196078431372555</v>
      </c>
      <c r="W109" s="108">
        <v>0</v>
      </c>
      <c r="X109" s="108">
        <v>2</v>
      </c>
      <c r="Y109" s="108">
        <v>2</v>
      </c>
      <c r="Z109" s="96">
        <v>3.9215686274509802</v>
      </c>
      <c r="AA109" s="109">
        <v>94.117647058823522</v>
      </c>
      <c r="AB109" s="87">
        <v>1</v>
      </c>
      <c r="AC109" s="87">
        <v>48</v>
      </c>
      <c r="AD109" s="110">
        <v>49</v>
      </c>
      <c r="AE109" s="111">
        <v>94.230769230769226</v>
      </c>
      <c r="AF109" s="78">
        <v>51</v>
      </c>
      <c r="AG109" s="108">
        <v>1</v>
      </c>
      <c r="AH109" s="108">
        <v>48</v>
      </c>
      <c r="AI109" s="108">
        <v>49</v>
      </c>
      <c r="AJ109" s="109">
        <v>94.117647058823522</v>
      </c>
      <c r="AK109" s="108">
        <v>0</v>
      </c>
      <c r="AL109" s="108">
        <v>2</v>
      </c>
      <c r="AM109" s="108">
        <v>2</v>
      </c>
      <c r="AN109" s="96">
        <v>3.9215686274509802</v>
      </c>
      <c r="AO109" s="109">
        <v>98.039215686274503</v>
      </c>
      <c r="AP109" s="87">
        <v>1</v>
      </c>
      <c r="AQ109" s="87">
        <v>50</v>
      </c>
      <c r="AR109" s="110">
        <v>51</v>
      </c>
      <c r="AS109" s="110">
        <v>51</v>
      </c>
      <c r="AT109" s="110">
        <v>1</v>
      </c>
      <c r="AU109" s="110">
        <v>48</v>
      </c>
      <c r="AV109" s="110">
        <v>49</v>
      </c>
      <c r="AW109" s="110">
        <v>94.117647058823522</v>
      </c>
      <c r="AX109" s="110">
        <v>0</v>
      </c>
      <c r="AY109" s="110">
        <v>1</v>
      </c>
      <c r="AZ109" s="110">
        <v>1</v>
      </c>
      <c r="BA109" s="110">
        <v>1.9607843137254901</v>
      </c>
      <c r="BB109" s="110">
        <v>96.078431372549019</v>
      </c>
      <c r="BC109" s="110">
        <v>1</v>
      </c>
      <c r="BD109" s="110">
        <v>49</v>
      </c>
      <c r="BE109" s="110">
        <v>50</v>
      </c>
      <c r="BF109" s="110">
        <v>52</v>
      </c>
      <c r="BG109" s="110">
        <v>1</v>
      </c>
      <c r="BH109" s="110">
        <v>50</v>
      </c>
      <c r="BI109" s="110">
        <v>51</v>
      </c>
      <c r="BJ109" s="110">
        <v>96.15384615384616</v>
      </c>
      <c r="BK109" s="110">
        <v>0</v>
      </c>
      <c r="BL109" s="110">
        <v>1</v>
      </c>
      <c r="BM109" s="110">
        <v>1</v>
      </c>
      <c r="BN109" s="110">
        <v>1.9230769230769231</v>
      </c>
      <c r="BO109" s="110">
        <v>98.076923076923066</v>
      </c>
      <c r="BP109" s="110">
        <v>1</v>
      </c>
      <c r="BQ109" s="110">
        <v>51</v>
      </c>
      <c r="BR109" s="110">
        <v>52</v>
      </c>
      <c r="BS109" s="110">
        <v>52</v>
      </c>
      <c r="BT109" s="110">
        <v>0</v>
      </c>
      <c r="BU109" s="110">
        <v>48</v>
      </c>
      <c r="BV109" s="110">
        <v>48</v>
      </c>
      <c r="BW109" s="282">
        <v>92.307692307692307</v>
      </c>
      <c r="BX109" s="110">
        <v>0</v>
      </c>
      <c r="BY109" s="110">
        <v>2</v>
      </c>
      <c r="BZ109" s="110">
        <v>2</v>
      </c>
      <c r="CA109" s="109">
        <v>3.8461538461538463</v>
      </c>
      <c r="CB109" s="109">
        <v>96.15384615384616</v>
      </c>
      <c r="CC109" s="110">
        <v>0</v>
      </c>
      <c r="CD109" s="110">
        <v>50</v>
      </c>
      <c r="CE109" s="110">
        <v>50</v>
      </c>
      <c r="CF109" s="110">
        <v>52</v>
      </c>
      <c r="CG109" s="110">
        <v>0</v>
      </c>
      <c r="CH109" s="110">
        <v>48</v>
      </c>
      <c r="CI109" s="110">
        <v>48</v>
      </c>
      <c r="CJ109" s="110">
        <v>92.307692307692307</v>
      </c>
      <c r="CK109" s="110">
        <v>0</v>
      </c>
      <c r="CL109" s="110">
        <v>1</v>
      </c>
      <c r="CM109" s="110">
        <v>1</v>
      </c>
      <c r="CN109" s="110">
        <v>1.9230769230769231</v>
      </c>
      <c r="CO109" s="110">
        <v>94.230769230769226</v>
      </c>
      <c r="CP109" s="110">
        <v>0</v>
      </c>
      <c r="CQ109" s="110">
        <v>49</v>
      </c>
      <c r="CR109" s="110">
        <v>49</v>
      </c>
      <c r="CS109" s="78">
        <v>52</v>
      </c>
      <c r="CT109" s="108">
        <v>0</v>
      </c>
      <c r="CU109" s="108">
        <v>50</v>
      </c>
      <c r="CV109" s="108">
        <v>50</v>
      </c>
      <c r="CW109" s="109">
        <v>96.15384615384616</v>
      </c>
      <c r="CX109" s="108">
        <v>0</v>
      </c>
      <c r="CY109" s="108">
        <v>1</v>
      </c>
      <c r="CZ109" s="108">
        <v>1</v>
      </c>
      <c r="DA109" s="96">
        <v>1.9230769230769231</v>
      </c>
      <c r="DB109" s="109">
        <v>98.076923076923066</v>
      </c>
      <c r="DC109" s="87">
        <v>0</v>
      </c>
      <c r="DD109" s="87">
        <v>51</v>
      </c>
      <c r="DE109" s="110">
        <v>51</v>
      </c>
      <c r="DF109" s="78">
        <v>52</v>
      </c>
      <c r="DG109" s="108">
        <v>0</v>
      </c>
      <c r="DH109" s="108">
        <v>53</v>
      </c>
      <c r="DI109" s="108">
        <v>53</v>
      </c>
      <c r="DJ109" s="109">
        <v>101.92307692307692</v>
      </c>
      <c r="DK109" s="108">
        <v>0</v>
      </c>
      <c r="DL109" s="108">
        <v>1</v>
      </c>
      <c r="DM109" s="108">
        <v>1</v>
      </c>
      <c r="DN109" s="96">
        <v>1.9230769230769231</v>
      </c>
      <c r="DO109" s="109">
        <v>103.84615384615385</v>
      </c>
      <c r="DP109" s="87">
        <v>0</v>
      </c>
      <c r="DQ109" s="87">
        <v>54</v>
      </c>
      <c r="DR109" s="110">
        <v>54</v>
      </c>
      <c r="DS109" s="110">
        <v>52</v>
      </c>
      <c r="DT109" s="110">
        <v>0</v>
      </c>
      <c r="DU109" s="110">
        <v>53</v>
      </c>
      <c r="DV109" s="110">
        <v>53</v>
      </c>
      <c r="DW109" s="110">
        <v>101.92307692307692</v>
      </c>
      <c r="DX109" s="110">
        <v>0</v>
      </c>
      <c r="DY109" s="110">
        <v>4</v>
      </c>
      <c r="DZ109" s="110">
        <v>4</v>
      </c>
      <c r="EA109" s="110">
        <v>7.6923076923076925</v>
      </c>
      <c r="EB109" s="110">
        <v>109.61538461538463</v>
      </c>
      <c r="EC109" s="110">
        <v>0</v>
      </c>
      <c r="ED109" s="110">
        <v>57</v>
      </c>
      <c r="EE109" s="110">
        <v>57</v>
      </c>
      <c r="EF109" s="78">
        <v>52</v>
      </c>
      <c r="EG109" s="108">
        <v>0</v>
      </c>
      <c r="EH109" s="108">
        <v>53</v>
      </c>
      <c r="EI109" s="108">
        <v>53</v>
      </c>
      <c r="EJ109" s="109">
        <v>101.92307692307692</v>
      </c>
      <c r="EK109" s="108">
        <v>0</v>
      </c>
      <c r="EL109" s="108">
        <v>4</v>
      </c>
      <c r="EM109" s="108">
        <v>4</v>
      </c>
      <c r="EN109" s="96">
        <v>7.6923076923076925</v>
      </c>
      <c r="EO109" s="109">
        <v>109.61538461538463</v>
      </c>
      <c r="EP109" s="87">
        <v>0</v>
      </c>
      <c r="EQ109" s="87">
        <v>57</v>
      </c>
      <c r="ER109" s="110">
        <v>57</v>
      </c>
      <c r="ES109" s="78">
        <v>52</v>
      </c>
      <c r="ET109" s="108">
        <v>0</v>
      </c>
      <c r="EU109" s="108">
        <v>59</v>
      </c>
      <c r="EV109" s="108">
        <v>59</v>
      </c>
      <c r="EW109" s="109">
        <v>113.46153846153845</v>
      </c>
      <c r="EX109" s="108">
        <v>0</v>
      </c>
      <c r="EY109" s="108">
        <v>4</v>
      </c>
      <c r="EZ109" s="108">
        <v>4</v>
      </c>
      <c r="FA109" s="96">
        <v>7.6923076923076925</v>
      </c>
      <c r="FB109" s="109">
        <v>121.15384615384615</v>
      </c>
      <c r="FC109" s="87">
        <v>0</v>
      </c>
      <c r="FD109" s="87">
        <v>63</v>
      </c>
      <c r="FE109" s="110">
        <v>63</v>
      </c>
    </row>
    <row r="110" spans="1:161" x14ac:dyDescent="0.25">
      <c r="A110" s="4">
        <v>101</v>
      </c>
      <c r="B110" s="4" t="s">
        <v>178</v>
      </c>
      <c r="C110" s="4">
        <v>101</v>
      </c>
      <c r="D110" s="78">
        <v>315</v>
      </c>
      <c r="E110" s="108">
        <v>28</v>
      </c>
      <c r="F110" s="78">
        <v>189</v>
      </c>
      <c r="G110" s="108">
        <v>217</v>
      </c>
      <c r="H110" s="109">
        <v>60</v>
      </c>
      <c r="I110" s="108">
        <v>3</v>
      </c>
      <c r="J110" s="108">
        <v>18</v>
      </c>
      <c r="K110" s="108">
        <v>21</v>
      </c>
      <c r="L110" s="96">
        <v>5.7142857142857144</v>
      </c>
      <c r="M110" s="109">
        <v>65.714285714285708</v>
      </c>
      <c r="N110" s="87">
        <v>31</v>
      </c>
      <c r="O110" s="87">
        <v>207</v>
      </c>
      <c r="P110" s="110">
        <v>238</v>
      </c>
      <c r="Q110" s="111">
        <v>68.786127167630056</v>
      </c>
      <c r="R110" s="78">
        <v>333</v>
      </c>
      <c r="S110" s="108">
        <v>29</v>
      </c>
      <c r="T110" s="78">
        <v>194</v>
      </c>
      <c r="U110" s="108">
        <v>223</v>
      </c>
      <c r="V110" s="109">
        <v>58.258258258258252</v>
      </c>
      <c r="W110" s="108">
        <v>1</v>
      </c>
      <c r="X110" s="108">
        <v>22</v>
      </c>
      <c r="Y110" s="108">
        <v>23</v>
      </c>
      <c r="Z110" s="96">
        <v>6.606606606606606</v>
      </c>
      <c r="AA110" s="109">
        <v>64.86486486486487</v>
      </c>
      <c r="AB110" s="87">
        <v>30</v>
      </c>
      <c r="AC110" s="87">
        <v>216</v>
      </c>
      <c r="AD110" s="110">
        <v>246</v>
      </c>
      <c r="AE110" s="111">
        <v>67.768595041322314</v>
      </c>
      <c r="AF110" s="78">
        <v>333</v>
      </c>
      <c r="AG110" s="108">
        <v>28</v>
      </c>
      <c r="AH110" s="108">
        <v>208</v>
      </c>
      <c r="AI110" s="108">
        <v>236</v>
      </c>
      <c r="AJ110" s="109">
        <v>62.462462462462462</v>
      </c>
      <c r="AK110" s="108">
        <v>1</v>
      </c>
      <c r="AL110" s="108">
        <v>22</v>
      </c>
      <c r="AM110" s="108">
        <v>23</v>
      </c>
      <c r="AN110" s="96">
        <v>6.606606606606606</v>
      </c>
      <c r="AO110" s="109">
        <v>69.069069069069073</v>
      </c>
      <c r="AP110" s="87">
        <v>29</v>
      </c>
      <c r="AQ110" s="87">
        <v>230</v>
      </c>
      <c r="AR110" s="110">
        <v>259</v>
      </c>
      <c r="AS110" s="110">
        <v>333</v>
      </c>
      <c r="AT110" s="110">
        <v>28</v>
      </c>
      <c r="AU110" s="110">
        <v>235</v>
      </c>
      <c r="AV110" s="110">
        <v>263</v>
      </c>
      <c r="AW110" s="110">
        <v>70.570570570570567</v>
      </c>
      <c r="AX110" s="110">
        <v>0</v>
      </c>
      <c r="AY110" s="110">
        <v>22</v>
      </c>
      <c r="AZ110" s="110">
        <v>22</v>
      </c>
      <c r="BA110" s="110">
        <v>6.606606606606606</v>
      </c>
      <c r="BB110" s="110">
        <v>77.177177177177185</v>
      </c>
      <c r="BC110" s="110">
        <v>28</v>
      </c>
      <c r="BD110" s="110">
        <v>257</v>
      </c>
      <c r="BE110" s="110">
        <v>285</v>
      </c>
      <c r="BF110" s="110">
        <v>332</v>
      </c>
      <c r="BG110" s="110">
        <v>28</v>
      </c>
      <c r="BH110" s="110">
        <v>252</v>
      </c>
      <c r="BI110" s="110">
        <v>280</v>
      </c>
      <c r="BJ110" s="110">
        <v>75.903614457831324</v>
      </c>
      <c r="BK110" s="110">
        <v>0</v>
      </c>
      <c r="BL110" s="110">
        <v>24</v>
      </c>
      <c r="BM110" s="110">
        <v>24</v>
      </c>
      <c r="BN110" s="110">
        <v>7.2289156626506017</v>
      </c>
      <c r="BO110" s="110">
        <v>83.132530120481931</v>
      </c>
      <c r="BP110" s="110">
        <v>28</v>
      </c>
      <c r="BQ110" s="110">
        <v>276</v>
      </c>
      <c r="BR110" s="110">
        <v>304</v>
      </c>
      <c r="BS110" s="110">
        <v>332</v>
      </c>
      <c r="BT110" s="110">
        <v>4</v>
      </c>
      <c r="BU110" s="110">
        <v>256</v>
      </c>
      <c r="BV110" s="110">
        <v>260</v>
      </c>
      <c r="BW110" s="282">
        <v>77.108433734939766</v>
      </c>
      <c r="BX110" s="110">
        <v>0</v>
      </c>
      <c r="BY110" s="110">
        <v>26</v>
      </c>
      <c r="BZ110" s="110">
        <v>26</v>
      </c>
      <c r="CA110" s="109">
        <v>7.8313253012048198</v>
      </c>
      <c r="CB110" s="109">
        <v>84.939759036144579</v>
      </c>
      <c r="CC110" s="110">
        <v>4</v>
      </c>
      <c r="CD110" s="110">
        <v>282</v>
      </c>
      <c r="CE110" s="110">
        <v>286</v>
      </c>
      <c r="CF110" s="110">
        <v>332</v>
      </c>
      <c r="CG110" s="110">
        <v>0</v>
      </c>
      <c r="CH110" s="110">
        <v>257</v>
      </c>
      <c r="CI110" s="110">
        <v>257</v>
      </c>
      <c r="CJ110" s="110">
        <v>77.409638554216869</v>
      </c>
      <c r="CK110" s="110">
        <v>0</v>
      </c>
      <c r="CL110" s="110">
        <v>28</v>
      </c>
      <c r="CM110" s="110">
        <v>28</v>
      </c>
      <c r="CN110" s="110">
        <v>8.4337349397590362</v>
      </c>
      <c r="CO110" s="110">
        <v>85.843373493975903</v>
      </c>
      <c r="CP110" s="110">
        <v>0</v>
      </c>
      <c r="CQ110" s="110">
        <v>285</v>
      </c>
      <c r="CR110" s="110">
        <v>285</v>
      </c>
      <c r="CS110" s="78">
        <v>332</v>
      </c>
      <c r="CT110" s="108">
        <v>0</v>
      </c>
      <c r="CU110" s="108">
        <v>275</v>
      </c>
      <c r="CV110" s="108">
        <v>275</v>
      </c>
      <c r="CW110" s="109">
        <v>82.831325301204814</v>
      </c>
      <c r="CX110" s="108">
        <v>0</v>
      </c>
      <c r="CY110" s="108">
        <v>30</v>
      </c>
      <c r="CZ110" s="108">
        <v>30</v>
      </c>
      <c r="DA110" s="96">
        <v>9.0361445783132535</v>
      </c>
      <c r="DB110" s="109">
        <v>91.867469879518069</v>
      </c>
      <c r="DC110" s="87">
        <v>0</v>
      </c>
      <c r="DD110" s="87">
        <v>305</v>
      </c>
      <c r="DE110" s="110">
        <v>305</v>
      </c>
      <c r="DF110" s="78">
        <v>332</v>
      </c>
      <c r="DG110" s="108">
        <v>0</v>
      </c>
      <c r="DH110" s="108">
        <v>284</v>
      </c>
      <c r="DI110" s="108">
        <v>284</v>
      </c>
      <c r="DJ110" s="109">
        <v>85.542168674698786</v>
      </c>
      <c r="DK110" s="108">
        <v>0</v>
      </c>
      <c r="DL110" s="108">
        <v>35</v>
      </c>
      <c r="DM110" s="108">
        <v>35</v>
      </c>
      <c r="DN110" s="96">
        <v>10.542168674698797</v>
      </c>
      <c r="DO110" s="109">
        <v>96.084337349397586</v>
      </c>
      <c r="DP110" s="87">
        <v>0</v>
      </c>
      <c r="DQ110" s="87">
        <v>319</v>
      </c>
      <c r="DR110" s="110">
        <v>319</v>
      </c>
      <c r="DS110" s="110">
        <v>332</v>
      </c>
      <c r="DT110" s="110">
        <v>0</v>
      </c>
      <c r="DU110" s="110">
        <v>288</v>
      </c>
      <c r="DV110" s="110">
        <v>288</v>
      </c>
      <c r="DW110" s="110">
        <v>86.746987951807228</v>
      </c>
      <c r="DX110" s="110">
        <v>0</v>
      </c>
      <c r="DY110" s="110">
        <v>40</v>
      </c>
      <c r="DZ110" s="110">
        <v>40</v>
      </c>
      <c r="EA110" s="110">
        <v>12.048192771084338</v>
      </c>
      <c r="EB110" s="110">
        <v>98.795180722891558</v>
      </c>
      <c r="EC110" s="110">
        <v>0</v>
      </c>
      <c r="ED110" s="110">
        <v>328</v>
      </c>
      <c r="EE110" s="110">
        <v>328</v>
      </c>
      <c r="EF110" s="78">
        <v>332</v>
      </c>
      <c r="EG110" s="108">
        <v>0</v>
      </c>
      <c r="EH110" s="108">
        <v>288</v>
      </c>
      <c r="EI110" s="108">
        <v>288</v>
      </c>
      <c r="EJ110" s="109">
        <v>86.746987951807228</v>
      </c>
      <c r="EK110" s="108">
        <v>0</v>
      </c>
      <c r="EL110" s="108">
        <v>40</v>
      </c>
      <c r="EM110" s="108">
        <v>40</v>
      </c>
      <c r="EN110" s="96">
        <v>12.048192771084338</v>
      </c>
      <c r="EO110" s="109">
        <v>98.795180722891558</v>
      </c>
      <c r="EP110" s="87">
        <v>0</v>
      </c>
      <c r="EQ110" s="87">
        <v>328</v>
      </c>
      <c r="ER110" s="110">
        <v>328</v>
      </c>
      <c r="ES110" s="78">
        <v>332</v>
      </c>
      <c r="ET110" s="108">
        <v>0</v>
      </c>
      <c r="EU110" s="108">
        <v>304</v>
      </c>
      <c r="EV110" s="108">
        <v>304</v>
      </c>
      <c r="EW110" s="109">
        <v>91.566265060240966</v>
      </c>
      <c r="EX110" s="108">
        <v>0</v>
      </c>
      <c r="EY110" s="108">
        <v>37</v>
      </c>
      <c r="EZ110" s="108">
        <v>37</v>
      </c>
      <c r="FA110" s="96">
        <v>11.144578313253012</v>
      </c>
      <c r="FB110" s="109">
        <v>102.71084337349396</v>
      </c>
      <c r="FC110" s="87">
        <v>0</v>
      </c>
      <c r="FD110" s="87">
        <v>341</v>
      </c>
      <c r="FE110" s="110">
        <v>341</v>
      </c>
    </row>
    <row r="111" spans="1:161" x14ac:dyDescent="0.25">
      <c r="A111" s="4">
        <v>145</v>
      </c>
      <c r="B111" s="7" t="s">
        <v>179</v>
      </c>
      <c r="C111" s="4">
        <v>145</v>
      </c>
      <c r="D111" s="78">
        <v>17</v>
      </c>
      <c r="E111" s="108">
        <v>2</v>
      </c>
      <c r="F111" s="78">
        <v>13</v>
      </c>
      <c r="G111" s="108">
        <v>15</v>
      </c>
      <c r="H111" s="109">
        <v>76.470588235294116</v>
      </c>
      <c r="I111" s="108">
        <v>0</v>
      </c>
      <c r="J111" s="108">
        <v>1</v>
      </c>
      <c r="K111" s="108">
        <v>1</v>
      </c>
      <c r="L111" s="96">
        <v>5.8823529411764701</v>
      </c>
      <c r="M111" s="109">
        <v>82.35294117647058</v>
      </c>
      <c r="N111" s="87">
        <v>2</v>
      </c>
      <c r="O111" s="87">
        <v>14</v>
      </c>
      <c r="P111" s="110">
        <v>16</v>
      </c>
      <c r="Q111" s="111">
        <v>84.210526315789465</v>
      </c>
      <c r="R111" s="78">
        <v>18</v>
      </c>
      <c r="S111" s="108">
        <v>2</v>
      </c>
      <c r="T111" s="78">
        <v>13</v>
      </c>
      <c r="U111" s="108">
        <v>15</v>
      </c>
      <c r="V111" s="109">
        <v>72.222222222222214</v>
      </c>
      <c r="W111" s="108">
        <v>0</v>
      </c>
      <c r="X111" s="108">
        <v>1</v>
      </c>
      <c r="Y111" s="108">
        <v>1</v>
      </c>
      <c r="Z111" s="96">
        <v>5.5555555555555554</v>
      </c>
      <c r="AA111" s="109">
        <v>77.777777777777786</v>
      </c>
      <c r="AB111" s="87">
        <v>2</v>
      </c>
      <c r="AC111" s="87">
        <v>14</v>
      </c>
      <c r="AD111" s="110">
        <v>16</v>
      </c>
      <c r="AE111" s="111">
        <v>80</v>
      </c>
      <c r="AF111" s="78">
        <v>18</v>
      </c>
      <c r="AG111" s="108">
        <v>2</v>
      </c>
      <c r="AH111" s="108">
        <v>13</v>
      </c>
      <c r="AI111" s="108">
        <v>15</v>
      </c>
      <c r="AJ111" s="109">
        <v>72.222222222222214</v>
      </c>
      <c r="AK111" s="108">
        <v>0</v>
      </c>
      <c r="AL111" s="108">
        <v>1</v>
      </c>
      <c r="AM111" s="108">
        <v>1</v>
      </c>
      <c r="AN111" s="96">
        <v>5.5555555555555554</v>
      </c>
      <c r="AO111" s="109">
        <v>77.777777777777786</v>
      </c>
      <c r="AP111" s="87">
        <v>2</v>
      </c>
      <c r="AQ111" s="87">
        <v>14</v>
      </c>
      <c r="AR111" s="110">
        <v>16</v>
      </c>
      <c r="AS111" s="110">
        <v>18</v>
      </c>
      <c r="AT111" s="110">
        <v>2</v>
      </c>
      <c r="AU111" s="110">
        <v>14</v>
      </c>
      <c r="AV111" s="110">
        <v>16</v>
      </c>
      <c r="AW111" s="110">
        <v>77.777777777777786</v>
      </c>
      <c r="AX111" s="110">
        <v>0</v>
      </c>
      <c r="AY111" s="110">
        <v>2</v>
      </c>
      <c r="AZ111" s="110">
        <v>2</v>
      </c>
      <c r="BA111" s="110">
        <v>11.111111111111111</v>
      </c>
      <c r="BB111" s="110">
        <v>88.888888888888886</v>
      </c>
      <c r="BC111" s="110">
        <v>2</v>
      </c>
      <c r="BD111" s="110">
        <v>16</v>
      </c>
      <c r="BE111" s="110">
        <v>18</v>
      </c>
      <c r="BF111" s="110">
        <v>18</v>
      </c>
      <c r="BG111" s="110">
        <v>2</v>
      </c>
      <c r="BH111" s="110">
        <v>14</v>
      </c>
      <c r="BI111" s="110">
        <v>16</v>
      </c>
      <c r="BJ111" s="110">
        <v>77.777777777777786</v>
      </c>
      <c r="BK111" s="110">
        <v>0</v>
      </c>
      <c r="BL111" s="110">
        <v>2</v>
      </c>
      <c r="BM111" s="110">
        <v>2</v>
      </c>
      <c r="BN111" s="110">
        <v>11.111111111111111</v>
      </c>
      <c r="BO111" s="110">
        <v>88.888888888888886</v>
      </c>
      <c r="BP111" s="110">
        <v>2</v>
      </c>
      <c r="BQ111" s="110">
        <v>16</v>
      </c>
      <c r="BR111" s="110">
        <v>18</v>
      </c>
      <c r="BS111" s="110">
        <v>18</v>
      </c>
      <c r="BT111" s="110">
        <v>2</v>
      </c>
      <c r="BU111" s="110">
        <v>13</v>
      </c>
      <c r="BV111" s="110">
        <v>15</v>
      </c>
      <c r="BW111" s="282">
        <v>72.222222222222214</v>
      </c>
      <c r="BX111" s="110">
        <v>0</v>
      </c>
      <c r="BY111" s="110">
        <v>2</v>
      </c>
      <c r="BZ111" s="110">
        <v>2</v>
      </c>
      <c r="CA111" s="109">
        <v>11.111111111111111</v>
      </c>
      <c r="CB111" s="109">
        <v>83.333333333333343</v>
      </c>
      <c r="CC111" s="110">
        <v>2</v>
      </c>
      <c r="CD111" s="110">
        <v>15</v>
      </c>
      <c r="CE111" s="110">
        <v>17</v>
      </c>
      <c r="CF111" s="110">
        <v>18</v>
      </c>
      <c r="CG111" s="110">
        <v>0</v>
      </c>
      <c r="CH111" s="110">
        <v>16</v>
      </c>
      <c r="CI111" s="110">
        <v>16</v>
      </c>
      <c r="CJ111" s="110">
        <v>88.888888888888886</v>
      </c>
      <c r="CK111" s="110">
        <v>0</v>
      </c>
      <c r="CL111" s="110">
        <v>2</v>
      </c>
      <c r="CM111" s="110">
        <v>2</v>
      </c>
      <c r="CN111" s="110">
        <v>11.111111111111111</v>
      </c>
      <c r="CO111" s="110">
        <v>100</v>
      </c>
      <c r="CP111" s="110">
        <v>0</v>
      </c>
      <c r="CQ111" s="110">
        <v>18</v>
      </c>
      <c r="CR111" s="110">
        <v>18</v>
      </c>
      <c r="CS111" s="78">
        <v>18</v>
      </c>
      <c r="CT111" s="108">
        <v>0</v>
      </c>
      <c r="CU111" s="108">
        <v>18</v>
      </c>
      <c r="CV111" s="108">
        <v>18</v>
      </c>
      <c r="CW111" s="109">
        <v>100</v>
      </c>
      <c r="CX111" s="108">
        <v>0</v>
      </c>
      <c r="CY111" s="108">
        <v>3</v>
      </c>
      <c r="CZ111" s="108">
        <v>3</v>
      </c>
      <c r="DA111" s="96">
        <v>16.666666666666664</v>
      </c>
      <c r="DB111" s="109">
        <v>116.66666666666667</v>
      </c>
      <c r="DC111" s="87">
        <v>0</v>
      </c>
      <c r="DD111" s="87">
        <v>21</v>
      </c>
      <c r="DE111" s="110">
        <v>21</v>
      </c>
      <c r="DF111" s="78">
        <v>18</v>
      </c>
      <c r="DG111" s="108">
        <v>0</v>
      </c>
      <c r="DH111" s="108">
        <v>18</v>
      </c>
      <c r="DI111" s="108">
        <v>18</v>
      </c>
      <c r="DJ111" s="109">
        <v>100</v>
      </c>
      <c r="DK111" s="108">
        <v>0</v>
      </c>
      <c r="DL111" s="108">
        <v>3</v>
      </c>
      <c r="DM111" s="108">
        <v>3</v>
      </c>
      <c r="DN111" s="96">
        <v>16.666666666666664</v>
      </c>
      <c r="DO111" s="109">
        <v>116.66666666666667</v>
      </c>
      <c r="DP111" s="87">
        <v>0</v>
      </c>
      <c r="DQ111" s="87">
        <v>21</v>
      </c>
      <c r="DR111" s="110">
        <v>21</v>
      </c>
      <c r="DS111" s="110">
        <v>18</v>
      </c>
      <c r="DT111" s="110">
        <v>0</v>
      </c>
      <c r="DU111" s="110">
        <v>20</v>
      </c>
      <c r="DV111" s="110">
        <v>20</v>
      </c>
      <c r="DW111" s="110">
        <v>111.11111111111111</v>
      </c>
      <c r="DX111" s="110">
        <v>0</v>
      </c>
      <c r="DY111" s="110">
        <v>2</v>
      </c>
      <c r="DZ111" s="110">
        <v>2</v>
      </c>
      <c r="EA111" s="110">
        <v>11.111111111111111</v>
      </c>
      <c r="EB111" s="110">
        <v>122.22222222222223</v>
      </c>
      <c r="EC111" s="110">
        <v>0</v>
      </c>
      <c r="ED111" s="110">
        <v>22</v>
      </c>
      <c r="EE111" s="110">
        <v>22</v>
      </c>
      <c r="EF111" s="78">
        <v>18</v>
      </c>
      <c r="EG111" s="108">
        <v>0</v>
      </c>
      <c r="EH111" s="108">
        <v>20</v>
      </c>
      <c r="EI111" s="108">
        <v>20</v>
      </c>
      <c r="EJ111" s="109">
        <v>111.11111111111111</v>
      </c>
      <c r="EK111" s="108">
        <v>0</v>
      </c>
      <c r="EL111" s="108">
        <v>2</v>
      </c>
      <c r="EM111" s="108">
        <v>2</v>
      </c>
      <c r="EN111" s="96">
        <v>11.111111111111111</v>
      </c>
      <c r="EO111" s="109">
        <v>122.22222222222223</v>
      </c>
      <c r="EP111" s="87">
        <v>0</v>
      </c>
      <c r="EQ111" s="87">
        <v>22</v>
      </c>
      <c r="ER111" s="110">
        <v>22</v>
      </c>
      <c r="ES111" s="78">
        <v>18</v>
      </c>
      <c r="ET111" s="108">
        <v>0</v>
      </c>
      <c r="EU111" s="108">
        <v>21</v>
      </c>
      <c r="EV111" s="108">
        <v>21</v>
      </c>
      <c r="EW111" s="109">
        <v>116.66666666666667</v>
      </c>
      <c r="EX111" s="108">
        <v>0</v>
      </c>
      <c r="EY111" s="108">
        <v>1</v>
      </c>
      <c r="EZ111" s="108">
        <v>1</v>
      </c>
      <c r="FA111" s="96">
        <v>5.5555555555555554</v>
      </c>
      <c r="FB111" s="109">
        <v>122.22222222222223</v>
      </c>
      <c r="FC111" s="87">
        <v>0</v>
      </c>
      <c r="FD111" s="87">
        <v>22</v>
      </c>
      <c r="FE111" s="110">
        <v>22</v>
      </c>
    </row>
    <row r="112" spans="1:161" x14ac:dyDescent="0.25">
      <c r="A112" s="4">
        <v>209</v>
      </c>
      <c r="B112" s="7" t="s">
        <v>180</v>
      </c>
      <c r="C112" s="4">
        <v>209</v>
      </c>
      <c r="D112" s="78">
        <v>82</v>
      </c>
      <c r="E112" s="108">
        <v>9</v>
      </c>
      <c r="F112" s="78">
        <v>96</v>
      </c>
      <c r="G112" s="108">
        <v>105</v>
      </c>
      <c r="H112" s="109">
        <v>117.07317073170731</v>
      </c>
      <c r="I112" s="108">
        <v>0</v>
      </c>
      <c r="J112" s="108">
        <v>1</v>
      </c>
      <c r="K112" s="108">
        <v>1</v>
      </c>
      <c r="L112" s="96">
        <v>1.2195121951219512</v>
      </c>
      <c r="M112" s="109">
        <v>118.29268292682926</v>
      </c>
      <c r="N112" s="87">
        <v>9</v>
      </c>
      <c r="O112" s="87">
        <v>97</v>
      </c>
      <c r="P112" s="110">
        <v>106</v>
      </c>
      <c r="Q112" s="111">
        <v>116.4835164835165</v>
      </c>
      <c r="R112" s="78">
        <v>85</v>
      </c>
      <c r="S112" s="108">
        <v>9</v>
      </c>
      <c r="T112" s="78">
        <v>100</v>
      </c>
      <c r="U112" s="108">
        <v>109</v>
      </c>
      <c r="V112" s="109">
        <v>117.64705882352942</v>
      </c>
      <c r="W112" s="108">
        <v>0</v>
      </c>
      <c r="X112" s="108">
        <v>1</v>
      </c>
      <c r="Y112" s="108">
        <v>1</v>
      </c>
      <c r="Z112" s="96">
        <v>1.1764705882352942</v>
      </c>
      <c r="AA112" s="109">
        <v>118.82352941176471</v>
      </c>
      <c r="AB112" s="87">
        <v>9</v>
      </c>
      <c r="AC112" s="87">
        <v>101</v>
      </c>
      <c r="AD112" s="110">
        <v>110</v>
      </c>
      <c r="AE112" s="111">
        <v>117.02127659574468</v>
      </c>
      <c r="AF112" s="78">
        <v>85</v>
      </c>
      <c r="AG112" s="108">
        <v>9</v>
      </c>
      <c r="AH112" s="108">
        <v>97</v>
      </c>
      <c r="AI112" s="108">
        <v>106</v>
      </c>
      <c r="AJ112" s="109">
        <v>114.11764705882352</v>
      </c>
      <c r="AK112" s="108">
        <v>0</v>
      </c>
      <c r="AL112" s="108">
        <v>1</v>
      </c>
      <c r="AM112" s="108">
        <v>1</v>
      </c>
      <c r="AN112" s="96">
        <v>1.1764705882352942</v>
      </c>
      <c r="AO112" s="109">
        <v>115.29411764705881</v>
      </c>
      <c r="AP112" s="87">
        <v>9</v>
      </c>
      <c r="AQ112" s="87">
        <v>98</v>
      </c>
      <c r="AR112" s="110">
        <v>107</v>
      </c>
      <c r="AS112" s="110">
        <v>85</v>
      </c>
      <c r="AT112" s="110">
        <v>9</v>
      </c>
      <c r="AU112" s="110">
        <v>99</v>
      </c>
      <c r="AV112" s="110">
        <v>108</v>
      </c>
      <c r="AW112" s="110">
        <v>116.47058823529413</v>
      </c>
      <c r="AX112" s="110">
        <v>0</v>
      </c>
      <c r="AY112" s="110">
        <v>1</v>
      </c>
      <c r="AZ112" s="110">
        <v>1</v>
      </c>
      <c r="BA112" s="110">
        <v>1.1764705882352942</v>
      </c>
      <c r="BB112" s="110">
        <v>117.64705882352942</v>
      </c>
      <c r="BC112" s="110">
        <v>9</v>
      </c>
      <c r="BD112" s="110">
        <v>100</v>
      </c>
      <c r="BE112" s="110">
        <v>109</v>
      </c>
      <c r="BF112" s="110">
        <v>82</v>
      </c>
      <c r="BG112" s="110">
        <v>9</v>
      </c>
      <c r="BH112" s="110">
        <v>97</v>
      </c>
      <c r="BI112" s="110">
        <v>106</v>
      </c>
      <c r="BJ112" s="110">
        <v>118.29268292682926</v>
      </c>
      <c r="BK112" s="110">
        <v>0</v>
      </c>
      <c r="BL112" s="110">
        <v>4</v>
      </c>
      <c r="BM112" s="110">
        <v>4</v>
      </c>
      <c r="BN112" s="110">
        <v>4.8780487804878048</v>
      </c>
      <c r="BO112" s="110">
        <v>123.17073170731707</v>
      </c>
      <c r="BP112" s="110">
        <v>9</v>
      </c>
      <c r="BQ112" s="110">
        <v>101</v>
      </c>
      <c r="BR112" s="110">
        <v>110</v>
      </c>
      <c r="BS112" s="110">
        <v>82</v>
      </c>
      <c r="BT112" s="110">
        <v>4</v>
      </c>
      <c r="BU112" s="110">
        <v>100</v>
      </c>
      <c r="BV112" s="110">
        <v>104</v>
      </c>
      <c r="BW112" s="282">
        <v>121.95121951219512</v>
      </c>
      <c r="BX112" s="110">
        <v>0</v>
      </c>
      <c r="BY112" s="110">
        <v>2</v>
      </c>
      <c r="BZ112" s="110">
        <v>2</v>
      </c>
      <c r="CA112" s="109">
        <v>2.4390243902439024</v>
      </c>
      <c r="CB112" s="109">
        <v>124.39024390243902</v>
      </c>
      <c r="CC112" s="110">
        <v>4</v>
      </c>
      <c r="CD112" s="110">
        <v>102</v>
      </c>
      <c r="CE112" s="110">
        <v>106</v>
      </c>
      <c r="CF112" s="110">
        <v>82</v>
      </c>
      <c r="CG112" s="110">
        <v>0</v>
      </c>
      <c r="CH112" s="110">
        <v>104</v>
      </c>
      <c r="CI112" s="110">
        <v>104</v>
      </c>
      <c r="CJ112" s="110">
        <v>126.82926829268293</v>
      </c>
      <c r="CK112" s="110">
        <v>0</v>
      </c>
      <c r="CL112" s="110">
        <v>1</v>
      </c>
      <c r="CM112" s="110">
        <v>1</v>
      </c>
      <c r="CN112" s="110">
        <v>1.2195121951219512</v>
      </c>
      <c r="CO112" s="110">
        <v>128.04878048780489</v>
      </c>
      <c r="CP112" s="110">
        <v>0</v>
      </c>
      <c r="CQ112" s="110">
        <v>105</v>
      </c>
      <c r="CR112" s="110">
        <v>105</v>
      </c>
      <c r="CS112" s="78">
        <v>82</v>
      </c>
      <c r="CT112" s="108">
        <v>0</v>
      </c>
      <c r="CU112" s="108">
        <v>100</v>
      </c>
      <c r="CV112" s="108">
        <v>100</v>
      </c>
      <c r="CW112" s="109">
        <v>121.95121951219512</v>
      </c>
      <c r="CX112" s="108">
        <v>0</v>
      </c>
      <c r="CY112" s="108">
        <v>2</v>
      </c>
      <c r="CZ112" s="108">
        <v>2</v>
      </c>
      <c r="DA112" s="96">
        <v>2.4390243902439024</v>
      </c>
      <c r="DB112" s="109">
        <v>124.39024390243902</v>
      </c>
      <c r="DC112" s="87">
        <v>0</v>
      </c>
      <c r="DD112" s="87">
        <v>102</v>
      </c>
      <c r="DE112" s="110">
        <v>102</v>
      </c>
      <c r="DF112" s="78">
        <v>82</v>
      </c>
      <c r="DG112" s="108">
        <v>0</v>
      </c>
      <c r="DH112" s="108">
        <v>100</v>
      </c>
      <c r="DI112" s="108">
        <v>100</v>
      </c>
      <c r="DJ112" s="109">
        <v>121.95121951219512</v>
      </c>
      <c r="DK112" s="108">
        <v>0</v>
      </c>
      <c r="DL112" s="108">
        <v>2</v>
      </c>
      <c r="DM112" s="108">
        <v>2</v>
      </c>
      <c r="DN112" s="96">
        <v>2.4390243902439024</v>
      </c>
      <c r="DO112" s="109">
        <v>124.39024390243902</v>
      </c>
      <c r="DP112" s="87">
        <v>0</v>
      </c>
      <c r="DQ112" s="87">
        <v>102</v>
      </c>
      <c r="DR112" s="110">
        <v>102</v>
      </c>
      <c r="DS112" s="110">
        <v>82</v>
      </c>
      <c r="DT112" s="110">
        <v>0</v>
      </c>
      <c r="DU112" s="110">
        <v>97</v>
      </c>
      <c r="DV112" s="110">
        <v>97</v>
      </c>
      <c r="DW112" s="110">
        <v>118.29268292682926</v>
      </c>
      <c r="DX112" s="110">
        <v>0</v>
      </c>
      <c r="DY112" s="110">
        <v>3</v>
      </c>
      <c r="DZ112" s="110">
        <v>3</v>
      </c>
      <c r="EA112" s="110">
        <v>3.6585365853658534</v>
      </c>
      <c r="EB112" s="110">
        <v>121.95121951219512</v>
      </c>
      <c r="EC112" s="110">
        <v>0</v>
      </c>
      <c r="ED112" s="110">
        <v>100</v>
      </c>
      <c r="EE112" s="110">
        <v>100</v>
      </c>
      <c r="EF112" s="78">
        <v>82</v>
      </c>
      <c r="EG112" s="108">
        <v>0</v>
      </c>
      <c r="EH112" s="108">
        <v>97</v>
      </c>
      <c r="EI112" s="108">
        <v>97</v>
      </c>
      <c r="EJ112" s="109">
        <v>118.29268292682926</v>
      </c>
      <c r="EK112" s="108">
        <v>0</v>
      </c>
      <c r="EL112" s="108">
        <v>3</v>
      </c>
      <c r="EM112" s="108">
        <v>3</v>
      </c>
      <c r="EN112" s="96">
        <v>3.6585365853658534</v>
      </c>
      <c r="EO112" s="109">
        <v>121.95121951219512</v>
      </c>
      <c r="EP112" s="87">
        <v>0</v>
      </c>
      <c r="EQ112" s="87">
        <v>100</v>
      </c>
      <c r="ER112" s="110">
        <v>100</v>
      </c>
      <c r="ES112" s="78">
        <v>82</v>
      </c>
      <c r="ET112" s="108">
        <v>0</v>
      </c>
      <c r="EU112" s="108">
        <v>97</v>
      </c>
      <c r="EV112" s="108">
        <v>97</v>
      </c>
      <c r="EW112" s="109">
        <v>118.29268292682926</v>
      </c>
      <c r="EX112" s="108">
        <v>0</v>
      </c>
      <c r="EY112" s="108">
        <v>2</v>
      </c>
      <c r="EZ112" s="108">
        <v>2</v>
      </c>
      <c r="FA112" s="96">
        <v>2.4390243902439024</v>
      </c>
      <c r="FB112" s="109">
        <v>120.73170731707317</v>
      </c>
      <c r="FC112" s="87">
        <v>0</v>
      </c>
      <c r="FD112" s="87">
        <v>99</v>
      </c>
      <c r="FE112" s="110">
        <v>99</v>
      </c>
    </row>
    <row r="113" spans="1:161" x14ac:dyDescent="0.25">
      <c r="A113" s="4">
        <v>282</v>
      </c>
      <c r="B113" s="7" t="s">
        <v>181</v>
      </c>
      <c r="C113" s="4">
        <v>282</v>
      </c>
      <c r="D113" s="78">
        <v>191</v>
      </c>
      <c r="E113" s="108">
        <v>8</v>
      </c>
      <c r="F113" s="78">
        <v>91</v>
      </c>
      <c r="G113" s="108">
        <v>99</v>
      </c>
      <c r="H113" s="109">
        <v>47.643979057591622</v>
      </c>
      <c r="I113" s="108">
        <v>2</v>
      </c>
      <c r="J113" s="108">
        <v>30</v>
      </c>
      <c r="K113" s="108">
        <v>32</v>
      </c>
      <c r="L113" s="96">
        <v>15.706806282722512</v>
      </c>
      <c r="M113" s="109">
        <v>63.350785340314133</v>
      </c>
      <c r="N113" s="87">
        <v>10</v>
      </c>
      <c r="O113" s="87">
        <v>121</v>
      </c>
      <c r="P113" s="110">
        <v>131</v>
      </c>
      <c r="Q113" s="111">
        <v>65.174129353233837</v>
      </c>
      <c r="R113" s="78">
        <v>198</v>
      </c>
      <c r="S113" s="108">
        <v>8</v>
      </c>
      <c r="T113" s="78">
        <v>92</v>
      </c>
      <c r="U113" s="108">
        <v>100</v>
      </c>
      <c r="V113" s="109">
        <v>46.464646464646464</v>
      </c>
      <c r="W113" s="108">
        <v>1</v>
      </c>
      <c r="X113" s="108">
        <v>31</v>
      </c>
      <c r="Y113" s="108">
        <v>32</v>
      </c>
      <c r="Z113" s="96">
        <v>15.656565656565657</v>
      </c>
      <c r="AA113" s="109">
        <v>62.121212121212125</v>
      </c>
      <c r="AB113" s="87">
        <v>9</v>
      </c>
      <c r="AC113" s="87">
        <v>123</v>
      </c>
      <c r="AD113" s="110">
        <v>132</v>
      </c>
      <c r="AE113" s="111">
        <v>63.768115942028977</v>
      </c>
      <c r="AF113" s="78">
        <v>198</v>
      </c>
      <c r="AG113" s="108">
        <v>8</v>
      </c>
      <c r="AH113" s="108">
        <v>103</v>
      </c>
      <c r="AI113" s="108">
        <v>111</v>
      </c>
      <c r="AJ113" s="109">
        <v>52.020202020202021</v>
      </c>
      <c r="AK113" s="108">
        <v>1</v>
      </c>
      <c r="AL113" s="108">
        <v>31</v>
      </c>
      <c r="AM113" s="108">
        <v>32</v>
      </c>
      <c r="AN113" s="96">
        <v>15.656565656565657</v>
      </c>
      <c r="AO113" s="109">
        <v>67.676767676767682</v>
      </c>
      <c r="AP113" s="87">
        <v>9</v>
      </c>
      <c r="AQ113" s="87">
        <v>134</v>
      </c>
      <c r="AR113" s="110">
        <v>143</v>
      </c>
      <c r="AS113" s="110">
        <v>198</v>
      </c>
      <c r="AT113" s="110">
        <v>8</v>
      </c>
      <c r="AU113" s="110">
        <v>109</v>
      </c>
      <c r="AV113" s="110">
        <v>117</v>
      </c>
      <c r="AW113" s="110">
        <v>55.050505050505052</v>
      </c>
      <c r="AX113" s="110">
        <v>0</v>
      </c>
      <c r="AY113" s="110">
        <v>35</v>
      </c>
      <c r="AZ113" s="110">
        <v>35</v>
      </c>
      <c r="BA113" s="110">
        <v>17.676767676767678</v>
      </c>
      <c r="BB113" s="110">
        <v>72.727272727272734</v>
      </c>
      <c r="BC113" s="110">
        <v>8</v>
      </c>
      <c r="BD113" s="110">
        <v>144</v>
      </c>
      <c r="BE113" s="110">
        <v>152</v>
      </c>
      <c r="BF113" s="110">
        <v>201</v>
      </c>
      <c r="BG113" s="110">
        <v>7</v>
      </c>
      <c r="BH113" s="110">
        <v>110</v>
      </c>
      <c r="BI113" s="110">
        <v>117</v>
      </c>
      <c r="BJ113" s="110">
        <v>54.726368159203972</v>
      </c>
      <c r="BK113" s="110">
        <v>0</v>
      </c>
      <c r="BL113" s="110">
        <v>34</v>
      </c>
      <c r="BM113" s="110">
        <v>34</v>
      </c>
      <c r="BN113" s="110">
        <v>16.915422885572141</v>
      </c>
      <c r="BO113" s="110">
        <v>71.641791044776113</v>
      </c>
      <c r="BP113" s="110">
        <v>7</v>
      </c>
      <c r="BQ113" s="110">
        <v>144</v>
      </c>
      <c r="BR113" s="110">
        <v>151</v>
      </c>
      <c r="BS113" s="110">
        <v>201</v>
      </c>
      <c r="BT113" s="110">
        <v>5</v>
      </c>
      <c r="BU113" s="110">
        <v>121</v>
      </c>
      <c r="BV113" s="110">
        <v>126</v>
      </c>
      <c r="BW113" s="282">
        <v>60.199004975124382</v>
      </c>
      <c r="BX113" s="110">
        <v>0</v>
      </c>
      <c r="BY113" s="110">
        <v>36</v>
      </c>
      <c r="BZ113" s="110">
        <v>36</v>
      </c>
      <c r="CA113" s="109">
        <v>17.910447761194028</v>
      </c>
      <c r="CB113" s="109">
        <v>78.109452736318403</v>
      </c>
      <c r="CC113" s="110">
        <v>5</v>
      </c>
      <c r="CD113" s="110">
        <v>157</v>
      </c>
      <c r="CE113" s="110">
        <v>162</v>
      </c>
      <c r="CF113" s="110">
        <v>201</v>
      </c>
      <c r="CG113" s="110">
        <v>0</v>
      </c>
      <c r="CH113" s="110">
        <v>122</v>
      </c>
      <c r="CI113" s="110">
        <v>122</v>
      </c>
      <c r="CJ113" s="110">
        <v>60.696517412935322</v>
      </c>
      <c r="CK113" s="110">
        <v>0</v>
      </c>
      <c r="CL113" s="110">
        <v>35</v>
      </c>
      <c r="CM113" s="110">
        <v>35</v>
      </c>
      <c r="CN113" s="110">
        <v>17.412935323383085</v>
      </c>
      <c r="CO113" s="110">
        <v>78.109452736318403</v>
      </c>
      <c r="CP113" s="110">
        <v>0</v>
      </c>
      <c r="CQ113" s="110">
        <v>157</v>
      </c>
      <c r="CR113" s="110">
        <v>157</v>
      </c>
      <c r="CS113" s="78">
        <v>201</v>
      </c>
      <c r="CT113" s="108">
        <v>0</v>
      </c>
      <c r="CU113" s="108">
        <v>133</v>
      </c>
      <c r="CV113" s="108">
        <v>133</v>
      </c>
      <c r="CW113" s="109">
        <v>66.169154228855717</v>
      </c>
      <c r="CX113" s="108">
        <v>0</v>
      </c>
      <c r="CY113" s="108">
        <v>34</v>
      </c>
      <c r="CZ113" s="108">
        <v>34</v>
      </c>
      <c r="DA113" s="96">
        <v>16.915422885572141</v>
      </c>
      <c r="DB113" s="109">
        <v>83.084577114427859</v>
      </c>
      <c r="DC113" s="87">
        <v>0</v>
      </c>
      <c r="DD113" s="87">
        <v>167</v>
      </c>
      <c r="DE113" s="110">
        <v>167</v>
      </c>
      <c r="DF113" s="78">
        <v>201</v>
      </c>
      <c r="DG113" s="108">
        <v>0</v>
      </c>
      <c r="DH113" s="108">
        <v>150</v>
      </c>
      <c r="DI113" s="108">
        <v>150</v>
      </c>
      <c r="DJ113" s="109">
        <v>74.626865671641795</v>
      </c>
      <c r="DK113" s="108">
        <v>0</v>
      </c>
      <c r="DL113" s="108">
        <v>35</v>
      </c>
      <c r="DM113" s="108">
        <v>35</v>
      </c>
      <c r="DN113" s="96">
        <v>17.412935323383085</v>
      </c>
      <c r="DO113" s="109">
        <v>92.039800995024876</v>
      </c>
      <c r="DP113" s="87">
        <v>0</v>
      </c>
      <c r="DQ113" s="87">
        <v>185</v>
      </c>
      <c r="DR113" s="110">
        <v>185</v>
      </c>
      <c r="DS113" s="110">
        <v>201</v>
      </c>
      <c r="DT113" s="110">
        <v>0</v>
      </c>
      <c r="DU113" s="110">
        <v>152</v>
      </c>
      <c r="DV113" s="110">
        <v>152</v>
      </c>
      <c r="DW113" s="110">
        <v>75.621890547263675</v>
      </c>
      <c r="DX113" s="110">
        <v>0</v>
      </c>
      <c r="DY113" s="110">
        <v>32</v>
      </c>
      <c r="DZ113" s="110">
        <v>32</v>
      </c>
      <c r="EA113" s="110">
        <v>15.920398009950249</v>
      </c>
      <c r="EB113" s="110">
        <v>91.542288557213936</v>
      </c>
      <c r="EC113" s="110">
        <v>0</v>
      </c>
      <c r="ED113" s="110">
        <v>184</v>
      </c>
      <c r="EE113" s="110">
        <v>184</v>
      </c>
      <c r="EF113" s="78">
        <v>201</v>
      </c>
      <c r="EG113" s="108">
        <v>0</v>
      </c>
      <c r="EH113" s="108">
        <v>152</v>
      </c>
      <c r="EI113" s="108">
        <v>152</v>
      </c>
      <c r="EJ113" s="109">
        <v>75.621890547263675</v>
      </c>
      <c r="EK113" s="108">
        <v>0</v>
      </c>
      <c r="EL113" s="108">
        <v>32</v>
      </c>
      <c r="EM113" s="108">
        <v>32</v>
      </c>
      <c r="EN113" s="96">
        <v>15.920398009950249</v>
      </c>
      <c r="EO113" s="109">
        <v>91.542288557213936</v>
      </c>
      <c r="EP113" s="87">
        <v>0</v>
      </c>
      <c r="EQ113" s="87">
        <v>184</v>
      </c>
      <c r="ER113" s="110">
        <v>184</v>
      </c>
      <c r="ES113" s="78">
        <v>201</v>
      </c>
      <c r="ET113" s="108">
        <v>0</v>
      </c>
      <c r="EU113" s="108">
        <v>158</v>
      </c>
      <c r="EV113" s="108">
        <v>158</v>
      </c>
      <c r="EW113" s="109">
        <v>78.606965174129357</v>
      </c>
      <c r="EX113" s="108">
        <v>0</v>
      </c>
      <c r="EY113" s="108">
        <v>33</v>
      </c>
      <c r="EZ113" s="108">
        <v>33</v>
      </c>
      <c r="FA113" s="96">
        <v>16.417910447761194</v>
      </c>
      <c r="FB113" s="109">
        <v>95.024875621890544</v>
      </c>
      <c r="FC113" s="87">
        <v>0</v>
      </c>
      <c r="FD113" s="87">
        <v>191</v>
      </c>
      <c r="FE113" s="110">
        <v>191</v>
      </c>
    </row>
    <row r="114" spans="1:161" x14ac:dyDescent="0.25">
      <c r="A114" s="4">
        <v>353</v>
      </c>
      <c r="B114" s="7" t="s">
        <v>182</v>
      </c>
      <c r="C114" s="4">
        <v>353</v>
      </c>
      <c r="D114" s="78">
        <v>14</v>
      </c>
      <c r="E114" s="108">
        <v>1</v>
      </c>
      <c r="F114" s="78">
        <v>9</v>
      </c>
      <c r="G114" s="108">
        <v>10</v>
      </c>
      <c r="H114" s="109">
        <v>64.285714285714292</v>
      </c>
      <c r="I114" s="108">
        <v>0</v>
      </c>
      <c r="J114" s="108">
        <v>0</v>
      </c>
      <c r="K114" s="108">
        <v>0</v>
      </c>
      <c r="L114" s="96">
        <v>0</v>
      </c>
      <c r="M114" s="109">
        <v>64.285714285714292</v>
      </c>
      <c r="N114" s="87">
        <v>1</v>
      </c>
      <c r="O114" s="87">
        <v>9</v>
      </c>
      <c r="P114" s="110">
        <v>10</v>
      </c>
      <c r="Q114" s="111">
        <v>66.666666666666657</v>
      </c>
      <c r="R114" s="78">
        <v>17</v>
      </c>
      <c r="S114" s="108">
        <v>1</v>
      </c>
      <c r="T114" s="78">
        <v>10</v>
      </c>
      <c r="U114" s="108">
        <v>11</v>
      </c>
      <c r="V114" s="109">
        <v>58.82352941176471</v>
      </c>
      <c r="W114" s="108">
        <v>0</v>
      </c>
      <c r="X114" s="108">
        <v>0</v>
      </c>
      <c r="Y114" s="108">
        <v>0</v>
      </c>
      <c r="Z114" s="96">
        <v>0</v>
      </c>
      <c r="AA114" s="109">
        <v>58.82352941176471</v>
      </c>
      <c r="AB114" s="87">
        <v>1</v>
      </c>
      <c r="AC114" s="87">
        <v>10</v>
      </c>
      <c r="AD114" s="110">
        <v>11</v>
      </c>
      <c r="AE114" s="111">
        <v>61.111111111111114</v>
      </c>
      <c r="AF114" s="78">
        <v>17</v>
      </c>
      <c r="AG114" s="108">
        <v>0</v>
      </c>
      <c r="AH114" s="108">
        <v>18</v>
      </c>
      <c r="AI114" s="108">
        <v>18</v>
      </c>
      <c r="AJ114" s="109">
        <v>105.88235294117648</v>
      </c>
      <c r="AK114" s="108">
        <v>0</v>
      </c>
      <c r="AL114" s="108">
        <v>0</v>
      </c>
      <c r="AM114" s="108">
        <v>0</v>
      </c>
      <c r="AN114" s="96">
        <v>0</v>
      </c>
      <c r="AO114" s="109">
        <v>105.88235294117648</v>
      </c>
      <c r="AP114" s="87">
        <v>0</v>
      </c>
      <c r="AQ114" s="87">
        <v>18</v>
      </c>
      <c r="AR114" s="110">
        <v>18</v>
      </c>
      <c r="AS114" s="110">
        <v>17</v>
      </c>
      <c r="AT114" s="110">
        <v>0</v>
      </c>
      <c r="AU114" s="110">
        <v>16</v>
      </c>
      <c r="AV114" s="110">
        <v>16</v>
      </c>
      <c r="AW114" s="110">
        <v>94.117647058823522</v>
      </c>
      <c r="AX114" s="110">
        <v>0</v>
      </c>
      <c r="AY114" s="110">
        <v>2</v>
      </c>
      <c r="AZ114" s="110">
        <v>2</v>
      </c>
      <c r="BA114" s="110">
        <v>11.76470588235294</v>
      </c>
      <c r="BB114" s="110">
        <v>105.88235294117648</v>
      </c>
      <c r="BC114" s="110">
        <v>0</v>
      </c>
      <c r="BD114" s="110">
        <v>18</v>
      </c>
      <c r="BE114" s="110">
        <v>18</v>
      </c>
      <c r="BF114" s="110">
        <v>17</v>
      </c>
      <c r="BG114" s="110">
        <v>0</v>
      </c>
      <c r="BH114" s="110">
        <v>17</v>
      </c>
      <c r="BI114" s="110">
        <v>17</v>
      </c>
      <c r="BJ114" s="110">
        <v>100</v>
      </c>
      <c r="BK114" s="110">
        <v>0</v>
      </c>
      <c r="BL114" s="110">
        <v>2</v>
      </c>
      <c r="BM114" s="110">
        <v>2</v>
      </c>
      <c r="BN114" s="110">
        <v>11.76470588235294</v>
      </c>
      <c r="BO114" s="110">
        <v>111.76470588235294</v>
      </c>
      <c r="BP114" s="110">
        <v>0</v>
      </c>
      <c r="BQ114" s="110">
        <v>19</v>
      </c>
      <c r="BR114" s="110">
        <v>19</v>
      </c>
      <c r="BS114" s="110">
        <v>17</v>
      </c>
      <c r="BT114" s="110">
        <v>0</v>
      </c>
      <c r="BU114" s="110">
        <v>17</v>
      </c>
      <c r="BV114" s="110">
        <v>17</v>
      </c>
      <c r="BW114" s="282">
        <v>100</v>
      </c>
      <c r="BX114" s="110">
        <v>0</v>
      </c>
      <c r="BY114" s="110">
        <v>2</v>
      </c>
      <c r="BZ114" s="110">
        <v>2</v>
      </c>
      <c r="CA114" s="109">
        <v>11.76470588235294</v>
      </c>
      <c r="CB114" s="109">
        <v>111.76470588235294</v>
      </c>
      <c r="CC114" s="110">
        <v>0</v>
      </c>
      <c r="CD114" s="110">
        <v>19</v>
      </c>
      <c r="CE114" s="110">
        <v>19</v>
      </c>
      <c r="CF114" s="110">
        <v>17</v>
      </c>
      <c r="CG114" s="110">
        <v>0</v>
      </c>
      <c r="CH114" s="110">
        <v>17</v>
      </c>
      <c r="CI114" s="110">
        <v>17</v>
      </c>
      <c r="CJ114" s="110">
        <v>100</v>
      </c>
      <c r="CK114" s="110">
        <v>0</v>
      </c>
      <c r="CL114" s="110">
        <v>3</v>
      </c>
      <c r="CM114" s="110">
        <v>3</v>
      </c>
      <c r="CN114" s="110">
        <v>17.647058823529413</v>
      </c>
      <c r="CO114" s="110">
        <v>117.64705882352942</v>
      </c>
      <c r="CP114" s="110">
        <v>0</v>
      </c>
      <c r="CQ114" s="110">
        <v>20</v>
      </c>
      <c r="CR114" s="110">
        <v>20</v>
      </c>
      <c r="CS114" s="78">
        <v>17</v>
      </c>
      <c r="CT114" s="108">
        <v>0</v>
      </c>
      <c r="CU114" s="108">
        <v>17</v>
      </c>
      <c r="CV114" s="108">
        <v>17</v>
      </c>
      <c r="CW114" s="109">
        <v>100</v>
      </c>
      <c r="CX114" s="108">
        <v>0</v>
      </c>
      <c r="CY114" s="108">
        <v>2</v>
      </c>
      <c r="CZ114" s="108">
        <v>2</v>
      </c>
      <c r="DA114" s="96">
        <v>11.76470588235294</v>
      </c>
      <c r="DB114" s="109">
        <v>111.76470588235294</v>
      </c>
      <c r="DC114" s="87">
        <v>0</v>
      </c>
      <c r="DD114" s="87">
        <v>19</v>
      </c>
      <c r="DE114" s="110">
        <v>19</v>
      </c>
      <c r="DF114" s="78">
        <v>17</v>
      </c>
      <c r="DG114" s="108">
        <v>0</v>
      </c>
      <c r="DH114" s="108">
        <v>17</v>
      </c>
      <c r="DI114" s="108">
        <v>17</v>
      </c>
      <c r="DJ114" s="109">
        <v>100</v>
      </c>
      <c r="DK114" s="108">
        <v>0</v>
      </c>
      <c r="DL114" s="108">
        <v>2</v>
      </c>
      <c r="DM114" s="108">
        <v>2</v>
      </c>
      <c r="DN114" s="96">
        <v>11.76470588235294</v>
      </c>
      <c r="DO114" s="109">
        <v>111.76470588235294</v>
      </c>
      <c r="DP114" s="87">
        <v>0</v>
      </c>
      <c r="DQ114" s="87">
        <v>19</v>
      </c>
      <c r="DR114" s="110">
        <v>19</v>
      </c>
      <c r="DS114" s="110">
        <v>17</v>
      </c>
      <c r="DT114" s="110">
        <v>0</v>
      </c>
      <c r="DU114" s="110">
        <v>17</v>
      </c>
      <c r="DV114" s="110">
        <v>17</v>
      </c>
      <c r="DW114" s="110">
        <v>100</v>
      </c>
      <c r="DX114" s="110">
        <v>0</v>
      </c>
      <c r="DY114" s="110">
        <v>4</v>
      </c>
      <c r="DZ114" s="110">
        <v>4</v>
      </c>
      <c r="EA114" s="110">
        <v>23.52941176470588</v>
      </c>
      <c r="EB114" s="110">
        <v>123.52941176470588</v>
      </c>
      <c r="EC114" s="110">
        <v>0</v>
      </c>
      <c r="ED114" s="110">
        <v>21</v>
      </c>
      <c r="EE114" s="110">
        <v>21</v>
      </c>
      <c r="EF114" s="78">
        <v>17</v>
      </c>
      <c r="EG114" s="108">
        <v>0</v>
      </c>
      <c r="EH114" s="108">
        <v>17</v>
      </c>
      <c r="EI114" s="108">
        <v>17</v>
      </c>
      <c r="EJ114" s="109">
        <v>100</v>
      </c>
      <c r="EK114" s="108">
        <v>0</v>
      </c>
      <c r="EL114" s="108">
        <v>4</v>
      </c>
      <c r="EM114" s="108">
        <v>4</v>
      </c>
      <c r="EN114" s="96">
        <v>23.52941176470588</v>
      </c>
      <c r="EO114" s="109">
        <v>123.52941176470588</v>
      </c>
      <c r="EP114" s="87">
        <v>0</v>
      </c>
      <c r="EQ114" s="87">
        <v>21</v>
      </c>
      <c r="ER114" s="110">
        <v>21</v>
      </c>
      <c r="ES114" s="78">
        <v>17</v>
      </c>
      <c r="ET114" s="108">
        <v>0</v>
      </c>
      <c r="EU114" s="108">
        <v>17</v>
      </c>
      <c r="EV114" s="108">
        <v>17</v>
      </c>
      <c r="EW114" s="109">
        <v>100</v>
      </c>
      <c r="EX114" s="108">
        <v>0</v>
      </c>
      <c r="EY114" s="108">
        <v>4</v>
      </c>
      <c r="EZ114" s="108">
        <v>4</v>
      </c>
      <c r="FA114" s="96">
        <v>23.52941176470588</v>
      </c>
      <c r="FB114" s="109">
        <v>123.52941176470588</v>
      </c>
      <c r="FC114" s="87">
        <v>0</v>
      </c>
      <c r="FD114" s="87">
        <v>21</v>
      </c>
      <c r="FE114" s="110">
        <v>21</v>
      </c>
    </row>
    <row r="115" spans="1:161" x14ac:dyDescent="0.25">
      <c r="A115" s="4">
        <v>364</v>
      </c>
      <c r="B115" s="7" t="s">
        <v>183</v>
      </c>
      <c r="C115" s="4">
        <v>364</v>
      </c>
      <c r="D115" s="78">
        <v>121</v>
      </c>
      <c r="E115" s="108">
        <v>8</v>
      </c>
      <c r="F115" s="78">
        <v>68</v>
      </c>
      <c r="G115" s="108">
        <v>76</v>
      </c>
      <c r="H115" s="109">
        <v>56.198347107438018</v>
      </c>
      <c r="I115" s="108">
        <v>3</v>
      </c>
      <c r="J115" s="108">
        <v>8</v>
      </c>
      <c r="K115" s="108">
        <v>11</v>
      </c>
      <c r="L115" s="96">
        <v>6.6115702479338845</v>
      </c>
      <c r="M115" s="109">
        <v>62.809917355371901</v>
      </c>
      <c r="N115" s="87">
        <v>11</v>
      </c>
      <c r="O115" s="87">
        <v>76</v>
      </c>
      <c r="P115" s="110">
        <v>87</v>
      </c>
      <c r="Q115" s="111">
        <v>65.909090909090907</v>
      </c>
      <c r="R115" s="78">
        <v>133</v>
      </c>
      <c r="S115" s="108">
        <v>8</v>
      </c>
      <c r="T115" s="78">
        <v>67</v>
      </c>
      <c r="U115" s="108">
        <v>75</v>
      </c>
      <c r="V115" s="109">
        <v>50.375939849624061</v>
      </c>
      <c r="W115" s="108">
        <v>3</v>
      </c>
      <c r="X115" s="108">
        <v>8</v>
      </c>
      <c r="Y115" s="108">
        <v>11</v>
      </c>
      <c r="Z115" s="96">
        <v>6.0150375939849621</v>
      </c>
      <c r="AA115" s="109">
        <v>56.390977443609025</v>
      </c>
      <c r="AB115" s="87">
        <v>11</v>
      </c>
      <c r="AC115" s="87">
        <v>75</v>
      </c>
      <c r="AD115" s="110">
        <v>86</v>
      </c>
      <c r="AE115" s="111">
        <v>59.722222222222221</v>
      </c>
      <c r="AF115" s="78">
        <v>133</v>
      </c>
      <c r="AG115" s="108">
        <v>5</v>
      </c>
      <c r="AH115" s="108">
        <v>63</v>
      </c>
      <c r="AI115" s="108">
        <v>68</v>
      </c>
      <c r="AJ115" s="109">
        <v>47.368421052631575</v>
      </c>
      <c r="AK115" s="108">
        <v>3</v>
      </c>
      <c r="AL115" s="108">
        <v>8</v>
      </c>
      <c r="AM115" s="108">
        <v>11</v>
      </c>
      <c r="AN115" s="96">
        <v>6.0150375939849621</v>
      </c>
      <c r="AO115" s="109">
        <v>53.383458646616546</v>
      </c>
      <c r="AP115" s="87">
        <v>8</v>
      </c>
      <c r="AQ115" s="87">
        <v>71</v>
      </c>
      <c r="AR115" s="110">
        <v>79</v>
      </c>
      <c r="AS115" s="110">
        <v>133</v>
      </c>
      <c r="AT115" s="110">
        <v>5</v>
      </c>
      <c r="AU115" s="110">
        <v>64</v>
      </c>
      <c r="AV115" s="110">
        <v>69</v>
      </c>
      <c r="AW115" s="110">
        <v>48.120300751879697</v>
      </c>
      <c r="AX115" s="110">
        <v>1</v>
      </c>
      <c r="AY115" s="110">
        <v>11</v>
      </c>
      <c r="AZ115" s="110">
        <v>12</v>
      </c>
      <c r="BA115" s="110">
        <v>8.2706766917293226</v>
      </c>
      <c r="BB115" s="110">
        <v>56.390977443609025</v>
      </c>
      <c r="BC115" s="110">
        <v>6</v>
      </c>
      <c r="BD115" s="110">
        <v>75</v>
      </c>
      <c r="BE115" s="110">
        <v>81</v>
      </c>
      <c r="BF115" s="110">
        <v>132</v>
      </c>
      <c r="BG115" s="110">
        <v>5</v>
      </c>
      <c r="BH115" s="110">
        <v>64</v>
      </c>
      <c r="BI115" s="110">
        <v>69</v>
      </c>
      <c r="BJ115" s="110">
        <v>48.484848484848484</v>
      </c>
      <c r="BK115" s="110">
        <v>1</v>
      </c>
      <c r="BL115" s="110">
        <v>18</v>
      </c>
      <c r="BM115" s="110">
        <v>19</v>
      </c>
      <c r="BN115" s="110">
        <v>13.636363636363635</v>
      </c>
      <c r="BO115" s="110">
        <v>62.121212121212125</v>
      </c>
      <c r="BP115" s="110">
        <v>6</v>
      </c>
      <c r="BQ115" s="110">
        <v>82</v>
      </c>
      <c r="BR115" s="110">
        <v>88</v>
      </c>
      <c r="BS115" s="110">
        <v>132</v>
      </c>
      <c r="BT115" s="110">
        <v>5</v>
      </c>
      <c r="BU115" s="110">
        <v>65</v>
      </c>
      <c r="BV115" s="110">
        <v>70</v>
      </c>
      <c r="BW115" s="282">
        <v>49.242424242424242</v>
      </c>
      <c r="BX115" s="110">
        <v>1</v>
      </c>
      <c r="BY115" s="110">
        <v>17</v>
      </c>
      <c r="BZ115" s="110">
        <v>18</v>
      </c>
      <c r="CA115" s="109">
        <v>12.878787878787879</v>
      </c>
      <c r="CB115" s="109">
        <v>62.121212121212125</v>
      </c>
      <c r="CC115" s="110">
        <v>6</v>
      </c>
      <c r="CD115" s="110">
        <v>82</v>
      </c>
      <c r="CE115" s="110">
        <v>88</v>
      </c>
      <c r="CF115" s="110">
        <v>132</v>
      </c>
      <c r="CG115" s="110">
        <v>2</v>
      </c>
      <c r="CH115" s="110">
        <v>73</v>
      </c>
      <c r="CI115" s="110">
        <v>75</v>
      </c>
      <c r="CJ115" s="110">
        <v>55.303030303030297</v>
      </c>
      <c r="CK115" s="110">
        <v>1</v>
      </c>
      <c r="CL115" s="110">
        <v>14</v>
      </c>
      <c r="CM115" s="110">
        <v>15</v>
      </c>
      <c r="CN115" s="110">
        <v>10.606060606060606</v>
      </c>
      <c r="CO115" s="110">
        <v>65.909090909090907</v>
      </c>
      <c r="CP115" s="110">
        <v>3</v>
      </c>
      <c r="CQ115" s="110">
        <v>87</v>
      </c>
      <c r="CR115" s="110">
        <v>90</v>
      </c>
      <c r="CS115" s="78">
        <v>132</v>
      </c>
      <c r="CT115" s="108">
        <v>0</v>
      </c>
      <c r="CU115" s="108">
        <v>70</v>
      </c>
      <c r="CV115" s="108">
        <v>70</v>
      </c>
      <c r="CW115" s="109">
        <v>53.030303030303031</v>
      </c>
      <c r="CX115" s="108">
        <v>1</v>
      </c>
      <c r="CY115" s="108">
        <v>22</v>
      </c>
      <c r="CZ115" s="108">
        <v>23</v>
      </c>
      <c r="DA115" s="96">
        <v>16.666666666666664</v>
      </c>
      <c r="DB115" s="109">
        <v>69.696969696969703</v>
      </c>
      <c r="DC115" s="87">
        <v>1</v>
      </c>
      <c r="DD115" s="87">
        <v>92</v>
      </c>
      <c r="DE115" s="110">
        <v>93</v>
      </c>
      <c r="DF115" s="78">
        <v>132</v>
      </c>
      <c r="DG115" s="108">
        <v>0</v>
      </c>
      <c r="DH115" s="108">
        <v>88</v>
      </c>
      <c r="DI115" s="108">
        <v>88</v>
      </c>
      <c r="DJ115" s="109">
        <v>66.666666666666657</v>
      </c>
      <c r="DK115" s="108">
        <v>1</v>
      </c>
      <c r="DL115" s="108">
        <v>19</v>
      </c>
      <c r="DM115" s="108">
        <v>20</v>
      </c>
      <c r="DN115" s="96">
        <v>14.393939393939394</v>
      </c>
      <c r="DO115" s="109">
        <v>81.060606060606062</v>
      </c>
      <c r="DP115" s="87">
        <v>1</v>
      </c>
      <c r="DQ115" s="87">
        <v>107</v>
      </c>
      <c r="DR115" s="110">
        <v>108</v>
      </c>
      <c r="DS115" s="110">
        <v>132</v>
      </c>
      <c r="DT115" s="110">
        <v>0</v>
      </c>
      <c r="DU115" s="110">
        <v>87</v>
      </c>
      <c r="DV115" s="110">
        <v>87</v>
      </c>
      <c r="DW115" s="110">
        <v>65.909090909090907</v>
      </c>
      <c r="DX115" s="110">
        <v>1</v>
      </c>
      <c r="DY115" s="110">
        <v>18</v>
      </c>
      <c r="DZ115" s="110">
        <v>19</v>
      </c>
      <c r="EA115" s="110">
        <v>13.636363636363635</v>
      </c>
      <c r="EB115" s="110">
        <v>79.545454545454547</v>
      </c>
      <c r="EC115" s="110">
        <v>1</v>
      </c>
      <c r="ED115" s="110">
        <v>105</v>
      </c>
      <c r="EE115" s="110">
        <v>106</v>
      </c>
      <c r="EF115" s="78">
        <v>132</v>
      </c>
      <c r="EG115" s="108">
        <v>0</v>
      </c>
      <c r="EH115" s="108">
        <v>87</v>
      </c>
      <c r="EI115" s="108">
        <v>87</v>
      </c>
      <c r="EJ115" s="109">
        <v>65.909090909090907</v>
      </c>
      <c r="EK115" s="108">
        <v>1</v>
      </c>
      <c r="EL115" s="108">
        <v>18</v>
      </c>
      <c r="EM115" s="108">
        <v>19</v>
      </c>
      <c r="EN115" s="96">
        <v>13.636363636363635</v>
      </c>
      <c r="EO115" s="109">
        <v>79.545454545454547</v>
      </c>
      <c r="EP115" s="87">
        <v>1</v>
      </c>
      <c r="EQ115" s="87">
        <v>105</v>
      </c>
      <c r="ER115" s="110">
        <v>106</v>
      </c>
      <c r="ES115" s="78">
        <v>132</v>
      </c>
      <c r="ET115" s="108">
        <v>0</v>
      </c>
      <c r="EU115" s="108">
        <v>87</v>
      </c>
      <c r="EV115" s="108">
        <v>87</v>
      </c>
      <c r="EW115" s="109">
        <v>65.909090909090907</v>
      </c>
      <c r="EX115" s="108">
        <v>0</v>
      </c>
      <c r="EY115" s="108">
        <v>20</v>
      </c>
      <c r="EZ115" s="108">
        <v>20</v>
      </c>
      <c r="FA115" s="96">
        <v>15.151515151515152</v>
      </c>
      <c r="FB115" s="109">
        <v>81.060606060606062</v>
      </c>
      <c r="FC115" s="87">
        <v>0</v>
      </c>
      <c r="FD115" s="87">
        <v>107</v>
      </c>
      <c r="FE115" s="110">
        <v>107</v>
      </c>
    </row>
    <row r="116" spans="1:161" x14ac:dyDescent="0.25">
      <c r="A116" s="4">
        <v>368</v>
      </c>
      <c r="B116" s="7" t="s">
        <v>184</v>
      </c>
      <c r="C116" s="4">
        <v>368</v>
      </c>
      <c r="D116" s="78">
        <v>89</v>
      </c>
      <c r="E116" s="108">
        <v>8</v>
      </c>
      <c r="F116" s="78">
        <v>58</v>
      </c>
      <c r="G116" s="108">
        <v>66</v>
      </c>
      <c r="H116" s="109">
        <v>65.168539325842701</v>
      </c>
      <c r="I116" s="108">
        <v>1</v>
      </c>
      <c r="J116" s="108">
        <v>29</v>
      </c>
      <c r="K116" s="108">
        <v>30</v>
      </c>
      <c r="L116" s="96">
        <v>32.584269662921351</v>
      </c>
      <c r="M116" s="109">
        <v>97.752808988764045</v>
      </c>
      <c r="N116" s="87">
        <v>9</v>
      </c>
      <c r="O116" s="87">
        <v>87</v>
      </c>
      <c r="P116" s="110">
        <v>96</v>
      </c>
      <c r="Q116" s="111">
        <v>97.959183673469383</v>
      </c>
      <c r="R116" s="78">
        <v>90</v>
      </c>
      <c r="S116" s="108">
        <v>9</v>
      </c>
      <c r="T116" s="78">
        <v>59</v>
      </c>
      <c r="U116" s="108">
        <v>68</v>
      </c>
      <c r="V116" s="109">
        <v>65.555555555555557</v>
      </c>
      <c r="W116" s="108">
        <v>1</v>
      </c>
      <c r="X116" s="108">
        <v>27</v>
      </c>
      <c r="Y116" s="108">
        <v>28</v>
      </c>
      <c r="Z116" s="96">
        <v>30</v>
      </c>
      <c r="AA116" s="109">
        <v>95.555555555555557</v>
      </c>
      <c r="AB116" s="87">
        <v>10</v>
      </c>
      <c r="AC116" s="87">
        <v>86</v>
      </c>
      <c r="AD116" s="110">
        <v>96</v>
      </c>
      <c r="AE116" s="111">
        <v>96</v>
      </c>
      <c r="AF116" s="78">
        <v>90</v>
      </c>
      <c r="AG116" s="108">
        <v>7</v>
      </c>
      <c r="AH116" s="108">
        <v>60</v>
      </c>
      <c r="AI116" s="108">
        <v>67</v>
      </c>
      <c r="AJ116" s="109">
        <v>66.666666666666657</v>
      </c>
      <c r="AK116" s="108">
        <v>1</v>
      </c>
      <c r="AL116" s="108">
        <v>27</v>
      </c>
      <c r="AM116" s="108">
        <v>28</v>
      </c>
      <c r="AN116" s="96">
        <v>30</v>
      </c>
      <c r="AO116" s="109">
        <v>96.666666666666671</v>
      </c>
      <c r="AP116" s="87">
        <v>8</v>
      </c>
      <c r="AQ116" s="87">
        <v>87</v>
      </c>
      <c r="AR116" s="110">
        <v>95</v>
      </c>
      <c r="AS116" s="110">
        <v>90</v>
      </c>
      <c r="AT116" s="110">
        <v>7</v>
      </c>
      <c r="AU116" s="110">
        <v>63</v>
      </c>
      <c r="AV116" s="110">
        <v>70</v>
      </c>
      <c r="AW116" s="110">
        <v>70</v>
      </c>
      <c r="AX116" s="110">
        <v>0</v>
      </c>
      <c r="AY116" s="110">
        <v>28</v>
      </c>
      <c r="AZ116" s="110">
        <v>28</v>
      </c>
      <c r="BA116" s="110">
        <v>31.111111111111111</v>
      </c>
      <c r="BB116" s="110">
        <v>101.11111111111111</v>
      </c>
      <c r="BC116" s="110">
        <v>7</v>
      </c>
      <c r="BD116" s="110">
        <v>91</v>
      </c>
      <c r="BE116" s="110">
        <v>98</v>
      </c>
      <c r="BF116" s="110">
        <v>90</v>
      </c>
      <c r="BG116" s="110">
        <v>7</v>
      </c>
      <c r="BH116" s="110">
        <v>66</v>
      </c>
      <c r="BI116" s="110">
        <v>73</v>
      </c>
      <c r="BJ116" s="110">
        <v>73.333333333333329</v>
      </c>
      <c r="BK116" s="110">
        <v>0</v>
      </c>
      <c r="BL116" s="110">
        <v>25</v>
      </c>
      <c r="BM116" s="110">
        <v>25</v>
      </c>
      <c r="BN116" s="110">
        <v>27.777777777777779</v>
      </c>
      <c r="BO116" s="110">
        <v>101.11111111111111</v>
      </c>
      <c r="BP116" s="110">
        <v>7</v>
      </c>
      <c r="BQ116" s="110">
        <v>91</v>
      </c>
      <c r="BR116" s="110">
        <v>98</v>
      </c>
      <c r="BS116" s="110">
        <v>90</v>
      </c>
      <c r="BT116" s="110">
        <v>0</v>
      </c>
      <c r="BU116" s="110">
        <v>65</v>
      </c>
      <c r="BV116" s="110">
        <v>65</v>
      </c>
      <c r="BW116" s="282">
        <v>72.222222222222214</v>
      </c>
      <c r="BX116" s="110">
        <v>0</v>
      </c>
      <c r="BY116" s="110">
        <v>21</v>
      </c>
      <c r="BZ116" s="110">
        <v>21</v>
      </c>
      <c r="CA116" s="109">
        <v>23.333333333333332</v>
      </c>
      <c r="CB116" s="109">
        <v>95.555555555555557</v>
      </c>
      <c r="CC116" s="110">
        <v>0</v>
      </c>
      <c r="CD116" s="110">
        <v>86</v>
      </c>
      <c r="CE116" s="110">
        <v>86</v>
      </c>
      <c r="CF116" s="110">
        <v>90</v>
      </c>
      <c r="CG116" s="110">
        <v>0</v>
      </c>
      <c r="CH116" s="110">
        <v>61</v>
      </c>
      <c r="CI116" s="110">
        <v>61</v>
      </c>
      <c r="CJ116" s="110">
        <v>67.777777777777786</v>
      </c>
      <c r="CK116" s="110">
        <v>0</v>
      </c>
      <c r="CL116" s="110">
        <v>28</v>
      </c>
      <c r="CM116" s="110">
        <v>28</v>
      </c>
      <c r="CN116" s="110">
        <v>31.111111111111111</v>
      </c>
      <c r="CO116" s="110">
        <v>98.888888888888886</v>
      </c>
      <c r="CP116" s="110">
        <v>0</v>
      </c>
      <c r="CQ116" s="110">
        <v>89</v>
      </c>
      <c r="CR116" s="110">
        <v>89</v>
      </c>
      <c r="CS116" s="78">
        <v>90</v>
      </c>
      <c r="CT116" s="108">
        <v>0</v>
      </c>
      <c r="CU116" s="108">
        <v>62</v>
      </c>
      <c r="CV116" s="108">
        <v>62</v>
      </c>
      <c r="CW116" s="109">
        <v>68.888888888888886</v>
      </c>
      <c r="CX116" s="108">
        <v>0</v>
      </c>
      <c r="CY116" s="108">
        <v>27</v>
      </c>
      <c r="CZ116" s="108">
        <v>27</v>
      </c>
      <c r="DA116" s="96">
        <v>30</v>
      </c>
      <c r="DB116" s="109">
        <v>98.888888888888886</v>
      </c>
      <c r="DC116" s="87">
        <v>0</v>
      </c>
      <c r="DD116" s="87">
        <v>89</v>
      </c>
      <c r="DE116" s="110">
        <v>89</v>
      </c>
      <c r="DF116" s="78">
        <v>90</v>
      </c>
      <c r="DG116" s="108">
        <v>0</v>
      </c>
      <c r="DH116" s="108">
        <v>69</v>
      </c>
      <c r="DI116" s="108">
        <v>69</v>
      </c>
      <c r="DJ116" s="109">
        <v>76.666666666666671</v>
      </c>
      <c r="DK116" s="108">
        <v>0</v>
      </c>
      <c r="DL116" s="108">
        <v>19</v>
      </c>
      <c r="DM116" s="108">
        <v>19</v>
      </c>
      <c r="DN116" s="96">
        <v>21.111111111111111</v>
      </c>
      <c r="DO116" s="109">
        <v>97.777777777777771</v>
      </c>
      <c r="DP116" s="87">
        <v>0</v>
      </c>
      <c r="DQ116" s="87">
        <v>88</v>
      </c>
      <c r="DR116" s="110">
        <v>88</v>
      </c>
      <c r="DS116" s="110">
        <v>90</v>
      </c>
      <c r="DT116" s="110">
        <v>0</v>
      </c>
      <c r="DU116" s="110">
        <v>69</v>
      </c>
      <c r="DV116" s="110">
        <v>69</v>
      </c>
      <c r="DW116" s="110">
        <v>76.666666666666671</v>
      </c>
      <c r="DX116" s="110">
        <v>0</v>
      </c>
      <c r="DY116" s="110">
        <v>24</v>
      </c>
      <c r="DZ116" s="110">
        <v>24</v>
      </c>
      <c r="EA116" s="110">
        <v>26.666666666666668</v>
      </c>
      <c r="EB116" s="110">
        <v>103.33333333333334</v>
      </c>
      <c r="EC116" s="110">
        <v>0</v>
      </c>
      <c r="ED116" s="110">
        <v>93</v>
      </c>
      <c r="EE116" s="110">
        <v>93</v>
      </c>
      <c r="EF116" s="78">
        <v>90</v>
      </c>
      <c r="EG116" s="108">
        <v>0</v>
      </c>
      <c r="EH116" s="108">
        <v>69</v>
      </c>
      <c r="EI116" s="108">
        <v>69</v>
      </c>
      <c r="EJ116" s="109">
        <v>76.666666666666671</v>
      </c>
      <c r="EK116" s="108">
        <v>0</v>
      </c>
      <c r="EL116" s="108">
        <v>24</v>
      </c>
      <c r="EM116" s="108">
        <v>24</v>
      </c>
      <c r="EN116" s="96">
        <v>26.666666666666668</v>
      </c>
      <c r="EO116" s="109">
        <v>103.33333333333334</v>
      </c>
      <c r="EP116" s="87">
        <v>0</v>
      </c>
      <c r="EQ116" s="87">
        <v>93</v>
      </c>
      <c r="ER116" s="110">
        <v>93</v>
      </c>
      <c r="ES116" s="78">
        <v>90</v>
      </c>
      <c r="ET116" s="108">
        <v>0</v>
      </c>
      <c r="EU116" s="108">
        <v>66</v>
      </c>
      <c r="EV116" s="108">
        <v>66</v>
      </c>
      <c r="EW116" s="109">
        <v>73.333333333333329</v>
      </c>
      <c r="EX116" s="108">
        <v>0</v>
      </c>
      <c r="EY116" s="108">
        <v>30</v>
      </c>
      <c r="EZ116" s="108">
        <v>30</v>
      </c>
      <c r="FA116" s="96">
        <v>33.333333333333329</v>
      </c>
      <c r="FB116" s="109">
        <v>106.66666666666667</v>
      </c>
      <c r="FC116" s="87">
        <v>0</v>
      </c>
      <c r="FD116" s="87">
        <v>96</v>
      </c>
      <c r="FE116" s="110">
        <v>96</v>
      </c>
    </row>
    <row r="117" spans="1:161" x14ac:dyDescent="0.25">
      <c r="A117" s="4">
        <v>390</v>
      </c>
      <c r="B117" s="7" t="s">
        <v>185</v>
      </c>
      <c r="C117" s="4">
        <v>390</v>
      </c>
      <c r="D117" s="78">
        <v>157</v>
      </c>
      <c r="E117" s="108">
        <v>4</v>
      </c>
      <c r="F117" s="78">
        <v>100</v>
      </c>
      <c r="G117" s="108">
        <v>104</v>
      </c>
      <c r="H117" s="109">
        <v>63.694267515923563</v>
      </c>
      <c r="I117" s="108">
        <v>4</v>
      </c>
      <c r="J117" s="108">
        <v>15</v>
      </c>
      <c r="K117" s="108">
        <v>19</v>
      </c>
      <c r="L117" s="96">
        <v>9.5541401273885356</v>
      </c>
      <c r="M117" s="109">
        <v>73.248407643312092</v>
      </c>
      <c r="N117" s="87">
        <v>8</v>
      </c>
      <c r="O117" s="87">
        <v>115</v>
      </c>
      <c r="P117" s="110">
        <v>123</v>
      </c>
      <c r="Q117" s="111">
        <v>74.545454545454547</v>
      </c>
      <c r="R117" s="78">
        <v>159</v>
      </c>
      <c r="S117" s="108">
        <v>4</v>
      </c>
      <c r="T117" s="78">
        <v>100</v>
      </c>
      <c r="U117" s="108">
        <v>104</v>
      </c>
      <c r="V117" s="109">
        <v>62.893081761006286</v>
      </c>
      <c r="W117" s="108">
        <v>1</v>
      </c>
      <c r="X117" s="108">
        <v>14</v>
      </c>
      <c r="Y117" s="108">
        <v>15</v>
      </c>
      <c r="Z117" s="96">
        <v>8.8050314465408803</v>
      </c>
      <c r="AA117" s="109">
        <v>71.698113207547166</v>
      </c>
      <c r="AB117" s="87">
        <v>5</v>
      </c>
      <c r="AC117" s="87">
        <v>114</v>
      </c>
      <c r="AD117" s="110">
        <v>119</v>
      </c>
      <c r="AE117" s="111">
        <v>72.560975609756099</v>
      </c>
      <c r="AF117" s="78">
        <v>159</v>
      </c>
      <c r="AG117" s="108">
        <v>4</v>
      </c>
      <c r="AH117" s="108">
        <v>102</v>
      </c>
      <c r="AI117" s="108">
        <v>106</v>
      </c>
      <c r="AJ117" s="109">
        <v>64.15094339622641</v>
      </c>
      <c r="AK117" s="108">
        <v>1</v>
      </c>
      <c r="AL117" s="108">
        <v>14</v>
      </c>
      <c r="AM117" s="108">
        <v>15</v>
      </c>
      <c r="AN117" s="96">
        <v>8.8050314465408803</v>
      </c>
      <c r="AO117" s="109">
        <v>72.95597484276729</v>
      </c>
      <c r="AP117" s="87">
        <v>5</v>
      </c>
      <c r="AQ117" s="87">
        <v>116</v>
      </c>
      <c r="AR117" s="110">
        <v>121</v>
      </c>
      <c r="AS117" s="110">
        <v>159</v>
      </c>
      <c r="AT117" s="110">
        <v>4</v>
      </c>
      <c r="AU117" s="110">
        <v>102</v>
      </c>
      <c r="AV117" s="110">
        <v>106</v>
      </c>
      <c r="AW117" s="110">
        <v>64.15094339622641</v>
      </c>
      <c r="AX117" s="110">
        <v>1</v>
      </c>
      <c r="AY117" s="110">
        <v>14</v>
      </c>
      <c r="AZ117" s="110">
        <v>15</v>
      </c>
      <c r="BA117" s="110">
        <v>8.8050314465408803</v>
      </c>
      <c r="BB117" s="110">
        <v>72.95597484276729</v>
      </c>
      <c r="BC117" s="110">
        <v>5</v>
      </c>
      <c r="BD117" s="110">
        <v>116</v>
      </c>
      <c r="BE117" s="110">
        <v>121</v>
      </c>
      <c r="BF117" s="110">
        <v>159</v>
      </c>
      <c r="BG117" s="110">
        <v>4</v>
      </c>
      <c r="BH117" s="110">
        <v>105</v>
      </c>
      <c r="BI117" s="110">
        <v>109</v>
      </c>
      <c r="BJ117" s="110">
        <v>66.037735849056602</v>
      </c>
      <c r="BK117" s="110">
        <v>1</v>
      </c>
      <c r="BL117" s="110">
        <v>12</v>
      </c>
      <c r="BM117" s="110">
        <v>13</v>
      </c>
      <c r="BN117" s="110">
        <v>7.5471698113207548</v>
      </c>
      <c r="BO117" s="110">
        <v>73.584905660377359</v>
      </c>
      <c r="BP117" s="110">
        <v>5</v>
      </c>
      <c r="BQ117" s="110">
        <v>117</v>
      </c>
      <c r="BR117" s="110">
        <v>122</v>
      </c>
      <c r="BS117" s="110">
        <v>159</v>
      </c>
      <c r="BT117" s="110">
        <v>2</v>
      </c>
      <c r="BU117" s="110">
        <v>110</v>
      </c>
      <c r="BV117" s="110">
        <v>112</v>
      </c>
      <c r="BW117" s="282">
        <v>69.182389937106919</v>
      </c>
      <c r="BX117" s="110">
        <v>1</v>
      </c>
      <c r="BY117" s="110">
        <v>13</v>
      </c>
      <c r="BZ117" s="110">
        <v>14</v>
      </c>
      <c r="CA117" s="109">
        <v>8.1761006289308167</v>
      </c>
      <c r="CB117" s="109">
        <v>77.358490566037744</v>
      </c>
      <c r="CC117" s="110">
        <v>3</v>
      </c>
      <c r="CD117" s="110">
        <v>123</v>
      </c>
      <c r="CE117" s="110">
        <v>126</v>
      </c>
      <c r="CF117" s="110">
        <v>159</v>
      </c>
      <c r="CG117" s="110">
        <v>0</v>
      </c>
      <c r="CH117" s="110">
        <v>114</v>
      </c>
      <c r="CI117" s="110">
        <v>114</v>
      </c>
      <c r="CJ117" s="110">
        <v>71.698113207547166</v>
      </c>
      <c r="CK117" s="110">
        <v>1</v>
      </c>
      <c r="CL117" s="110">
        <v>14</v>
      </c>
      <c r="CM117" s="110">
        <v>15</v>
      </c>
      <c r="CN117" s="110">
        <v>8.8050314465408803</v>
      </c>
      <c r="CO117" s="110">
        <v>80.503144654088061</v>
      </c>
      <c r="CP117" s="110">
        <v>1</v>
      </c>
      <c r="CQ117" s="110">
        <v>128</v>
      </c>
      <c r="CR117" s="110">
        <v>129</v>
      </c>
      <c r="CS117" s="78">
        <v>159</v>
      </c>
      <c r="CT117" s="108">
        <v>0</v>
      </c>
      <c r="CU117" s="108">
        <v>110</v>
      </c>
      <c r="CV117" s="108">
        <v>110</v>
      </c>
      <c r="CW117" s="109">
        <v>69.182389937106919</v>
      </c>
      <c r="CX117" s="108">
        <v>1</v>
      </c>
      <c r="CY117" s="108">
        <v>18</v>
      </c>
      <c r="CZ117" s="108">
        <v>19</v>
      </c>
      <c r="DA117" s="96">
        <v>11.320754716981133</v>
      </c>
      <c r="DB117" s="109">
        <v>80.503144654088061</v>
      </c>
      <c r="DC117" s="87">
        <v>1</v>
      </c>
      <c r="DD117" s="87">
        <v>128</v>
      </c>
      <c r="DE117" s="110">
        <v>129</v>
      </c>
      <c r="DF117" s="78">
        <v>159</v>
      </c>
      <c r="DG117" s="108">
        <v>0</v>
      </c>
      <c r="DH117" s="108">
        <v>112</v>
      </c>
      <c r="DI117" s="108">
        <v>112</v>
      </c>
      <c r="DJ117" s="109">
        <v>70.440251572327043</v>
      </c>
      <c r="DK117" s="108">
        <v>1</v>
      </c>
      <c r="DL117" s="108">
        <v>18</v>
      </c>
      <c r="DM117" s="108">
        <v>19</v>
      </c>
      <c r="DN117" s="96">
        <v>11.320754716981133</v>
      </c>
      <c r="DO117" s="109">
        <v>81.761006289308185</v>
      </c>
      <c r="DP117" s="87">
        <v>1</v>
      </c>
      <c r="DQ117" s="87">
        <v>130</v>
      </c>
      <c r="DR117" s="110">
        <v>131</v>
      </c>
      <c r="DS117" s="110">
        <v>159</v>
      </c>
      <c r="DT117" s="110">
        <v>0</v>
      </c>
      <c r="DU117" s="110">
        <v>112</v>
      </c>
      <c r="DV117" s="110">
        <v>112</v>
      </c>
      <c r="DW117" s="110">
        <v>70.440251572327043</v>
      </c>
      <c r="DX117" s="110">
        <v>1</v>
      </c>
      <c r="DY117" s="110">
        <v>18</v>
      </c>
      <c r="DZ117" s="110">
        <v>19</v>
      </c>
      <c r="EA117" s="110">
        <v>11.320754716981133</v>
      </c>
      <c r="EB117" s="110">
        <v>81.761006289308185</v>
      </c>
      <c r="EC117" s="110">
        <v>1</v>
      </c>
      <c r="ED117" s="110">
        <v>130</v>
      </c>
      <c r="EE117" s="110">
        <v>131</v>
      </c>
      <c r="EF117" s="78">
        <v>159</v>
      </c>
      <c r="EG117" s="108">
        <v>0</v>
      </c>
      <c r="EH117" s="108">
        <v>112</v>
      </c>
      <c r="EI117" s="108">
        <v>112</v>
      </c>
      <c r="EJ117" s="109">
        <v>70.440251572327043</v>
      </c>
      <c r="EK117" s="108">
        <v>1</v>
      </c>
      <c r="EL117" s="108">
        <v>18</v>
      </c>
      <c r="EM117" s="108">
        <v>19</v>
      </c>
      <c r="EN117" s="96">
        <v>11.320754716981133</v>
      </c>
      <c r="EO117" s="109">
        <v>81.761006289308185</v>
      </c>
      <c r="EP117" s="87">
        <v>1</v>
      </c>
      <c r="EQ117" s="87">
        <v>130</v>
      </c>
      <c r="ER117" s="110">
        <v>131</v>
      </c>
      <c r="ES117" s="78">
        <v>159</v>
      </c>
      <c r="ET117" s="108">
        <v>0</v>
      </c>
      <c r="EU117" s="108">
        <v>113</v>
      </c>
      <c r="EV117" s="108">
        <v>113</v>
      </c>
      <c r="EW117" s="109">
        <v>71.069182389937097</v>
      </c>
      <c r="EX117" s="108">
        <v>1</v>
      </c>
      <c r="EY117" s="108">
        <v>16</v>
      </c>
      <c r="EZ117" s="108">
        <v>17</v>
      </c>
      <c r="FA117" s="96">
        <v>10.062893081761008</v>
      </c>
      <c r="FB117" s="109">
        <v>81.132075471698116</v>
      </c>
      <c r="FC117" s="87">
        <v>1</v>
      </c>
      <c r="FD117" s="87">
        <v>129</v>
      </c>
      <c r="FE117" s="110">
        <v>130</v>
      </c>
    </row>
    <row r="118" spans="1:161" x14ac:dyDescent="0.25">
      <c r="A118" s="4">
        <v>467</v>
      </c>
      <c r="B118" s="7" t="s">
        <v>186</v>
      </c>
      <c r="C118" s="4">
        <v>467</v>
      </c>
      <c r="D118" s="78">
        <v>11</v>
      </c>
      <c r="E118" s="108">
        <v>1</v>
      </c>
      <c r="F118" s="78">
        <v>6</v>
      </c>
      <c r="G118" s="108">
        <v>7</v>
      </c>
      <c r="H118" s="109">
        <v>54.54545454545454</v>
      </c>
      <c r="I118" s="108">
        <v>0</v>
      </c>
      <c r="J118" s="108">
        <v>4</v>
      </c>
      <c r="K118" s="108">
        <v>4</v>
      </c>
      <c r="L118" s="96">
        <v>36.363636363636367</v>
      </c>
      <c r="M118" s="109">
        <v>90.909090909090907</v>
      </c>
      <c r="N118" s="87">
        <v>1</v>
      </c>
      <c r="O118" s="87">
        <v>10</v>
      </c>
      <c r="P118" s="110">
        <v>11</v>
      </c>
      <c r="Q118" s="111">
        <v>91.666666666666657</v>
      </c>
      <c r="R118" s="78">
        <v>11</v>
      </c>
      <c r="S118" s="108">
        <v>1</v>
      </c>
      <c r="T118" s="78">
        <v>5</v>
      </c>
      <c r="U118" s="108">
        <v>6</v>
      </c>
      <c r="V118" s="109">
        <v>45.454545454545453</v>
      </c>
      <c r="W118" s="108">
        <v>0</v>
      </c>
      <c r="X118" s="108">
        <v>5</v>
      </c>
      <c r="Y118" s="108">
        <v>5</v>
      </c>
      <c r="Z118" s="96">
        <v>45.454545454545453</v>
      </c>
      <c r="AA118" s="109">
        <v>90.909090909090907</v>
      </c>
      <c r="AB118" s="87">
        <v>1</v>
      </c>
      <c r="AC118" s="87">
        <v>10</v>
      </c>
      <c r="AD118" s="110">
        <v>11</v>
      </c>
      <c r="AE118" s="111">
        <v>91.666666666666657</v>
      </c>
      <c r="AF118" s="78">
        <v>11</v>
      </c>
      <c r="AG118" s="108">
        <v>1</v>
      </c>
      <c r="AH118" s="108">
        <v>6</v>
      </c>
      <c r="AI118" s="108">
        <v>7</v>
      </c>
      <c r="AJ118" s="109">
        <v>54.54545454545454</v>
      </c>
      <c r="AK118" s="108">
        <v>0</v>
      </c>
      <c r="AL118" s="108">
        <v>5</v>
      </c>
      <c r="AM118" s="108">
        <v>5</v>
      </c>
      <c r="AN118" s="96">
        <v>45.454545454545453</v>
      </c>
      <c r="AO118" s="109">
        <v>100</v>
      </c>
      <c r="AP118" s="87">
        <v>1</v>
      </c>
      <c r="AQ118" s="87">
        <v>11</v>
      </c>
      <c r="AR118" s="110">
        <v>12</v>
      </c>
      <c r="AS118" s="110">
        <v>11</v>
      </c>
      <c r="AT118" s="110">
        <v>1</v>
      </c>
      <c r="AU118" s="110">
        <v>6</v>
      </c>
      <c r="AV118" s="110">
        <v>7</v>
      </c>
      <c r="AW118" s="110">
        <v>54.54545454545454</v>
      </c>
      <c r="AX118" s="110">
        <v>0</v>
      </c>
      <c r="AY118" s="110">
        <v>4</v>
      </c>
      <c r="AZ118" s="110">
        <v>4</v>
      </c>
      <c r="BA118" s="110">
        <v>36.363636363636367</v>
      </c>
      <c r="BB118" s="110">
        <v>90.909090909090907</v>
      </c>
      <c r="BC118" s="110">
        <v>1</v>
      </c>
      <c r="BD118" s="110">
        <v>10</v>
      </c>
      <c r="BE118" s="110">
        <v>11</v>
      </c>
      <c r="BF118" s="110">
        <v>11</v>
      </c>
      <c r="BG118" s="110">
        <v>1</v>
      </c>
      <c r="BH118" s="110">
        <v>8</v>
      </c>
      <c r="BI118" s="110">
        <v>9</v>
      </c>
      <c r="BJ118" s="110">
        <v>72.727272727272734</v>
      </c>
      <c r="BK118" s="110">
        <v>0</v>
      </c>
      <c r="BL118" s="110">
        <v>3</v>
      </c>
      <c r="BM118" s="110">
        <v>3</v>
      </c>
      <c r="BN118" s="110">
        <v>27.27272727272727</v>
      </c>
      <c r="BO118" s="110">
        <v>100</v>
      </c>
      <c r="BP118" s="110">
        <v>1</v>
      </c>
      <c r="BQ118" s="110">
        <v>11</v>
      </c>
      <c r="BR118" s="110">
        <v>12</v>
      </c>
      <c r="BS118" s="110">
        <v>11</v>
      </c>
      <c r="BT118" s="110">
        <v>0</v>
      </c>
      <c r="BU118" s="110">
        <v>8</v>
      </c>
      <c r="BV118" s="110">
        <v>8</v>
      </c>
      <c r="BW118" s="282">
        <v>72.727272727272734</v>
      </c>
      <c r="BX118" s="110">
        <v>0</v>
      </c>
      <c r="BY118" s="110">
        <v>3</v>
      </c>
      <c r="BZ118" s="110">
        <v>3</v>
      </c>
      <c r="CA118" s="109">
        <v>27.27272727272727</v>
      </c>
      <c r="CB118" s="109">
        <v>100</v>
      </c>
      <c r="CC118" s="110">
        <v>0</v>
      </c>
      <c r="CD118" s="110">
        <v>11</v>
      </c>
      <c r="CE118" s="110">
        <v>11</v>
      </c>
      <c r="CF118" s="110">
        <v>11</v>
      </c>
      <c r="CG118" s="110">
        <v>0</v>
      </c>
      <c r="CH118" s="110">
        <v>8</v>
      </c>
      <c r="CI118" s="110">
        <v>8</v>
      </c>
      <c r="CJ118" s="110">
        <v>72.727272727272734</v>
      </c>
      <c r="CK118" s="110">
        <v>0</v>
      </c>
      <c r="CL118" s="110">
        <v>4</v>
      </c>
      <c r="CM118" s="110">
        <v>4</v>
      </c>
      <c r="CN118" s="110">
        <v>36.363636363636367</v>
      </c>
      <c r="CO118" s="110">
        <v>109.09090909090908</v>
      </c>
      <c r="CP118" s="110">
        <v>0</v>
      </c>
      <c r="CQ118" s="110">
        <v>12</v>
      </c>
      <c r="CR118" s="110">
        <v>12</v>
      </c>
      <c r="CS118" s="78">
        <v>11</v>
      </c>
      <c r="CT118" s="108">
        <v>0</v>
      </c>
      <c r="CU118" s="108">
        <v>8</v>
      </c>
      <c r="CV118" s="108">
        <v>8</v>
      </c>
      <c r="CW118" s="109">
        <v>72.727272727272734</v>
      </c>
      <c r="CX118" s="108">
        <v>0</v>
      </c>
      <c r="CY118" s="108">
        <v>3</v>
      </c>
      <c r="CZ118" s="108">
        <v>3</v>
      </c>
      <c r="DA118" s="96">
        <v>27.27272727272727</v>
      </c>
      <c r="DB118" s="109">
        <v>100</v>
      </c>
      <c r="DC118" s="87">
        <v>0</v>
      </c>
      <c r="DD118" s="87">
        <v>11</v>
      </c>
      <c r="DE118" s="110">
        <v>11</v>
      </c>
      <c r="DF118" s="78">
        <v>11</v>
      </c>
      <c r="DG118" s="108">
        <v>0</v>
      </c>
      <c r="DH118" s="108">
        <v>8</v>
      </c>
      <c r="DI118" s="108">
        <v>8</v>
      </c>
      <c r="DJ118" s="109">
        <v>72.727272727272734</v>
      </c>
      <c r="DK118" s="108">
        <v>0</v>
      </c>
      <c r="DL118" s="108">
        <v>4</v>
      </c>
      <c r="DM118" s="108">
        <v>4</v>
      </c>
      <c r="DN118" s="96">
        <v>36.363636363636367</v>
      </c>
      <c r="DO118" s="109">
        <v>109.09090909090908</v>
      </c>
      <c r="DP118" s="87">
        <v>0</v>
      </c>
      <c r="DQ118" s="87">
        <v>12</v>
      </c>
      <c r="DR118" s="110">
        <v>12</v>
      </c>
      <c r="DS118" s="110">
        <v>11</v>
      </c>
      <c r="DT118" s="110">
        <v>0</v>
      </c>
      <c r="DU118" s="110">
        <v>8</v>
      </c>
      <c r="DV118" s="110">
        <v>8</v>
      </c>
      <c r="DW118" s="110">
        <v>72.727272727272734</v>
      </c>
      <c r="DX118" s="110">
        <v>0</v>
      </c>
      <c r="DY118" s="110">
        <v>4</v>
      </c>
      <c r="DZ118" s="110">
        <v>4</v>
      </c>
      <c r="EA118" s="110">
        <v>36.363636363636367</v>
      </c>
      <c r="EB118" s="110">
        <v>109.09090909090908</v>
      </c>
      <c r="EC118" s="110">
        <v>0</v>
      </c>
      <c r="ED118" s="110">
        <v>12</v>
      </c>
      <c r="EE118" s="110">
        <v>12</v>
      </c>
      <c r="EF118" s="78">
        <v>11</v>
      </c>
      <c r="EG118" s="108">
        <v>0</v>
      </c>
      <c r="EH118" s="108">
        <v>8</v>
      </c>
      <c r="EI118" s="108">
        <v>8</v>
      </c>
      <c r="EJ118" s="109">
        <v>72.727272727272734</v>
      </c>
      <c r="EK118" s="108">
        <v>0</v>
      </c>
      <c r="EL118" s="108">
        <v>4</v>
      </c>
      <c r="EM118" s="108">
        <v>4</v>
      </c>
      <c r="EN118" s="96">
        <v>36.363636363636367</v>
      </c>
      <c r="EO118" s="109">
        <v>109.09090909090908</v>
      </c>
      <c r="EP118" s="87">
        <v>0</v>
      </c>
      <c r="EQ118" s="87">
        <v>12</v>
      </c>
      <c r="ER118" s="110">
        <v>12</v>
      </c>
      <c r="ES118" s="78">
        <v>11</v>
      </c>
      <c r="ET118" s="108">
        <v>0</v>
      </c>
      <c r="EU118" s="108">
        <v>8</v>
      </c>
      <c r="EV118" s="108">
        <v>8</v>
      </c>
      <c r="EW118" s="109">
        <v>72.727272727272734</v>
      </c>
      <c r="EX118" s="108">
        <v>0</v>
      </c>
      <c r="EY118" s="108">
        <v>4</v>
      </c>
      <c r="EZ118" s="108">
        <v>4</v>
      </c>
      <c r="FA118" s="96">
        <v>36.363636363636367</v>
      </c>
      <c r="FB118" s="109">
        <v>109.09090909090908</v>
      </c>
      <c r="FC118" s="87">
        <v>0</v>
      </c>
      <c r="FD118" s="87">
        <v>12</v>
      </c>
      <c r="FE118" s="110">
        <v>12</v>
      </c>
    </row>
    <row r="119" spans="1:161" x14ac:dyDescent="0.25">
      <c r="A119" s="4">
        <v>576</v>
      </c>
      <c r="B119" s="7" t="s">
        <v>187</v>
      </c>
      <c r="C119" s="4">
        <v>576</v>
      </c>
      <c r="D119" s="78">
        <v>14</v>
      </c>
      <c r="E119" s="108">
        <v>2</v>
      </c>
      <c r="F119" s="78">
        <v>9</v>
      </c>
      <c r="G119" s="108">
        <v>11</v>
      </c>
      <c r="H119" s="109">
        <v>64.285714285714292</v>
      </c>
      <c r="I119" s="108">
        <v>0</v>
      </c>
      <c r="J119" s="108">
        <v>2</v>
      </c>
      <c r="K119" s="108">
        <v>2</v>
      </c>
      <c r="L119" s="96">
        <v>14.285714285714285</v>
      </c>
      <c r="M119" s="109">
        <v>78.571428571428569</v>
      </c>
      <c r="N119" s="87">
        <v>2</v>
      </c>
      <c r="O119" s="87">
        <v>11</v>
      </c>
      <c r="P119" s="110">
        <v>13</v>
      </c>
      <c r="Q119" s="111">
        <v>81.25</v>
      </c>
      <c r="R119" s="78">
        <v>14</v>
      </c>
      <c r="S119" s="108">
        <v>3</v>
      </c>
      <c r="T119" s="78">
        <v>8</v>
      </c>
      <c r="U119" s="108">
        <v>11</v>
      </c>
      <c r="V119" s="109">
        <v>57.142857142857139</v>
      </c>
      <c r="W119" s="108">
        <v>0</v>
      </c>
      <c r="X119" s="108">
        <v>2</v>
      </c>
      <c r="Y119" s="108">
        <v>2</v>
      </c>
      <c r="Z119" s="96">
        <v>14.285714285714285</v>
      </c>
      <c r="AA119" s="109">
        <v>71.428571428571431</v>
      </c>
      <c r="AB119" s="87">
        <v>3</v>
      </c>
      <c r="AC119" s="87">
        <v>10</v>
      </c>
      <c r="AD119" s="110">
        <v>13</v>
      </c>
      <c r="AE119" s="111">
        <v>76.470588235294116</v>
      </c>
      <c r="AF119" s="78">
        <v>14</v>
      </c>
      <c r="AG119" s="108">
        <v>3</v>
      </c>
      <c r="AH119" s="108">
        <v>8</v>
      </c>
      <c r="AI119" s="108">
        <v>11</v>
      </c>
      <c r="AJ119" s="109">
        <v>57.142857142857139</v>
      </c>
      <c r="AK119" s="108">
        <v>0</v>
      </c>
      <c r="AL119" s="108">
        <v>2</v>
      </c>
      <c r="AM119" s="108">
        <v>2</v>
      </c>
      <c r="AN119" s="96">
        <v>14.285714285714285</v>
      </c>
      <c r="AO119" s="109">
        <v>71.428571428571431</v>
      </c>
      <c r="AP119" s="87">
        <v>3</v>
      </c>
      <c r="AQ119" s="87">
        <v>10</v>
      </c>
      <c r="AR119" s="110">
        <v>13</v>
      </c>
      <c r="AS119" s="110">
        <v>14</v>
      </c>
      <c r="AT119" s="110">
        <v>3</v>
      </c>
      <c r="AU119" s="110">
        <v>8</v>
      </c>
      <c r="AV119" s="110">
        <v>11</v>
      </c>
      <c r="AW119" s="110">
        <v>57.142857142857139</v>
      </c>
      <c r="AX119" s="110">
        <v>0</v>
      </c>
      <c r="AY119" s="110">
        <v>2</v>
      </c>
      <c r="AZ119" s="110">
        <v>2</v>
      </c>
      <c r="BA119" s="110">
        <v>14.285714285714285</v>
      </c>
      <c r="BB119" s="110">
        <v>71.428571428571431</v>
      </c>
      <c r="BC119" s="110">
        <v>3</v>
      </c>
      <c r="BD119" s="110">
        <v>10</v>
      </c>
      <c r="BE119" s="110">
        <v>13</v>
      </c>
      <c r="BF119" s="110">
        <v>14</v>
      </c>
      <c r="BG119" s="110">
        <v>3</v>
      </c>
      <c r="BH119" s="110">
        <v>8</v>
      </c>
      <c r="BI119" s="110">
        <v>11</v>
      </c>
      <c r="BJ119" s="110">
        <v>57.142857142857139</v>
      </c>
      <c r="BK119" s="110">
        <v>0</v>
      </c>
      <c r="BL119" s="110">
        <v>2</v>
      </c>
      <c r="BM119" s="110">
        <v>2</v>
      </c>
      <c r="BN119" s="110">
        <v>14.285714285714285</v>
      </c>
      <c r="BO119" s="110">
        <v>71.428571428571431</v>
      </c>
      <c r="BP119" s="110">
        <v>3</v>
      </c>
      <c r="BQ119" s="110">
        <v>10</v>
      </c>
      <c r="BR119" s="110">
        <v>13</v>
      </c>
      <c r="BS119" s="110">
        <v>14</v>
      </c>
      <c r="BT119" s="110">
        <v>1</v>
      </c>
      <c r="BU119" s="110">
        <v>8</v>
      </c>
      <c r="BV119" s="110">
        <v>9</v>
      </c>
      <c r="BW119" s="282">
        <v>57.142857142857139</v>
      </c>
      <c r="BX119" s="110">
        <v>0</v>
      </c>
      <c r="BY119" s="110">
        <v>2</v>
      </c>
      <c r="BZ119" s="110">
        <v>2</v>
      </c>
      <c r="CA119" s="109">
        <v>14.285714285714285</v>
      </c>
      <c r="CB119" s="109">
        <v>71.428571428571431</v>
      </c>
      <c r="CC119" s="110">
        <v>1</v>
      </c>
      <c r="CD119" s="110">
        <v>10</v>
      </c>
      <c r="CE119" s="110">
        <v>11</v>
      </c>
      <c r="CF119" s="110">
        <v>14</v>
      </c>
      <c r="CG119" s="110">
        <v>0</v>
      </c>
      <c r="CH119" s="110">
        <v>8</v>
      </c>
      <c r="CI119" s="110">
        <v>8</v>
      </c>
      <c r="CJ119" s="110">
        <v>57.142857142857139</v>
      </c>
      <c r="CK119" s="110">
        <v>0</v>
      </c>
      <c r="CL119" s="110">
        <v>2</v>
      </c>
      <c r="CM119" s="110">
        <v>2</v>
      </c>
      <c r="CN119" s="110">
        <v>14.285714285714285</v>
      </c>
      <c r="CO119" s="110">
        <v>71.428571428571431</v>
      </c>
      <c r="CP119" s="110">
        <v>0</v>
      </c>
      <c r="CQ119" s="110">
        <v>10</v>
      </c>
      <c r="CR119" s="110">
        <v>10</v>
      </c>
      <c r="CS119" s="78">
        <v>14</v>
      </c>
      <c r="CT119" s="108">
        <v>0</v>
      </c>
      <c r="CU119" s="108">
        <v>10</v>
      </c>
      <c r="CV119" s="108">
        <v>10</v>
      </c>
      <c r="CW119" s="109">
        <v>71.428571428571431</v>
      </c>
      <c r="CX119" s="108">
        <v>0</v>
      </c>
      <c r="CY119" s="108">
        <v>2</v>
      </c>
      <c r="CZ119" s="108">
        <v>2</v>
      </c>
      <c r="DA119" s="96">
        <v>14.285714285714285</v>
      </c>
      <c r="DB119" s="109">
        <v>85.714285714285708</v>
      </c>
      <c r="DC119" s="87">
        <v>0</v>
      </c>
      <c r="DD119" s="87">
        <v>12</v>
      </c>
      <c r="DE119" s="110">
        <v>12</v>
      </c>
      <c r="DF119" s="78">
        <v>14</v>
      </c>
      <c r="DG119" s="108">
        <v>0</v>
      </c>
      <c r="DH119" s="108">
        <v>10</v>
      </c>
      <c r="DI119" s="108">
        <v>10</v>
      </c>
      <c r="DJ119" s="109">
        <v>71.428571428571431</v>
      </c>
      <c r="DK119" s="108">
        <v>0</v>
      </c>
      <c r="DL119" s="108">
        <v>2</v>
      </c>
      <c r="DM119" s="108">
        <v>2</v>
      </c>
      <c r="DN119" s="96">
        <v>14.285714285714285</v>
      </c>
      <c r="DO119" s="109">
        <v>85.714285714285708</v>
      </c>
      <c r="DP119" s="87">
        <v>0</v>
      </c>
      <c r="DQ119" s="87">
        <v>12</v>
      </c>
      <c r="DR119" s="110">
        <v>12</v>
      </c>
      <c r="DS119" s="110">
        <v>14</v>
      </c>
      <c r="DT119" s="110">
        <v>0</v>
      </c>
      <c r="DU119" s="110">
        <v>10</v>
      </c>
      <c r="DV119" s="110">
        <v>10</v>
      </c>
      <c r="DW119" s="110">
        <v>71.428571428571431</v>
      </c>
      <c r="DX119" s="110">
        <v>0</v>
      </c>
      <c r="DY119" s="110">
        <v>3</v>
      </c>
      <c r="DZ119" s="110">
        <v>3</v>
      </c>
      <c r="EA119" s="110">
        <v>21.428571428571427</v>
      </c>
      <c r="EB119" s="110">
        <v>92.857142857142861</v>
      </c>
      <c r="EC119" s="110">
        <v>0</v>
      </c>
      <c r="ED119" s="110">
        <v>13</v>
      </c>
      <c r="EE119" s="110">
        <v>13</v>
      </c>
      <c r="EF119" s="78">
        <v>14</v>
      </c>
      <c r="EG119" s="108">
        <v>0</v>
      </c>
      <c r="EH119" s="108">
        <v>10</v>
      </c>
      <c r="EI119" s="108">
        <v>10</v>
      </c>
      <c r="EJ119" s="109">
        <v>71.428571428571431</v>
      </c>
      <c r="EK119" s="108">
        <v>0</v>
      </c>
      <c r="EL119" s="108">
        <v>3</v>
      </c>
      <c r="EM119" s="108">
        <v>3</v>
      </c>
      <c r="EN119" s="96">
        <v>21.428571428571427</v>
      </c>
      <c r="EO119" s="109">
        <v>92.857142857142861</v>
      </c>
      <c r="EP119" s="87">
        <v>0</v>
      </c>
      <c r="EQ119" s="87">
        <v>13</v>
      </c>
      <c r="ER119" s="110">
        <v>13</v>
      </c>
      <c r="ES119" s="78">
        <v>14</v>
      </c>
      <c r="ET119" s="108">
        <v>0</v>
      </c>
      <c r="EU119" s="108">
        <v>11</v>
      </c>
      <c r="EV119" s="108">
        <v>11</v>
      </c>
      <c r="EW119" s="109">
        <v>78.571428571428569</v>
      </c>
      <c r="EX119" s="108">
        <v>0</v>
      </c>
      <c r="EY119" s="108">
        <v>3</v>
      </c>
      <c r="EZ119" s="108">
        <v>3</v>
      </c>
      <c r="FA119" s="96">
        <v>21.428571428571427</v>
      </c>
      <c r="FB119" s="109">
        <v>100</v>
      </c>
      <c r="FC119" s="87">
        <v>0</v>
      </c>
      <c r="FD119" s="87">
        <v>14</v>
      </c>
      <c r="FE119" s="110">
        <v>14</v>
      </c>
    </row>
    <row r="120" spans="1:161" x14ac:dyDescent="0.25">
      <c r="A120" s="4">
        <v>642</v>
      </c>
      <c r="B120" s="7" t="s">
        <v>188</v>
      </c>
      <c r="C120" s="4">
        <v>642</v>
      </c>
      <c r="D120" s="78">
        <v>158</v>
      </c>
      <c r="E120" s="108">
        <v>17</v>
      </c>
      <c r="F120" s="78">
        <v>119</v>
      </c>
      <c r="G120" s="108">
        <v>136</v>
      </c>
      <c r="H120" s="109">
        <v>75.316455696202539</v>
      </c>
      <c r="I120" s="108">
        <v>1</v>
      </c>
      <c r="J120" s="108">
        <v>16</v>
      </c>
      <c r="K120" s="108">
        <v>17</v>
      </c>
      <c r="L120" s="96">
        <v>10.126582278481013</v>
      </c>
      <c r="M120" s="109">
        <v>85.443037974683548</v>
      </c>
      <c r="N120" s="87">
        <v>18</v>
      </c>
      <c r="O120" s="87">
        <v>135</v>
      </c>
      <c r="P120" s="110">
        <v>153</v>
      </c>
      <c r="Q120" s="111">
        <v>86.931818181818173</v>
      </c>
      <c r="R120" s="78">
        <v>161</v>
      </c>
      <c r="S120" s="108">
        <v>17</v>
      </c>
      <c r="T120" s="78">
        <v>120</v>
      </c>
      <c r="U120" s="108">
        <v>137</v>
      </c>
      <c r="V120" s="109">
        <v>74.534161490683232</v>
      </c>
      <c r="W120" s="108">
        <v>1</v>
      </c>
      <c r="X120" s="108">
        <v>16</v>
      </c>
      <c r="Y120" s="108">
        <v>17</v>
      </c>
      <c r="Z120" s="96">
        <v>9.9378881987577632</v>
      </c>
      <c r="AA120" s="109">
        <v>84.472049689440993</v>
      </c>
      <c r="AB120" s="87">
        <v>18</v>
      </c>
      <c r="AC120" s="87">
        <v>136</v>
      </c>
      <c r="AD120" s="110">
        <v>154</v>
      </c>
      <c r="AE120" s="111">
        <v>86.033519553072622</v>
      </c>
      <c r="AF120" s="78">
        <v>161</v>
      </c>
      <c r="AG120" s="108">
        <v>17</v>
      </c>
      <c r="AH120" s="108">
        <v>124</v>
      </c>
      <c r="AI120" s="108">
        <v>141</v>
      </c>
      <c r="AJ120" s="109">
        <v>77.018633540372676</v>
      </c>
      <c r="AK120" s="108">
        <v>1</v>
      </c>
      <c r="AL120" s="108">
        <v>6</v>
      </c>
      <c r="AM120" s="108">
        <v>7</v>
      </c>
      <c r="AN120" s="96">
        <v>3.7267080745341614</v>
      </c>
      <c r="AO120" s="109">
        <v>80.745341614906835</v>
      </c>
      <c r="AP120" s="87">
        <v>18</v>
      </c>
      <c r="AQ120" s="87">
        <v>130</v>
      </c>
      <c r="AR120" s="110">
        <v>148</v>
      </c>
      <c r="AS120" s="110">
        <v>161</v>
      </c>
      <c r="AT120" s="110">
        <v>12</v>
      </c>
      <c r="AU120" s="110">
        <v>125</v>
      </c>
      <c r="AV120" s="110">
        <v>137</v>
      </c>
      <c r="AW120" s="110">
        <v>77.639751552795033</v>
      </c>
      <c r="AX120" s="110">
        <v>0</v>
      </c>
      <c r="AY120" s="110">
        <v>12</v>
      </c>
      <c r="AZ120" s="110">
        <v>12</v>
      </c>
      <c r="BA120" s="110">
        <v>7.4534161490683228</v>
      </c>
      <c r="BB120" s="110">
        <v>85.093167701863365</v>
      </c>
      <c r="BC120" s="110">
        <v>12</v>
      </c>
      <c r="BD120" s="110">
        <v>137</v>
      </c>
      <c r="BE120" s="110">
        <v>149</v>
      </c>
      <c r="BF120" s="110">
        <v>162</v>
      </c>
      <c r="BG120" s="110">
        <v>12</v>
      </c>
      <c r="BH120" s="110">
        <v>130</v>
      </c>
      <c r="BI120" s="110">
        <v>142</v>
      </c>
      <c r="BJ120" s="110">
        <v>80.246913580246911</v>
      </c>
      <c r="BK120" s="110">
        <v>0</v>
      </c>
      <c r="BL120" s="110">
        <v>12</v>
      </c>
      <c r="BM120" s="110">
        <v>12</v>
      </c>
      <c r="BN120" s="110">
        <v>7.4074074074074066</v>
      </c>
      <c r="BO120" s="110">
        <v>87.654320987654316</v>
      </c>
      <c r="BP120" s="110">
        <v>12</v>
      </c>
      <c r="BQ120" s="110">
        <v>142</v>
      </c>
      <c r="BR120" s="110">
        <v>154</v>
      </c>
      <c r="BS120" s="110">
        <v>162</v>
      </c>
      <c r="BT120" s="110">
        <v>9</v>
      </c>
      <c r="BU120" s="110">
        <v>134</v>
      </c>
      <c r="BV120" s="110">
        <v>143</v>
      </c>
      <c r="BW120" s="282">
        <v>82.716049382716051</v>
      </c>
      <c r="BX120" s="110">
        <v>0</v>
      </c>
      <c r="BY120" s="110">
        <v>11</v>
      </c>
      <c r="BZ120" s="110">
        <v>11</v>
      </c>
      <c r="CA120" s="109">
        <v>6.7901234567901234</v>
      </c>
      <c r="CB120" s="109">
        <v>89.506172839506178</v>
      </c>
      <c r="CC120" s="110">
        <v>9</v>
      </c>
      <c r="CD120" s="110">
        <v>145</v>
      </c>
      <c r="CE120" s="110">
        <v>154</v>
      </c>
      <c r="CF120" s="110">
        <v>162</v>
      </c>
      <c r="CG120" s="110">
        <v>1</v>
      </c>
      <c r="CH120" s="110">
        <v>134</v>
      </c>
      <c r="CI120" s="110">
        <v>135</v>
      </c>
      <c r="CJ120" s="110">
        <v>82.716049382716051</v>
      </c>
      <c r="CK120" s="110">
        <v>0</v>
      </c>
      <c r="CL120" s="110">
        <v>11</v>
      </c>
      <c r="CM120" s="110">
        <v>11</v>
      </c>
      <c r="CN120" s="110">
        <v>6.7901234567901234</v>
      </c>
      <c r="CO120" s="110">
        <v>89.506172839506178</v>
      </c>
      <c r="CP120" s="110">
        <v>1</v>
      </c>
      <c r="CQ120" s="110">
        <v>145</v>
      </c>
      <c r="CR120" s="110">
        <v>146</v>
      </c>
      <c r="CS120" s="78">
        <v>162</v>
      </c>
      <c r="CT120" s="108">
        <v>0</v>
      </c>
      <c r="CU120" s="108">
        <v>140</v>
      </c>
      <c r="CV120" s="108">
        <v>140</v>
      </c>
      <c r="CW120" s="109">
        <v>86.419753086419746</v>
      </c>
      <c r="CX120" s="108">
        <v>0</v>
      </c>
      <c r="CY120" s="108">
        <v>12</v>
      </c>
      <c r="CZ120" s="108">
        <v>12</v>
      </c>
      <c r="DA120" s="96">
        <v>7.4074074074074066</v>
      </c>
      <c r="DB120" s="109">
        <v>93.827160493827151</v>
      </c>
      <c r="DC120" s="87">
        <v>0</v>
      </c>
      <c r="DD120" s="87">
        <v>152</v>
      </c>
      <c r="DE120" s="110">
        <v>152</v>
      </c>
      <c r="DF120" s="78">
        <v>162</v>
      </c>
      <c r="DG120" s="108">
        <v>0</v>
      </c>
      <c r="DH120" s="108">
        <v>144</v>
      </c>
      <c r="DI120" s="108">
        <v>144</v>
      </c>
      <c r="DJ120" s="109">
        <v>88.888888888888886</v>
      </c>
      <c r="DK120" s="108">
        <v>0</v>
      </c>
      <c r="DL120" s="108">
        <v>11</v>
      </c>
      <c r="DM120" s="108">
        <v>11</v>
      </c>
      <c r="DN120" s="96">
        <v>6.7901234567901234</v>
      </c>
      <c r="DO120" s="109">
        <v>95.679012345679013</v>
      </c>
      <c r="DP120" s="87">
        <v>0</v>
      </c>
      <c r="DQ120" s="87">
        <v>155</v>
      </c>
      <c r="DR120" s="110">
        <v>155</v>
      </c>
      <c r="DS120" s="110">
        <v>162</v>
      </c>
      <c r="DT120" s="110">
        <v>0</v>
      </c>
      <c r="DU120" s="110">
        <v>144</v>
      </c>
      <c r="DV120" s="110">
        <v>144</v>
      </c>
      <c r="DW120" s="110">
        <v>88.888888888888886</v>
      </c>
      <c r="DX120" s="110">
        <v>0</v>
      </c>
      <c r="DY120" s="110">
        <v>12</v>
      </c>
      <c r="DZ120" s="110">
        <v>12</v>
      </c>
      <c r="EA120" s="110">
        <v>7.4074074074074066</v>
      </c>
      <c r="EB120" s="110">
        <v>96.296296296296291</v>
      </c>
      <c r="EC120" s="110">
        <v>0</v>
      </c>
      <c r="ED120" s="110">
        <v>156</v>
      </c>
      <c r="EE120" s="110">
        <v>156</v>
      </c>
      <c r="EF120" s="78">
        <v>162</v>
      </c>
      <c r="EG120" s="108">
        <v>0</v>
      </c>
      <c r="EH120" s="108">
        <v>144</v>
      </c>
      <c r="EI120" s="108">
        <v>144</v>
      </c>
      <c r="EJ120" s="109">
        <v>88.888888888888886</v>
      </c>
      <c r="EK120" s="108">
        <v>0</v>
      </c>
      <c r="EL120" s="108">
        <v>12</v>
      </c>
      <c r="EM120" s="108">
        <v>12</v>
      </c>
      <c r="EN120" s="96">
        <v>7.4074074074074066</v>
      </c>
      <c r="EO120" s="109">
        <v>96.296296296296291</v>
      </c>
      <c r="EP120" s="87">
        <v>0</v>
      </c>
      <c r="EQ120" s="87">
        <v>156</v>
      </c>
      <c r="ER120" s="110">
        <v>156</v>
      </c>
      <c r="ES120" s="78">
        <v>162</v>
      </c>
      <c r="ET120" s="108">
        <v>0</v>
      </c>
      <c r="EU120" s="108">
        <v>146</v>
      </c>
      <c r="EV120" s="108">
        <v>146</v>
      </c>
      <c r="EW120" s="109">
        <v>90.123456790123456</v>
      </c>
      <c r="EX120" s="108">
        <v>0</v>
      </c>
      <c r="EY120" s="108">
        <v>12</v>
      </c>
      <c r="EZ120" s="108">
        <v>12</v>
      </c>
      <c r="FA120" s="96">
        <v>7.4074074074074066</v>
      </c>
      <c r="FB120" s="109">
        <v>97.53086419753086</v>
      </c>
      <c r="FC120" s="87">
        <v>0</v>
      </c>
      <c r="FD120" s="87">
        <v>158</v>
      </c>
      <c r="FE120" s="110">
        <v>158</v>
      </c>
    </row>
    <row r="121" spans="1:161" x14ac:dyDescent="0.25">
      <c r="A121" s="4">
        <v>679</v>
      </c>
      <c r="B121" s="7" t="s">
        <v>189</v>
      </c>
      <c r="C121" s="4">
        <v>679</v>
      </c>
      <c r="D121" s="78">
        <v>181</v>
      </c>
      <c r="E121" s="108">
        <v>7</v>
      </c>
      <c r="F121" s="78">
        <v>164</v>
      </c>
      <c r="G121" s="108">
        <v>171</v>
      </c>
      <c r="H121" s="109">
        <v>90.607734806629836</v>
      </c>
      <c r="I121" s="108">
        <v>2</v>
      </c>
      <c r="J121" s="108">
        <v>6</v>
      </c>
      <c r="K121" s="108">
        <v>8</v>
      </c>
      <c r="L121" s="96">
        <v>3.3149171270718232</v>
      </c>
      <c r="M121" s="109">
        <v>93.922651933701658</v>
      </c>
      <c r="N121" s="87">
        <v>9</v>
      </c>
      <c r="O121" s="87">
        <v>170</v>
      </c>
      <c r="P121" s="110">
        <v>179</v>
      </c>
      <c r="Q121" s="111">
        <v>94.21052631578948</v>
      </c>
      <c r="R121" s="78">
        <v>186</v>
      </c>
      <c r="S121" s="108">
        <v>7</v>
      </c>
      <c r="T121" s="78">
        <v>165</v>
      </c>
      <c r="U121" s="108">
        <v>172</v>
      </c>
      <c r="V121" s="109">
        <v>88.709677419354833</v>
      </c>
      <c r="W121" s="108">
        <v>2</v>
      </c>
      <c r="X121" s="108">
        <v>8</v>
      </c>
      <c r="Y121" s="108">
        <v>10</v>
      </c>
      <c r="Z121" s="96">
        <v>4.3010752688172049</v>
      </c>
      <c r="AA121" s="109">
        <v>93.010752688172033</v>
      </c>
      <c r="AB121" s="87">
        <v>9</v>
      </c>
      <c r="AC121" s="87">
        <v>173</v>
      </c>
      <c r="AD121" s="110">
        <v>182</v>
      </c>
      <c r="AE121" s="111">
        <v>93.333333333333329</v>
      </c>
      <c r="AF121" s="78">
        <v>186</v>
      </c>
      <c r="AG121" s="108">
        <v>7</v>
      </c>
      <c r="AH121" s="108">
        <v>163</v>
      </c>
      <c r="AI121" s="108">
        <v>170</v>
      </c>
      <c r="AJ121" s="109">
        <v>87.634408602150543</v>
      </c>
      <c r="AK121" s="108">
        <v>2</v>
      </c>
      <c r="AL121" s="108">
        <v>112</v>
      </c>
      <c r="AM121" s="108">
        <v>114</v>
      </c>
      <c r="AN121" s="96">
        <v>60.215053763440864</v>
      </c>
      <c r="AO121" s="109">
        <v>147.84946236559139</v>
      </c>
      <c r="AP121" s="87">
        <v>9</v>
      </c>
      <c r="AQ121" s="87">
        <v>275</v>
      </c>
      <c r="AR121" s="110">
        <v>284</v>
      </c>
      <c r="AS121" s="110">
        <v>186</v>
      </c>
      <c r="AT121" s="110">
        <v>7</v>
      </c>
      <c r="AU121" s="110">
        <v>166</v>
      </c>
      <c r="AV121" s="110">
        <v>173</v>
      </c>
      <c r="AW121" s="110">
        <v>89.247311827956992</v>
      </c>
      <c r="AX121" s="110">
        <v>0</v>
      </c>
      <c r="AY121" s="110">
        <v>12</v>
      </c>
      <c r="AZ121" s="110">
        <v>12</v>
      </c>
      <c r="BA121" s="110">
        <v>6.4516129032258061</v>
      </c>
      <c r="BB121" s="110">
        <v>95.6989247311828</v>
      </c>
      <c r="BC121" s="110">
        <v>7</v>
      </c>
      <c r="BD121" s="110">
        <v>178</v>
      </c>
      <c r="BE121" s="110">
        <v>185</v>
      </c>
      <c r="BF121" s="110">
        <v>186</v>
      </c>
      <c r="BG121" s="110">
        <v>7</v>
      </c>
      <c r="BH121" s="110">
        <v>165</v>
      </c>
      <c r="BI121" s="110">
        <v>172</v>
      </c>
      <c r="BJ121" s="110">
        <v>88.709677419354833</v>
      </c>
      <c r="BK121" s="110">
        <v>0</v>
      </c>
      <c r="BL121" s="110">
        <v>14</v>
      </c>
      <c r="BM121" s="110">
        <v>14</v>
      </c>
      <c r="BN121" s="110">
        <v>7.5268817204301079</v>
      </c>
      <c r="BO121" s="110">
        <v>96.236559139784944</v>
      </c>
      <c r="BP121" s="110">
        <v>7</v>
      </c>
      <c r="BQ121" s="110">
        <v>179</v>
      </c>
      <c r="BR121" s="110">
        <v>186</v>
      </c>
      <c r="BS121" s="110">
        <v>186</v>
      </c>
      <c r="BT121" s="110">
        <v>4</v>
      </c>
      <c r="BU121" s="110">
        <v>162</v>
      </c>
      <c r="BV121" s="110">
        <v>166</v>
      </c>
      <c r="BW121" s="282">
        <v>87.096774193548384</v>
      </c>
      <c r="BX121" s="110">
        <v>0</v>
      </c>
      <c r="BY121" s="110">
        <v>13</v>
      </c>
      <c r="BZ121" s="110">
        <v>13</v>
      </c>
      <c r="CA121" s="109">
        <v>6.9892473118279561</v>
      </c>
      <c r="CB121" s="109">
        <v>94.086021505376351</v>
      </c>
      <c r="CC121" s="110">
        <v>4</v>
      </c>
      <c r="CD121" s="110">
        <v>175</v>
      </c>
      <c r="CE121" s="110">
        <v>179</v>
      </c>
      <c r="CF121" s="110">
        <v>186</v>
      </c>
      <c r="CG121" s="110">
        <v>0</v>
      </c>
      <c r="CH121" s="110">
        <v>160</v>
      </c>
      <c r="CI121" s="110">
        <v>160</v>
      </c>
      <c r="CJ121" s="110">
        <v>86.021505376344081</v>
      </c>
      <c r="CK121" s="110">
        <v>0</v>
      </c>
      <c r="CL121" s="110">
        <v>14</v>
      </c>
      <c r="CM121" s="110">
        <v>14</v>
      </c>
      <c r="CN121" s="110">
        <v>7.5268817204301079</v>
      </c>
      <c r="CO121" s="110">
        <v>93.548387096774192</v>
      </c>
      <c r="CP121" s="110">
        <v>0</v>
      </c>
      <c r="CQ121" s="110">
        <v>174</v>
      </c>
      <c r="CR121" s="110">
        <v>174</v>
      </c>
      <c r="CS121" s="78">
        <v>186</v>
      </c>
      <c r="CT121" s="108">
        <v>0</v>
      </c>
      <c r="CU121" s="108">
        <v>161</v>
      </c>
      <c r="CV121" s="108">
        <v>161</v>
      </c>
      <c r="CW121" s="109">
        <v>86.55913978494624</v>
      </c>
      <c r="CX121" s="108">
        <v>0</v>
      </c>
      <c r="CY121" s="108">
        <v>12</v>
      </c>
      <c r="CZ121" s="108">
        <v>12</v>
      </c>
      <c r="DA121" s="96">
        <v>6.4516129032258061</v>
      </c>
      <c r="DB121" s="109">
        <v>93.010752688172033</v>
      </c>
      <c r="DC121" s="87">
        <v>0</v>
      </c>
      <c r="DD121" s="87">
        <v>173</v>
      </c>
      <c r="DE121" s="110">
        <v>173</v>
      </c>
      <c r="DF121" s="78">
        <v>186</v>
      </c>
      <c r="DG121" s="108">
        <v>0</v>
      </c>
      <c r="DH121" s="108">
        <v>165</v>
      </c>
      <c r="DI121" s="108">
        <v>165</v>
      </c>
      <c r="DJ121" s="109">
        <v>88.709677419354833</v>
      </c>
      <c r="DK121" s="108">
        <v>0</v>
      </c>
      <c r="DL121" s="108">
        <v>10</v>
      </c>
      <c r="DM121" s="108">
        <v>10</v>
      </c>
      <c r="DN121" s="96">
        <v>5.376344086021505</v>
      </c>
      <c r="DO121" s="109">
        <v>94.086021505376351</v>
      </c>
      <c r="DP121" s="87">
        <v>0</v>
      </c>
      <c r="DQ121" s="87">
        <v>175</v>
      </c>
      <c r="DR121" s="110">
        <v>175</v>
      </c>
      <c r="DS121" s="110">
        <v>186</v>
      </c>
      <c r="DT121" s="110">
        <v>0</v>
      </c>
      <c r="DU121" s="110">
        <v>168</v>
      </c>
      <c r="DV121" s="110">
        <v>168</v>
      </c>
      <c r="DW121" s="110">
        <v>90.322580645161281</v>
      </c>
      <c r="DX121" s="110">
        <v>0</v>
      </c>
      <c r="DY121" s="110">
        <v>11</v>
      </c>
      <c r="DZ121" s="110">
        <v>11</v>
      </c>
      <c r="EA121" s="110">
        <v>5.913978494623656</v>
      </c>
      <c r="EB121" s="110">
        <v>96.236559139784944</v>
      </c>
      <c r="EC121" s="110">
        <v>0</v>
      </c>
      <c r="ED121" s="110">
        <v>179</v>
      </c>
      <c r="EE121" s="110">
        <v>179</v>
      </c>
      <c r="EF121" s="78">
        <v>186</v>
      </c>
      <c r="EG121" s="108">
        <v>0</v>
      </c>
      <c r="EH121" s="108">
        <v>168</v>
      </c>
      <c r="EI121" s="108">
        <v>168</v>
      </c>
      <c r="EJ121" s="109">
        <v>90.322580645161281</v>
      </c>
      <c r="EK121" s="108">
        <v>0</v>
      </c>
      <c r="EL121" s="108">
        <v>11</v>
      </c>
      <c r="EM121" s="108">
        <v>11</v>
      </c>
      <c r="EN121" s="96">
        <v>5.913978494623656</v>
      </c>
      <c r="EO121" s="109">
        <v>96.236559139784944</v>
      </c>
      <c r="EP121" s="87">
        <v>0</v>
      </c>
      <c r="EQ121" s="87">
        <v>179</v>
      </c>
      <c r="ER121" s="110">
        <v>179</v>
      </c>
      <c r="ES121" s="78">
        <v>186</v>
      </c>
      <c r="ET121" s="108">
        <v>0</v>
      </c>
      <c r="EU121" s="108">
        <v>170</v>
      </c>
      <c r="EV121" s="108">
        <v>170</v>
      </c>
      <c r="EW121" s="109">
        <v>91.397849462365585</v>
      </c>
      <c r="EX121" s="108">
        <v>0</v>
      </c>
      <c r="EY121" s="108">
        <v>8</v>
      </c>
      <c r="EZ121" s="108">
        <v>8</v>
      </c>
      <c r="FA121" s="96">
        <v>4.3010752688172049</v>
      </c>
      <c r="FB121" s="109">
        <v>95.6989247311828</v>
      </c>
      <c r="FC121" s="87">
        <v>0</v>
      </c>
      <c r="FD121" s="87">
        <v>178</v>
      </c>
      <c r="FE121" s="110">
        <v>178</v>
      </c>
    </row>
    <row r="122" spans="1:161" x14ac:dyDescent="0.25">
      <c r="A122" s="4">
        <v>789</v>
      </c>
      <c r="B122" s="7" t="s">
        <v>190</v>
      </c>
      <c r="C122" s="4">
        <v>789</v>
      </c>
      <c r="D122" s="78">
        <v>97</v>
      </c>
      <c r="E122" s="108">
        <v>0</v>
      </c>
      <c r="F122" s="78">
        <v>61</v>
      </c>
      <c r="G122" s="108">
        <v>61</v>
      </c>
      <c r="H122" s="109">
        <v>62.886597938144327</v>
      </c>
      <c r="I122" s="108">
        <v>0</v>
      </c>
      <c r="J122" s="108">
        <v>9</v>
      </c>
      <c r="K122" s="108">
        <v>9</v>
      </c>
      <c r="L122" s="96">
        <v>9.2783505154639183</v>
      </c>
      <c r="M122" s="109">
        <v>72.164948453608247</v>
      </c>
      <c r="N122" s="87">
        <v>0</v>
      </c>
      <c r="O122" s="87">
        <v>70</v>
      </c>
      <c r="P122" s="110">
        <v>70</v>
      </c>
      <c r="Q122" s="111">
        <v>72.164948453608247</v>
      </c>
      <c r="R122" s="78">
        <v>97</v>
      </c>
      <c r="S122" s="108">
        <v>0</v>
      </c>
      <c r="T122" s="78">
        <v>62</v>
      </c>
      <c r="U122" s="108">
        <v>62</v>
      </c>
      <c r="V122" s="109">
        <v>63.917525773195869</v>
      </c>
      <c r="W122" s="108">
        <v>0</v>
      </c>
      <c r="X122" s="108">
        <v>9</v>
      </c>
      <c r="Y122" s="108">
        <v>9</v>
      </c>
      <c r="Z122" s="96">
        <v>9.2783505154639183</v>
      </c>
      <c r="AA122" s="109">
        <v>73.19587628865979</v>
      </c>
      <c r="AB122" s="87">
        <v>0</v>
      </c>
      <c r="AC122" s="87">
        <v>71</v>
      </c>
      <c r="AD122" s="110">
        <v>71</v>
      </c>
      <c r="AE122" s="111">
        <v>73.19587628865979</v>
      </c>
      <c r="AF122" s="78">
        <v>97</v>
      </c>
      <c r="AG122" s="108">
        <v>0</v>
      </c>
      <c r="AH122" s="108">
        <v>60</v>
      </c>
      <c r="AI122" s="108">
        <v>60</v>
      </c>
      <c r="AJ122" s="109">
        <v>61.855670103092784</v>
      </c>
      <c r="AK122" s="108">
        <v>0</v>
      </c>
      <c r="AL122" s="108">
        <v>1</v>
      </c>
      <c r="AM122" s="108">
        <v>1</v>
      </c>
      <c r="AN122" s="96">
        <v>1.0309278350515463</v>
      </c>
      <c r="AO122" s="109">
        <v>62.886597938144327</v>
      </c>
      <c r="AP122" s="87">
        <v>0</v>
      </c>
      <c r="AQ122" s="87">
        <v>61</v>
      </c>
      <c r="AR122" s="110">
        <v>61</v>
      </c>
      <c r="AS122" s="110">
        <v>97</v>
      </c>
      <c r="AT122" s="110">
        <v>0</v>
      </c>
      <c r="AU122" s="110">
        <v>71</v>
      </c>
      <c r="AV122" s="110">
        <v>71</v>
      </c>
      <c r="AW122" s="110">
        <v>73.19587628865979</v>
      </c>
      <c r="AX122" s="110">
        <v>0</v>
      </c>
      <c r="AY122" s="110">
        <v>10</v>
      </c>
      <c r="AZ122" s="110">
        <v>10</v>
      </c>
      <c r="BA122" s="110">
        <v>10.309278350515463</v>
      </c>
      <c r="BB122" s="110">
        <v>83.505154639175259</v>
      </c>
      <c r="BC122" s="110">
        <v>0</v>
      </c>
      <c r="BD122" s="110">
        <v>81</v>
      </c>
      <c r="BE122" s="110">
        <v>81</v>
      </c>
      <c r="BF122" s="110">
        <v>97</v>
      </c>
      <c r="BG122" s="110">
        <v>0</v>
      </c>
      <c r="BH122" s="110">
        <v>75</v>
      </c>
      <c r="BI122" s="110">
        <v>75</v>
      </c>
      <c r="BJ122" s="110">
        <v>77.319587628865989</v>
      </c>
      <c r="BK122" s="110">
        <v>0</v>
      </c>
      <c r="BL122" s="110">
        <v>9</v>
      </c>
      <c r="BM122" s="110">
        <v>9</v>
      </c>
      <c r="BN122" s="110">
        <v>9.2783505154639183</v>
      </c>
      <c r="BO122" s="110">
        <v>86.597938144329902</v>
      </c>
      <c r="BP122" s="110">
        <v>0</v>
      </c>
      <c r="BQ122" s="110">
        <v>84</v>
      </c>
      <c r="BR122" s="110">
        <v>84</v>
      </c>
      <c r="BS122" s="110">
        <v>97</v>
      </c>
      <c r="BT122" s="110">
        <v>0</v>
      </c>
      <c r="BU122" s="110">
        <v>80</v>
      </c>
      <c r="BV122" s="110">
        <v>80</v>
      </c>
      <c r="BW122" s="282">
        <v>82.474226804123703</v>
      </c>
      <c r="BX122" s="110">
        <v>0</v>
      </c>
      <c r="BY122" s="110">
        <v>7</v>
      </c>
      <c r="BZ122" s="110">
        <v>7</v>
      </c>
      <c r="CA122" s="109">
        <v>7.216494845360824</v>
      </c>
      <c r="CB122" s="109">
        <v>89.690721649484544</v>
      </c>
      <c r="CC122" s="110">
        <v>0</v>
      </c>
      <c r="CD122" s="110">
        <v>87</v>
      </c>
      <c r="CE122" s="110">
        <v>87</v>
      </c>
      <c r="CF122" s="110">
        <v>97</v>
      </c>
      <c r="CG122" s="110">
        <v>0</v>
      </c>
      <c r="CH122" s="110">
        <v>84</v>
      </c>
      <c r="CI122" s="110">
        <v>84</v>
      </c>
      <c r="CJ122" s="110">
        <v>86.597938144329902</v>
      </c>
      <c r="CK122" s="110">
        <v>0</v>
      </c>
      <c r="CL122" s="110">
        <v>8</v>
      </c>
      <c r="CM122" s="110">
        <v>8</v>
      </c>
      <c r="CN122" s="110">
        <v>8.2474226804123703</v>
      </c>
      <c r="CO122" s="110">
        <v>94.845360824742258</v>
      </c>
      <c r="CP122" s="110">
        <v>0</v>
      </c>
      <c r="CQ122" s="110">
        <v>92</v>
      </c>
      <c r="CR122" s="110">
        <v>92</v>
      </c>
      <c r="CS122" s="78">
        <v>97</v>
      </c>
      <c r="CT122" s="108">
        <v>0</v>
      </c>
      <c r="CU122" s="108">
        <v>86</v>
      </c>
      <c r="CV122" s="108">
        <v>86</v>
      </c>
      <c r="CW122" s="109">
        <v>88.659793814432987</v>
      </c>
      <c r="CX122" s="108">
        <v>0</v>
      </c>
      <c r="CY122" s="108">
        <v>8</v>
      </c>
      <c r="CZ122" s="108">
        <v>8</v>
      </c>
      <c r="DA122" s="96">
        <v>8.2474226804123703</v>
      </c>
      <c r="DB122" s="109">
        <v>96.907216494845358</v>
      </c>
      <c r="DC122" s="87">
        <v>0</v>
      </c>
      <c r="DD122" s="87">
        <v>94</v>
      </c>
      <c r="DE122" s="110">
        <v>94</v>
      </c>
      <c r="DF122" s="78">
        <v>97</v>
      </c>
      <c r="DG122" s="108">
        <v>0</v>
      </c>
      <c r="DH122" s="108">
        <v>86</v>
      </c>
      <c r="DI122" s="108">
        <v>86</v>
      </c>
      <c r="DJ122" s="109">
        <v>88.659793814432987</v>
      </c>
      <c r="DK122" s="108">
        <v>0</v>
      </c>
      <c r="DL122" s="108">
        <v>8</v>
      </c>
      <c r="DM122" s="108">
        <v>8</v>
      </c>
      <c r="DN122" s="96">
        <v>8.2474226804123703</v>
      </c>
      <c r="DO122" s="109">
        <v>96.907216494845358</v>
      </c>
      <c r="DP122" s="87">
        <v>0</v>
      </c>
      <c r="DQ122" s="87">
        <v>94</v>
      </c>
      <c r="DR122" s="110">
        <v>94</v>
      </c>
      <c r="DS122" s="110">
        <v>97</v>
      </c>
      <c r="DT122" s="110">
        <v>0</v>
      </c>
      <c r="DU122" s="110">
        <v>89</v>
      </c>
      <c r="DV122" s="110">
        <v>89</v>
      </c>
      <c r="DW122" s="110">
        <v>91.75257731958763</v>
      </c>
      <c r="DX122" s="110">
        <v>0</v>
      </c>
      <c r="DY122" s="110">
        <v>12</v>
      </c>
      <c r="DZ122" s="110">
        <v>12</v>
      </c>
      <c r="EA122" s="110">
        <v>12.371134020618557</v>
      </c>
      <c r="EB122" s="110">
        <v>104.1237113402062</v>
      </c>
      <c r="EC122" s="110">
        <v>0</v>
      </c>
      <c r="ED122" s="110">
        <v>101</v>
      </c>
      <c r="EE122" s="110">
        <v>101</v>
      </c>
      <c r="EF122" s="78">
        <v>97</v>
      </c>
      <c r="EG122" s="108">
        <v>0</v>
      </c>
      <c r="EH122" s="108">
        <v>89</v>
      </c>
      <c r="EI122" s="108">
        <v>89</v>
      </c>
      <c r="EJ122" s="109">
        <v>91.75257731958763</v>
      </c>
      <c r="EK122" s="108">
        <v>0</v>
      </c>
      <c r="EL122" s="108">
        <v>12</v>
      </c>
      <c r="EM122" s="108">
        <v>12</v>
      </c>
      <c r="EN122" s="96">
        <v>12.371134020618557</v>
      </c>
      <c r="EO122" s="109">
        <v>104.1237113402062</v>
      </c>
      <c r="EP122" s="87">
        <v>0</v>
      </c>
      <c r="EQ122" s="87">
        <v>101</v>
      </c>
      <c r="ER122" s="110">
        <v>101</v>
      </c>
      <c r="ES122" s="78">
        <v>97</v>
      </c>
      <c r="ET122" s="108">
        <v>0</v>
      </c>
      <c r="EU122" s="108">
        <v>91</v>
      </c>
      <c r="EV122" s="108">
        <v>91</v>
      </c>
      <c r="EW122" s="109">
        <v>93.814432989690715</v>
      </c>
      <c r="EX122" s="108">
        <v>0</v>
      </c>
      <c r="EY122" s="108">
        <v>12</v>
      </c>
      <c r="EZ122" s="108">
        <v>12</v>
      </c>
      <c r="FA122" s="96">
        <v>12.371134020618557</v>
      </c>
      <c r="FB122" s="109">
        <v>106.18556701030928</v>
      </c>
      <c r="FC122" s="87">
        <v>0</v>
      </c>
      <c r="FD122" s="87">
        <v>103</v>
      </c>
      <c r="FE122" s="110">
        <v>103</v>
      </c>
    </row>
    <row r="123" spans="1:161" x14ac:dyDescent="0.25">
      <c r="A123" s="4">
        <v>792</v>
      </c>
      <c r="B123" s="7" t="s">
        <v>191</v>
      </c>
      <c r="C123" s="4">
        <v>792</v>
      </c>
      <c r="D123" s="78">
        <v>49</v>
      </c>
      <c r="E123" s="108">
        <v>2</v>
      </c>
      <c r="F123" s="78">
        <v>27</v>
      </c>
      <c r="G123" s="108">
        <v>29</v>
      </c>
      <c r="H123" s="109">
        <v>55.102040816326522</v>
      </c>
      <c r="I123" s="108">
        <v>0</v>
      </c>
      <c r="J123" s="108">
        <v>1</v>
      </c>
      <c r="K123" s="108">
        <v>1</v>
      </c>
      <c r="L123" s="96">
        <v>2.0408163265306123</v>
      </c>
      <c r="M123" s="109">
        <v>57.142857142857139</v>
      </c>
      <c r="N123" s="87">
        <v>2</v>
      </c>
      <c r="O123" s="87">
        <v>28</v>
      </c>
      <c r="P123" s="110">
        <v>30</v>
      </c>
      <c r="Q123" s="111">
        <v>58.82352941176471</v>
      </c>
      <c r="R123" s="78">
        <v>51</v>
      </c>
      <c r="S123" s="108">
        <v>2</v>
      </c>
      <c r="T123" s="78">
        <v>26</v>
      </c>
      <c r="U123" s="108">
        <v>28</v>
      </c>
      <c r="V123" s="109">
        <v>50.980392156862742</v>
      </c>
      <c r="W123" s="108">
        <v>0</v>
      </c>
      <c r="X123" s="108">
        <v>3</v>
      </c>
      <c r="Y123" s="108">
        <v>3</v>
      </c>
      <c r="Z123" s="96">
        <v>5.8823529411764701</v>
      </c>
      <c r="AA123" s="109">
        <v>56.862745098039213</v>
      </c>
      <c r="AB123" s="87">
        <v>2</v>
      </c>
      <c r="AC123" s="87">
        <v>29</v>
      </c>
      <c r="AD123" s="110">
        <v>31</v>
      </c>
      <c r="AE123" s="111">
        <v>58.490566037735846</v>
      </c>
      <c r="AF123" s="78">
        <v>51</v>
      </c>
      <c r="AG123" s="108">
        <v>2</v>
      </c>
      <c r="AH123" s="108">
        <v>26</v>
      </c>
      <c r="AI123" s="108">
        <v>28</v>
      </c>
      <c r="AJ123" s="109">
        <v>50.980392156862742</v>
      </c>
      <c r="AK123" s="108">
        <v>0</v>
      </c>
      <c r="AL123" s="108">
        <v>14</v>
      </c>
      <c r="AM123" s="108">
        <v>14</v>
      </c>
      <c r="AN123" s="96">
        <v>27.450980392156865</v>
      </c>
      <c r="AO123" s="109">
        <v>78.431372549019613</v>
      </c>
      <c r="AP123" s="87">
        <v>2</v>
      </c>
      <c r="AQ123" s="87">
        <v>40</v>
      </c>
      <c r="AR123" s="110">
        <v>42</v>
      </c>
      <c r="AS123" s="110">
        <v>51</v>
      </c>
      <c r="AT123" s="110">
        <v>2</v>
      </c>
      <c r="AU123" s="110">
        <v>27</v>
      </c>
      <c r="AV123" s="110">
        <v>29</v>
      </c>
      <c r="AW123" s="110">
        <v>52.941176470588239</v>
      </c>
      <c r="AX123" s="110">
        <v>0</v>
      </c>
      <c r="AY123" s="110">
        <v>5</v>
      </c>
      <c r="AZ123" s="110">
        <v>5</v>
      </c>
      <c r="BA123" s="110">
        <v>9.8039215686274517</v>
      </c>
      <c r="BB123" s="110">
        <v>62.745098039215684</v>
      </c>
      <c r="BC123" s="110">
        <v>2</v>
      </c>
      <c r="BD123" s="110">
        <v>32</v>
      </c>
      <c r="BE123" s="110">
        <v>34</v>
      </c>
      <c r="BF123" s="110">
        <v>51</v>
      </c>
      <c r="BG123" s="110">
        <v>2</v>
      </c>
      <c r="BH123" s="110">
        <v>26</v>
      </c>
      <c r="BI123" s="110">
        <v>28</v>
      </c>
      <c r="BJ123" s="110">
        <v>50.980392156862742</v>
      </c>
      <c r="BK123" s="110">
        <v>0</v>
      </c>
      <c r="BL123" s="110">
        <v>6</v>
      </c>
      <c r="BM123" s="110">
        <v>6</v>
      </c>
      <c r="BN123" s="110">
        <v>11.76470588235294</v>
      </c>
      <c r="BO123" s="110">
        <v>62.745098039215684</v>
      </c>
      <c r="BP123" s="110">
        <v>2</v>
      </c>
      <c r="BQ123" s="110">
        <v>32</v>
      </c>
      <c r="BR123" s="110">
        <v>34</v>
      </c>
      <c r="BS123" s="110">
        <v>51</v>
      </c>
      <c r="BT123" s="110">
        <v>2</v>
      </c>
      <c r="BU123" s="110">
        <v>27</v>
      </c>
      <c r="BV123" s="110">
        <v>29</v>
      </c>
      <c r="BW123" s="282">
        <v>52.941176470588239</v>
      </c>
      <c r="BX123" s="110">
        <v>0</v>
      </c>
      <c r="BY123" s="110">
        <v>4</v>
      </c>
      <c r="BZ123" s="110">
        <v>4</v>
      </c>
      <c r="CA123" s="109">
        <v>7.8431372549019605</v>
      </c>
      <c r="CB123" s="109">
        <v>60.784313725490193</v>
      </c>
      <c r="CC123" s="110">
        <v>2</v>
      </c>
      <c r="CD123" s="110">
        <v>31</v>
      </c>
      <c r="CE123" s="110">
        <v>33</v>
      </c>
      <c r="CF123" s="110">
        <v>51</v>
      </c>
      <c r="CG123" s="110">
        <v>0</v>
      </c>
      <c r="CH123" s="110">
        <v>27</v>
      </c>
      <c r="CI123" s="110">
        <v>27</v>
      </c>
      <c r="CJ123" s="110">
        <v>52.941176470588239</v>
      </c>
      <c r="CK123" s="110">
        <v>0</v>
      </c>
      <c r="CL123" s="110">
        <v>5</v>
      </c>
      <c r="CM123" s="110">
        <v>5</v>
      </c>
      <c r="CN123" s="110">
        <v>9.8039215686274517</v>
      </c>
      <c r="CO123" s="110">
        <v>62.745098039215684</v>
      </c>
      <c r="CP123" s="110">
        <v>0</v>
      </c>
      <c r="CQ123" s="110">
        <v>32</v>
      </c>
      <c r="CR123" s="110">
        <v>32</v>
      </c>
      <c r="CS123" s="78">
        <v>51</v>
      </c>
      <c r="CT123" s="108">
        <v>0</v>
      </c>
      <c r="CU123" s="108">
        <v>27</v>
      </c>
      <c r="CV123" s="108">
        <v>27</v>
      </c>
      <c r="CW123" s="109">
        <v>52.941176470588239</v>
      </c>
      <c r="CX123" s="108">
        <v>0</v>
      </c>
      <c r="CY123" s="108">
        <v>5</v>
      </c>
      <c r="CZ123" s="108">
        <v>5</v>
      </c>
      <c r="DA123" s="96">
        <v>9.8039215686274517</v>
      </c>
      <c r="DB123" s="109">
        <v>62.745098039215684</v>
      </c>
      <c r="DC123" s="87">
        <v>0</v>
      </c>
      <c r="DD123" s="87">
        <v>32</v>
      </c>
      <c r="DE123" s="110">
        <v>32</v>
      </c>
      <c r="DF123" s="78">
        <v>51</v>
      </c>
      <c r="DG123" s="108">
        <v>0</v>
      </c>
      <c r="DH123" s="108">
        <v>25</v>
      </c>
      <c r="DI123" s="108">
        <v>25</v>
      </c>
      <c r="DJ123" s="109">
        <v>49.019607843137251</v>
      </c>
      <c r="DK123" s="108">
        <v>0</v>
      </c>
      <c r="DL123" s="108">
        <v>4</v>
      </c>
      <c r="DM123" s="108">
        <v>4</v>
      </c>
      <c r="DN123" s="96">
        <v>7.8431372549019605</v>
      </c>
      <c r="DO123" s="109">
        <v>56.862745098039213</v>
      </c>
      <c r="DP123" s="87">
        <v>0</v>
      </c>
      <c r="DQ123" s="87">
        <v>29</v>
      </c>
      <c r="DR123" s="110">
        <v>29</v>
      </c>
      <c r="DS123" s="110">
        <v>51</v>
      </c>
      <c r="DT123" s="110">
        <v>0</v>
      </c>
      <c r="DU123" s="110">
        <v>25</v>
      </c>
      <c r="DV123" s="110">
        <v>25</v>
      </c>
      <c r="DW123" s="110">
        <v>49.019607843137251</v>
      </c>
      <c r="DX123" s="110">
        <v>0</v>
      </c>
      <c r="DY123" s="110">
        <v>2</v>
      </c>
      <c r="DZ123" s="110">
        <v>2</v>
      </c>
      <c r="EA123" s="110">
        <v>3.9215686274509802</v>
      </c>
      <c r="EB123" s="110">
        <v>52.941176470588239</v>
      </c>
      <c r="EC123" s="110">
        <v>0</v>
      </c>
      <c r="ED123" s="110">
        <v>27</v>
      </c>
      <c r="EE123" s="110">
        <v>27</v>
      </c>
      <c r="EF123" s="78">
        <v>51</v>
      </c>
      <c r="EG123" s="108">
        <v>0</v>
      </c>
      <c r="EH123" s="108">
        <v>25</v>
      </c>
      <c r="EI123" s="108">
        <v>25</v>
      </c>
      <c r="EJ123" s="109">
        <v>49.019607843137251</v>
      </c>
      <c r="EK123" s="108">
        <v>0</v>
      </c>
      <c r="EL123" s="108">
        <v>2</v>
      </c>
      <c r="EM123" s="108">
        <v>2</v>
      </c>
      <c r="EN123" s="96">
        <v>3.9215686274509802</v>
      </c>
      <c r="EO123" s="109">
        <v>52.941176470588239</v>
      </c>
      <c r="EP123" s="87">
        <v>0</v>
      </c>
      <c r="EQ123" s="87">
        <v>27</v>
      </c>
      <c r="ER123" s="110">
        <v>27</v>
      </c>
      <c r="ES123" s="78">
        <v>51</v>
      </c>
      <c r="ET123" s="108">
        <v>0</v>
      </c>
      <c r="EU123" s="108">
        <v>25</v>
      </c>
      <c r="EV123" s="108">
        <v>25</v>
      </c>
      <c r="EW123" s="109">
        <v>49.019607843137251</v>
      </c>
      <c r="EX123" s="108">
        <v>0</v>
      </c>
      <c r="EY123" s="108">
        <v>3</v>
      </c>
      <c r="EZ123" s="108">
        <v>3</v>
      </c>
      <c r="FA123" s="96">
        <v>5.8823529411764701</v>
      </c>
      <c r="FB123" s="109">
        <v>54.901960784313729</v>
      </c>
      <c r="FC123" s="87">
        <v>0</v>
      </c>
      <c r="FD123" s="87">
        <v>28</v>
      </c>
      <c r="FE123" s="110">
        <v>28</v>
      </c>
    </row>
    <row r="124" spans="1:161" x14ac:dyDescent="0.25">
      <c r="A124" s="4">
        <v>809</v>
      </c>
      <c r="B124" s="7" t="s">
        <v>192</v>
      </c>
      <c r="C124" s="4">
        <v>809</v>
      </c>
      <c r="D124" s="78">
        <v>36</v>
      </c>
      <c r="E124" s="108">
        <v>1</v>
      </c>
      <c r="F124" s="78">
        <v>10</v>
      </c>
      <c r="G124" s="108">
        <v>11</v>
      </c>
      <c r="H124" s="109">
        <v>27.777777777777779</v>
      </c>
      <c r="I124" s="108">
        <v>1</v>
      </c>
      <c r="J124" s="108">
        <v>12</v>
      </c>
      <c r="K124" s="108">
        <v>13</v>
      </c>
      <c r="L124" s="96">
        <v>33.333333333333329</v>
      </c>
      <c r="M124" s="109">
        <v>61.111111111111114</v>
      </c>
      <c r="N124" s="87">
        <v>2</v>
      </c>
      <c r="O124" s="87">
        <v>22</v>
      </c>
      <c r="P124" s="110">
        <v>24</v>
      </c>
      <c r="Q124" s="111">
        <v>63.157894736842103</v>
      </c>
      <c r="R124" s="78">
        <v>36</v>
      </c>
      <c r="S124" s="108">
        <v>1</v>
      </c>
      <c r="T124" s="78">
        <v>8</v>
      </c>
      <c r="U124" s="108">
        <v>9</v>
      </c>
      <c r="V124" s="109">
        <v>22.222222222222221</v>
      </c>
      <c r="W124" s="108">
        <v>1</v>
      </c>
      <c r="X124" s="108">
        <v>14</v>
      </c>
      <c r="Y124" s="108">
        <v>15</v>
      </c>
      <c r="Z124" s="96">
        <v>38.888888888888893</v>
      </c>
      <c r="AA124" s="109">
        <v>61.111111111111114</v>
      </c>
      <c r="AB124" s="87">
        <v>2</v>
      </c>
      <c r="AC124" s="87">
        <v>22</v>
      </c>
      <c r="AD124" s="110">
        <v>24</v>
      </c>
      <c r="AE124" s="111">
        <v>63.157894736842103</v>
      </c>
      <c r="AF124" s="78">
        <v>36</v>
      </c>
      <c r="AG124" s="108">
        <v>2</v>
      </c>
      <c r="AH124" s="108">
        <v>8</v>
      </c>
      <c r="AI124" s="108">
        <v>10</v>
      </c>
      <c r="AJ124" s="109">
        <v>22.222222222222221</v>
      </c>
      <c r="AK124" s="108">
        <v>1</v>
      </c>
      <c r="AL124" s="108">
        <v>144</v>
      </c>
      <c r="AM124" s="108">
        <v>145</v>
      </c>
      <c r="AN124" s="96">
        <v>400</v>
      </c>
      <c r="AO124" s="109">
        <v>422.22222222222223</v>
      </c>
      <c r="AP124" s="87">
        <v>3</v>
      </c>
      <c r="AQ124" s="87">
        <v>152</v>
      </c>
      <c r="AR124" s="110">
        <v>155</v>
      </c>
      <c r="AS124" s="110">
        <v>36</v>
      </c>
      <c r="AT124" s="110">
        <v>2</v>
      </c>
      <c r="AU124" s="110">
        <v>11</v>
      </c>
      <c r="AV124" s="110">
        <v>13</v>
      </c>
      <c r="AW124" s="110">
        <v>30.555555555555557</v>
      </c>
      <c r="AX124" s="110">
        <v>1</v>
      </c>
      <c r="AY124" s="110">
        <v>14</v>
      </c>
      <c r="AZ124" s="110">
        <v>15</v>
      </c>
      <c r="BA124" s="110">
        <v>38.888888888888893</v>
      </c>
      <c r="BB124" s="110">
        <v>69.444444444444443</v>
      </c>
      <c r="BC124" s="110">
        <v>3</v>
      </c>
      <c r="BD124" s="110">
        <v>25</v>
      </c>
      <c r="BE124" s="110">
        <v>28</v>
      </c>
      <c r="BF124" s="110">
        <v>36</v>
      </c>
      <c r="BG124" s="110">
        <v>2</v>
      </c>
      <c r="BH124" s="110">
        <v>11</v>
      </c>
      <c r="BI124" s="110">
        <v>13</v>
      </c>
      <c r="BJ124" s="110">
        <v>30.555555555555557</v>
      </c>
      <c r="BK124" s="110">
        <v>0</v>
      </c>
      <c r="BL124" s="110">
        <v>12</v>
      </c>
      <c r="BM124" s="110">
        <v>12</v>
      </c>
      <c r="BN124" s="110">
        <v>33.333333333333329</v>
      </c>
      <c r="BO124" s="110">
        <v>63.888888888888886</v>
      </c>
      <c r="BP124" s="110">
        <v>2</v>
      </c>
      <c r="BQ124" s="110">
        <v>23</v>
      </c>
      <c r="BR124" s="110">
        <v>25</v>
      </c>
      <c r="BS124" s="110">
        <v>36</v>
      </c>
      <c r="BT124" s="110">
        <v>0</v>
      </c>
      <c r="BU124" s="110">
        <v>11</v>
      </c>
      <c r="BV124" s="110">
        <v>11</v>
      </c>
      <c r="BW124" s="282">
        <v>30.555555555555557</v>
      </c>
      <c r="BX124" s="110">
        <v>0</v>
      </c>
      <c r="BY124" s="110">
        <v>15</v>
      </c>
      <c r="BZ124" s="110">
        <v>15</v>
      </c>
      <c r="CA124" s="109">
        <v>41.666666666666671</v>
      </c>
      <c r="CB124" s="109">
        <v>72.222222222222214</v>
      </c>
      <c r="CC124" s="110">
        <v>0</v>
      </c>
      <c r="CD124" s="110">
        <v>26</v>
      </c>
      <c r="CE124" s="110">
        <v>26</v>
      </c>
      <c r="CF124" s="110">
        <v>36</v>
      </c>
      <c r="CG124" s="110">
        <v>0</v>
      </c>
      <c r="CH124" s="110">
        <v>10</v>
      </c>
      <c r="CI124" s="110">
        <v>10</v>
      </c>
      <c r="CJ124" s="110">
        <v>27.777777777777779</v>
      </c>
      <c r="CK124" s="110">
        <v>0</v>
      </c>
      <c r="CL124" s="110">
        <v>15</v>
      </c>
      <c r="CM124" s="110">
        <v>15</v>
      </c>
      <c r="CN124" s="110">
        <v>41.666666666666671</v>
      </c>
      <c r="CO124" s="110">
        <v>69.444444444444443</v>
      </c>
      <c r="CP124" s="110">
        <v>0</v>
      </c>
      <c r="CQ124" s="110">
        <v>25</v>
      </c>
      <c r="CR124" s="110">
        <v>25</v>
      </c>
      <c r="CS124" s="78">
        <v>36</v>
      </c>
      <c r="CT124" s="108">
        <v>0</v>
      </c>
      <c r="CU124" s="108">
        <v>14</v>
      </c>
      <c r="CV124" s="108">
        <v>14</v>
      </c>
      <c r="CW124" s="109">
        <v>38.888888888888893</v>
      </c>
      <c r="CX124" s="108">
        <v>0</v>
      </c>
      <c r="CY124" s="108">
        <v>15</v>
      </c>
      <c r="CZ124" s="108">
        <v>15</v>
      </c>
      <c r="DA124" s="96">
        <v>41.666666666666671</v>
      </c>
      <c r="DB124" s="109">
        <v>80.555555555555557</v>
      </c>
      <c r="DC124" s="87">
        <v>0</v>
      </c>
      <c r="DD124" s="87">
        <v>29</v>
      </c>
      <c r="DE124" s="110">
        <v>29</v>
      </c>
      <c r="DF124" s="78">
        <v>36</v>
      </c>
      <c r="DG124" s="108">
        <v>0</v>
      </c>
      <c r="DH124" s="108">
        <v>12</v>
      </c>
      <c r="DI124" s="108">
        <v>12</v>
      </c>
      <c r="DJ124" s="109">
        <v>33.333333333333329</v>
      </c>
      <c r="DK124" s="108">
        <v>0</v>
      </c>
      <c r="DL124" s="108">
        <v>18</v>
      </c>
      <c r="DM124" s="108">
        <v>18</v>
      </c>
      <c r="DN124" s="96">
        <v>50</v>
      </c>
      <c r="DO124" s="109">
        <v>83.333333333333343</v>
      </c>
      <c r="DP124" s="87">
        <v>0</v>
      </c>
      <c r="DQ124" s="87">
        <v>30</v>
      </c>
      <c r="DR124" s="110">
        <v>30</v>
      </c>
      <c r="DS124" s="110">
        <v>36</v>
      </c>
      <c r="DT124" s="110">
        <v>0</v>
      </c>
      <c r="DU124" s="110">
        <v>12</v>
      </c>
      <c r="DV124" s="110">
        <v>12</v>
      </c>
      <c r="DW124" s="110">
        <v>33.333333333333329</v>
      </c>
      <c r="DX124" s="110">
        <v>0</v>
      </c>
      <c r="DY124" s="110">
        <v>18</v>
      </c>
      <c r="DZ124" s="110">
        <v>18</v>
      </c>
      <c r="EA124" s="110">
        <v>50</v>
      </c>
      <c r="EB124" s="110">
        <v>83.333333333333343</v>
      </c>
      <c r="EC124" s="110">
        <v>0</v>
      </c>
      <c r="ED124" s="110">
        <v>30</v>
      </c>
      <c r="EE124" s="110">
        <v>30</v>
      </c>
      <c r="EF124" s="78">
        <v>36</v>
      </c>
      <c r="EG124" s="108">
        <v>0</v>
      </c>
      <c r="EH124" s="108">
        <v>12</v>
      </c>
      <c r="EI124" s="108">
        <v>12</v>
      </c>
      <c r="EJ124" s="109">
        <v>33.333333333333329</v>
      </c>
      <c r="EK124" s="108">
        <v>0</v>
      </c>
      <c r="EL124" s="108">
        <v>18</v>
      </c>
      <c r="EM124" s="108">
        <v>18</v>
      </c>
      <c r="EN124" s="96">
        <v>50</v>
      </c>
      <c r="EO124" s="109">
        <v>83.333333333333343</v>
      </c>
      <c r="EP124" s="87">
        <v>0</v>
      </c>
      <c r="EQ124" s="87">
        <v>30</v>
      </c>
      <c r="ER124" s="110">
        <v>30</v>
      </c>
      <c r="ES124" s="78">
        <v>36</v>
      </c>
      <c r="ET124" s="108">
        <v>0</v>
      </c>
      <c r="EU124" s="108">
        <v>12</v>
      </c>
      <c r="EV124" s="108">
        <v>12</v>
      </c>
      <c r="EW124" s="109">
        <v>33.333333333333329</v>
      </c>
      <c r="EX124" s="108">
        <v>0</v>
      </c>
      <c r="EY124" s="108">
        <v>19</v>
      </c>
      <c r="EZ124" s="108">
        <v>19</v>
      </c>
      <c r="FA124" s="96">
        <v>52.777777777777779</v>
      </c>
      <c r="FB124" s="109">
        <v>86.111111111111114</v>
      </c>
      <c r="FC124" s="87">
        <v>0</v>
      </c>
      <c r="FD124" s="87">
        <v>31</v>
      </c>
      <c r="FE124" s="110">
        <v>31</v>
      </c>
    </row>
    <row r="125" spans="1:161" x14ac:dyDescent="0.25">
      <c r="A125" s="4">
        <v>847</v>
      </c>
      <c r="B125" s="7" t="s">
        <v>193</v>
      </c>
      <c r="C125" s="4">
        <v>847</v>
      </c>
      <c r="D125" s="78">
        <v>114</v>
      </c>
      <c r="E125" s="108">
        <v>4</v>
      </c>
      <c r="F125" s="78">
        <v>44</v>
      </c>
      <c r="G125" s="108">
        <v>48</v>
      </c>
      <c r="H125" s="109">
        <v>38.596491228070171</v>
      </c>
      <c r="I125" s="108">
        <v>0</v>
      </c>
      <c r="J125" s="108">
        <v>8</v>
      </c>
      <c r="K125" s="108">
        <v>8</v>
      </c>
      <c r="L125" s="96">
        <v>7.0175438596491224</v>
      </c>
      <c r="M125" s="109">
        <v>45.614035087719294</v>
      </c>
      <c r="N125" s="87">
        <v>4</v>
      </c>
      <c r="O125" s="87">
        <v>52</v>
      </c>
      <c r="P125" s="110">
        <v>56</v>
      </c>
      <c r="Q125" s="111">
        <v>47.457627118644069</v>
      </c>
      <c r="R125" s="78">
        <v>116</v>
      </c>
      <c r="S125" s="108">
        <v>4</v>
      </c>
      <c r="T125" s="78">
        <v>45</v>
      </c>
      <c r="U125" s="108">
        <v>49</v>
      </c>
      <c r="V125" s="109">
        <v>38.793103448275865</v>
      </c>
      <c r="W125" s="108">
        <v>0</v>
      </c>
      <c r="X125" s="108">
        <v>8</v>
      </c>
      <c r="Y125" s="108">
        <v>8</v>
      </c>
      <c r="Z125" s="96">
        <v>6.8965517241379306</v>
      </c>
      <c r="AA125" s="109">
        <v>45.689655172413794</v>
      </c>
      <c r="AB125" s="87">
        <v>4</v>
      </c>
      <c r="AC125" s="87">
        <v>53</v>
      </c>
      <c r="AD125" s="110">
        <v>57</v>
      </c>
      <c r="AE125" s="111">
        <v>47.5</v>
      </c>
      <c r="AF125" s="78">
        <v>116</v>
      </c>
      <c r="AG125" s="108">
        <v>4</v>
      </c>
      <c r="AH125" s="108">
        <v>51</v>
      </c>
      <c r="AI125" s="108">
        <v>55</v>
      </c>
      <c r="AJ125" s="109">
        <v>43.96551724137931</v>
      </c>
      <c r="AK125" s="108">
        <v>0</v>
      </c>
      <c r="AL125" s="108">
        <v>2</v>
      </c>
      <c r="AM125" s="108">
        <v>2</v>
      </c>
      <c r="AN125" s="96">
        <v>1.7241379310344827</v>
      </c>
      <c r="AO125" s="109">
        <v>45.689655172413794</v>
      </c>
      <c r="AP125" s="87">
        <v>4</v>
      </c>
      <c r="AQ125" s="87">
        <v>53</v>
      </c>
      <c r="AR125" s="110">
        <v>57</v>
      </c>
      <c r="AS125" s="110">
        <v>116</v>
      </c>
      <c r="AT125" s="110">
        <v>4</v>
      </c>
      <c r="AU125" s="110">
        <v>53</v>
      </c>
      <c r="AV125" s="110">
        <v>57</v>
      </c>
      <c r="AW125" s="110">
        <v>45.689655172413794</v>
      </c>
      <c r="AX125" s="110">
        <v>0</v>
      </c>
      <c r="AY125" s="110">
        <v>9</v>
      </c>
      <c r="AZ125" s="110">
        <v>9</v>
      </c>
      <c r="BA125" s="110">
        <v>7.7586206896551726</v>
      </c>
      <c r="BB125" s="110">
        <v>53.448275862068961</v>
      </c>
      <c r="BC125" s="110">
        <v>4</v>
      </c>
      <c r="BD125" s="110">
        <v>62</v>
      </c>
      <c r="BE125" s="110">
        <v>66</v>
      </c>
      <c r="BF125" s="110">
        <v>116</v>
      </c>
      <c r="BG125" s="110">
        <v>4</v>
      </c>
      <c r="BH125" s="110">
        <v>83</v>
      </c>
      <c r="BI125" s="110">
        <v>87</v>
      </c>
      <c r="BJ125" s="110">
        <v>71.551724137931032</v>
      </c>
      <c r="BK125" s="110">
        <v>0</v>
      </c>
      <c r="BL125" s="110">
        <v>10</v>
      </c>
      <c r="BM125" s="110">
        <v>10</v>
      </c>
      <c r="BN125" s="110">
        <v>8.6206896551724146</v>
      </c>
      <c r="BO125" s="110">
        <v>80.172413793103445</v>
      </c>
      <c r="BP125" s="110">
        <v>4</v>
      </c>
      <c r="BQ125" s="110">
        <v>93</v>
      </c>
      <c r="BR125" s="110">
        <v>97</v>
      </c>
      <c r="BS125" s="110">
        <v>116</v>
      </c>
      <c r="BT125" s="110">
        <v>4</v>
      </c>
      <c r="BU125" s="110">
        <v>82</v>
      </c>
      <c r="BV125" s="110">
        <v>86</v>
      </c>
      <c r="BW125" s="282">
        <v>70.689655172413794</v>
      </c>
      <c r="BX125" s="110">
        <v>0</v>
      </c>
      <c r="BY125" s="110">
        <v>9</v>
      </c>
      <c r="BZ125" s="110">
        <v>9</v>
      </c>
      <c r="CA125" s="109">
        <v>7.7586206896551726</v>
      </c>
      <c r="CB125" s="109">
        <v>78.448275862068968</v>
      </c>
      <c r="CC125" s="110">
        <v>4</v>
      </c>
      <c r="CD125" s="110">
        <v>91</v>
      </c>
      <c r="CE125" s="110">
        <v>95</v>
      </c>
      <c r="CF125" s="110">
        <v>116</v>
      </c>
      <c r="CG125" s="110">
        <v>0</v>
      </c>
      <c r="CH125" s="110">
        <v>85</v>
      </c>
      <c r="CI125" s="110">
        <v>85</v>
      </c>
      <c r="CJ125" s="110">
        <v>73.275862068965509</v>
      </c>
      <c r="CK125" s="110">
        <v>0</v>
      </c>
      <c r="CL125" s="110">
        <v>12</v>
      </c>
      <c r="CM125" s="110">
        <v>12</v>
      </c>
      <c r="CN125" s="110">
        <v>10.344827586206897</v>
      </c>
      <c r="CO125" s="110">
        <v>83.620689655172413</v>
      </c>
      <c r="CP125" s="110">
        <v>0</v>
      </c>
      <c r="CQ125" s="110">
        <v>97</v>
      </c>
      <c r="CR125" s="110">
        <v>97</v>
      </c>
      <c r="CS125" s="78">
        <v>116</v>
      </c>
      <c r="CT125" s="108">
        <v>0</v>
      </c>
      <c r="CU125" s="108">
        <v>96</v>
      </c>
      <c r="CV125" s="108">
        <v>96</v>
      </c>
      <c r="CW125" s="109">
        <v>82.758620689655174</v>
      </c>
      <c r="CX125" s="108">
        <v>0</v>
      </c>
      <c r="CY125" s="108">
        <v>7</v>
      </c>
      <c r="CZ125" s="108">
        <v>7</v>
      </c>
      <c r="DA125" s="96">
        <v>6.0344827586206895</v>
      </c>
      <c r="DB125" s="109">
        <v>88.793103448275872</v>
      </c>
      <c r="DC125" s="87">
        <v>0</v>
      </c>
      <c r="DD125" s="87">
        <v>103</v>
      </c>
      <c r="DE125" s="110">
        <v>103</v>
      </c>
      <c r="DF125" s="78">
        <v>116</v>
      </c>
      <c r="DG125" s="108">
        <v>0</v>
      </c>
      <c r="DH125" s="108">
        <v>99</v>
      </c>
      <c r="DI125" s="108">
        <v>99</v>
      </c>
      <c r="DJ125" s="109">
        <v>85.34482758620689</v>
      </c>
      <c r="DK125" s="108">
        <v>0</v>
      </c>
      <c r="DL125" s="108">
        <v>10</v>
      </c>
      <c r="DM125" s="108">
        <v>10</v>
      </c>
      <c r="DN125" s="96">
        <v>8.6206896551724146</v>
      </c>
      <c r="DO125" s="109">
        <v>93.965517241379317</v>
      </c>
      <c r="DP125" s="87">
        <v>0</v>
      </c>
      <c r="DQ125" s="87">
        <v>109</v>
      </c>
      <c r="DR125" s="110">
        <v>109</v>
      </c>
      <c r="DS125" s="110">
        <v>116</v>
      </c>
      <c r="DT125" s="110">
        <v>0</v>
      </c>
      <c r="DU125" s="110">
        <v>102</v>
      </c>
      <c r="DV125" s="110">
        <v>102</v>
      </c>
      <c r="DW125" s="110">
        <v>87.931034482758619</v>
      </c>
      <c r="DX125" s="110">
        <v>0</v>
      </c>
      <c r="DY125" s="110">
        <v>7</v>
      </c>
      <c r="DZ125" s="110">
        <v>7</v>
      </c>
      <c r="EA125" s="110">
        <v>6.0344827586206895</v>
      </c>
      <c r="EB125" s="110">
        <v>93.965517241379317</v>
      </c>
      <c r="EC125" s="110">
        <v>0</v>
      </c>
      <c r="ED125" s="110">
        <v>109</v>
      </c>
      <c r="EE125" s="110">
        <v>109</v>
      </c>
      <c r="EF125" s="78">
        <v>116</v>
      </c>
      <c r="EG125" s="108">
        <v>0</v>
      </c>
      <c r="EH125" s="108">
        <v>102</v>
      </c>
      <c r="EI125" s="108">
        <v>102</v>
      </c>
      <c r="EJ125" s="109">
        <v>87.931034482758619</v>
      </c>
      <c r="EK125" s="108">
        <v>0</v>
      </c>
      <c r="EL125" s="108">
        <v>7</v>
      </c>
      <c r="EM125" s="108">
        <v>7</v>
      </c>
      <c r="EN125" s="96">
        <v>6.0344827586206895</v>
      </c>
      <c r="EO125" s="109">
        <v>93.965517241379317</v>
      </c>
      <c r="EP125" s="87">
        <v>0</v>
      </c>
      <c r="EQ125" s="87">
        <v>109</v>
      </c>
      <c r="ER125" s="110">
        <v>109</v>
      </c>
      <c r="ES125" s="78">
        <v>116</v>
      </c>
      <c r="ET125" s="108">
        <v>0</v>
      </c>
      <c r="EU125" s="108">
        <v>105</v>
      </c>
      <c r="EV125" s="108">
        <v>105</v>
      </c>
      <c r="EW125" s="109">
        <v>90.517241379310349</v>
      </c>
      <c r="EX125" s="108">
        <v>0</v>
      </c>
      <c r="EY125" s="108">
        <v>10</v>
      </c>
      <c r="EZ125" s="108">
        <v>10</v>
      </c>
      <c r="FA125" s="96">
        <v>8.6206896551724146</v>
      </c>
      <c r="FB125" s="109">
        <v>99.137931034482762</v>
      </c>
      <c r="FC125" s="87">
        <v>0</v>
      </c>
      <c r="FD125" s="87">
        <v>115</v>
      </c>
      <c r="FE125" s="110">
        <v>115</v>
      </c>
    </row>
    <row r="126" spans="1:161" x14ac:dyDescent="0.25">
      <c r="A126" s="4">
        <v>856</v>
      </c>
      <c r="B126" s="7" t="s">
        <v>194</v>
      </c>
      <c r="C126" s="4">
        <v>856</v>
      </c>
      <c r="D126" s="78">
        <v>17</v>
      </c>
      <c r="E126" s="108">
        <v>0</v>
      </c>
      <c r="F126" s="78">
        <v>8</v>
      </c>
      <c r="G126" s="108">
        <v>8</v>
      </c>
      <c r="H126" s="109">
        <v>47.058823529411761</v>
      </c>
      <c r="I126" s="108">
        <v>1</v>
      </c>
      <c r="J126" s="108">
        <v>4</v>
      </c>
      <c r="K126" s="108">
        <v>5</v>
      </c>
      <c r="L126" s="96">
        <v>23.52941176470588</v>
      </c>
      <c r="M126" s="109">
        <v>70.588235294117652</v>
      </c>
      <c r="N126" s="87">
        <v>1</v>
      </c>
      <c r="O126" s="87">
        <v>12</v>
      </c>
      <c r="P126" s="110">
        <v>13</v>
      </c>
      <c r="Q126" s="111">
        <v>72.222222222222214</v>
      </c>
      <c r="R126" s="78">
        <v>17</v>
      </c>
      <c r="S126" s="108">
        <v>0</v>
      </c>
      <c r="T126" s="78">
        <v>8</v>
      </c>
      <c r="U126" s="108">
        <v>8</v>
      </c>
      <c r="V126" s="109">
        <v>47.058823529411761</v>
      </c>
      <c r="W126" s="108">
        <v>1</v>
      </c>
      <c r="X126" s="108">
        <v>3</v>
      </c>
      <c r="Y126" s="108">
        <v>4</v>
      </c>
      <c r="Z126" s="96">
        <v>17.647058823529413</v>
      </c>
      <c r="AA126" s="109">
        <v>64.705882352941174</v>
      </c>
      <c r="AB126" s="87">
        <v>1</v>
      </c>
      <c r="AC126" s="87">
        <v>11</v>
      </c>
      <c r="AD126" s="110">
        <v>12</v>
      </c>
      <c r="AE126" s="111">
        <v>66.666666666666657</v>
      </c>
      <c r="AF126" s="78">
        <v>17</v>
      </c>
      <c r="AG126" s="108">
        <v>0</v>
      </c>
      <c r="AH126" s="108">
        <v>8</v>
      </c>
      <c r="AI126" s="108">
        <v>8</v>
      </c>
      <c r="AJ126" s="109">
        <v>47.058823529411761</v>
      </c>
      <c r="AK126" s="108">
        <v>1</v>
      </c>
      <c r="AL126" s="108">
        <v>13</v>
      </c>
      <c r="AM126" s="108">
        <v>14</v>
      </c>
      <c r="AN126" s="96">
        <v>76.470588235294116</v>
      </c>
      <c r="AO126" s="109">
        <v>123.52941176470588</v>
      </c>
      <c r="AP126" s="87">
        <v>1</v>
      </c>
      <c r="AQ126" s="87">
        <v>21</v>
      </c>
      <c r="AR126" s="110">
        <v>22</v>
      </c>
      <c r="AS126" s="110">
        <v>17</v>
      </c>
      <c r="AT126" s="110">
        <v>0</v>
      </c>
      <c r="AU126" s="110">
        <v>8</v>
      </c>
      <c r="AV126" s="110">
        <v>8</v>
      </c>
      <c r="AW126" s="110">
        <v>47.058823529411761</v>
      </c>
      <c r="AX126" s="110">
        <v>0</v>
      </c>
      <c r="AY126" s="110">
        <v>6</v>
      </c>
      <c r="AZ126" s="110">
        <v>6</v>
      </c>
      <c r="BA126" s="110">
        <v>35.294117647058826</v>
      </c>
      <c r="BB126" s="110">
        <v>82.35294117647058</v>
      </c>
      <c r="BC126" s="110">
        <v>0</v>
      </c>
      <c r="BD126" s="110">
        <v>14</v>
      </c>
      <c r="BE126" s="110">
        <v>14</v>
      </c>
      <c r="BF126" s="110">
        <v>17</v>
      </c>
      <c r="BG126" s="110">
        <v>0</v>
      </c>
      <c r="BH126" s="110">
        <v>8</v>
      </c>
      <c r="BI126" s="110">
        <v>8</v>
      </c>
      <c r="BJ126" s="110">
        <v>47.058823529411761</v>
      </c>
      <c r="BK126" s="110">
        <v>0</v>
      </c>
      <c r="BL126" s="110">
        <v>6</v>
      </c>
      <c r="BM126" s="110">
        <v>6</v>
      </c>
      <c r="BN126" s="110">
        <v>35.294117647058826</v>
      </c>
      <c r="BO126" s="110">
        <v>82.35294117647058</v>
      </c>
      <c r="BP126" s="110">
        <v>0</v>
      </c>
      <c r="BQ126" s="110">
        <v>14</v>
      </c>
      <c r="BR126" s="110">
        <v>14</v>
      </c>
      <c r="BS126" s="110">
        <v>17</v>
      </c>
      <c r="BT126" s="110">
        <v>0</v>
      </c>
      <c r="BU126" s="110">
        <v>9</v>
      </c>
      <c r="BV126" s="110">
        <v>9</v>
      </c>
      <c r="BW126" s="282">
        <v>52.941176470588239</v>
      </c>
      <c r="BX126" s="110">
        <v>0</v>
      </c>
      <c r="BY126" s="110">
        <v>6</v>
      </c>
      <c r="BZ126" s="110">
        <v>6</v>
      </c>
      <c r="CA126" s="109">
        <v>35.294117647058826</v>
      </c>
      <c r="CB126" s="109">
        <v>88.235294117647058</v>
      </c>
      <c r="CC126" s="110">
        <v>0</v>
      </c>
      <c r="CD126" s="110">
        <v>15</v>
      </c>
      <c r="CE126" s="110">
        <v>15</v>
      </c>
      <c r="CF126" s="110">
        <v>17</v>
      </c>
      <c r="CG126" s="110">
        <v>0</v>
      </c>
      <c r="CH126" s="110">
        <v>9</v>
      </c>
      <c r="CI126" s="110">
        <v>9</v>
      </c>
      <c r="CJ126" s="110">
        <v>52.941176470588239</v>
      </c>
      <c r="CK126" s="110">
        <v>0</v>
      </c>
      <c r="CL126" s="110">
        <v>7</v>
      </c>
      <c r="CM126" s="110">
        <v>7</v>
      </c>
      <c r="CN126" s="110">
        <v>41.17647058823529</v>
      </c>
      <c r="CO126" s="110">
        <v>94.117647058823522</v>
      </c>
      <c r="CP126" s="110">
        <v>0</v>
      </c>
      <c r="CQ126" s="110">
        <v>16</v>
      </c>
      <c r="CR126" s="110">
        <v>16</v>
      </c>
      <c r="CS126" s="78">
        <v>17</v>
      </c>
      <c r="CT126" s="108">
        <v>0</v>
      </c>
      <c r="CU126" s="108">
        <v>9</v>
      </c>
      <c r="CV126" s="108">
        <v>9</v>
      </c>
      <c r="CW126" s="109">
        <v>52.941176470588239</v>
      </c>
      <c r="CX126" s="108">
        <v>0</v>
      </c>
      <c r="CY126" s="108">
        <v>6</v>
      </c>
      <c r="CZ126" s="108">
        <v>6</v>
      </c>
      <c r="DA126" s="96">
        <v>35.294117647058826</v>
      </c>
      <c r="DB126" s="109">
        <v>88.235294117647058</v>
      </c>
      <c r="DC126" s="87">
        <v>0</v>
      </c>
      <c r="DD126" s="87">
        <v>15</v>
      </c>
      <c r="DE126" s="110">
        <v>15</v>
      </c>
      <c r="DF126" s="78">
        <v>17</v>
      </c>
      <c r="DG126" s="108">
        <v>0</v>
      </c>
      <c r="DH126" s="108">
        <v>9</v>
      </c>
      <c r="DI126" s="108">
        <v>9</v>
      </c>
      <c r="DJ126" s="109">
        <v>52.941176470588239</v>
      </c>
      <c r="DK126" s="108">
        <v>0</v>
      </c>
      <c r="DL126" s="108">
        <v>6</v>
      </c>
      <c r="DM126" s="108">
        <v>6</v>
      </c>
      <c r="DN126" s="96">
        <v>35.294117647058826</v>
      </c>
      <c r="DO126" s="109">
        <v>88.235294117647058</v>
      </c>
      <c r="DP126" s="87">
        <v>0</v>
      </c>
      <c r="DQ126" s="87">
        <v>15</v>
      </c>
      <c r="DR126" s="110">
        <v>15</v>
      </c>
      <c r="DS126" s="110">
        <v>17</v>
      </c>
      <c r="DT126" s="110">
        <v>0</v>
      </c>
      <c r="DU126" s="110">
        <v>11</v>
      </c>
      <c r="DV126" s="110">
        <v>11</v>
      </c>
      <c r="DW126" s="110">
        <v>64.705882352941174</v>
      </c>
      <c r="DX126" s="110">
        <v>0</v>
      </c>
      <c r="DY126" s="110">
        <v>6</v>
      </c>
      <c r="DZ126" s="110">
        <v>6</v>
      </c>
      <c r="EA126" s="110">
        <v>35.294117647058826</v>
      </c>
      <c r="EB126" s="110">
        <v>100</v>
      </c>
      <c r="EC126" s="110">
        <v>0</v>
      </c>
      <c r="ED126" s="110">
        <v>17</v>
      </c>
      <c r="EE126" s="110">
        <v>17</v>
      </c>
      <c r="EF126" s="78">
        <v>17</v>
      </c>
      <c r="EG126" s="108">
        <v>0</v>
      </c>
      <c r="EH126" s="108">
        <v>11</v>
      </c>
      <c r="EI126" s="108">
        <v>11</v>
      </c>
      <c r="EJ126" s="109">
        <v>64.705882352941174</v>
      </c>
      <c r="EK126" s="108">
        <v>0</v>
      </c>
      <c r="EL126" s="108">
        <v>6</v>
      </c>
      <c r="EM126" s="108">
        <v>6</v>
      </c>
      <c r="EN126" s="96">
        <v>35.294117647058826</v>
      </c>
      <c r="EO126" s="109">
        <v>100</v>
      </c>
      <c r="EP126" s="87">
        <v>0</v>
      </c>
      <c r="EQ126" s="87">
        <v>17</v>
      </c>
      <c r="ER126" s="110">
        <v>17</v>
      </c>
      <c r="ES126" s="78">
        <v>17</v>
      </c>
      <c r="ET126" s="108">
        <v>0</v>
      </c>
      <c r="EU126" s="108">
        <v>10</v>
      </c>
      <c r="EV126" s="108">
        <v>10</v>
      </c>
      <c r="EW126" s="109">
        <v>58.82352941176471</v>
      </c>
      <c r="EX126" s="108">
        <v>0</v>
      </c>
      <c r="EY126" s="108">
        <v>7</v>
      </c>
      <c r="EZ126" s="108">
        <v>7</v>
      </c>
      <c r="FA126" s="96">
        <v>41.17647058823529</v>
      </c>
      <c r="FB126" s="109">
        <v>100</v>
      </c>
      <c r="FC126" s="87">
        <v>0</v>
      </c>
      <c r="FD126" s="87">
        <v>17</v>
      </c>
      <c r="FE126" s="110">
        <v>17</v>
      </c>
    </row>
    <row r="127" spans="1:161" x14ac:dyDescent="0.25">
      <c r="A127" s="4">
        <v>861</v>
      </c>
      <c r="B127" s="7" t="s">
        <v>195</v>
      </c>
      <c r="C127" s="4">
        <v>861</v>
      </c>
      <c r="D127" s="78">
        <v>111</v>
      </c>
      <c r="E127" s="108">
        <v>2</v>
      </c>
      <c r="F127" s="78">
        <v>61</v>
      </c>
      <c r="G127" s="108">
        <v>63</v>
      </c>
      <c r="H127" s="109">
        <v>54.954954954954957</v>
      </c>
      <c r="I127" s="108">
        <v>0</v>
      </c>
      <c r="J127" s="108">
        <v>23</v>
      </c>
      <c r="K127" s="108">
        <v>23</v>
      </c>
      <c r="L127" s="96">
        <v>20.72072072072072</v>
      </c>
      <c r="M127" s="109">
        <v>75.675675675675677</v>
      </c>
      <c r="N127" s="87">
        <v>2</v>
      </c>
      <c r="O127" s="87">
        <v>84</v>
      </c>
      <c r="P127" s="110">
        <v>86</v>
      </c>
      <c r="Q127" s="111">
        <v>76.106194690265482</v>
      </c>
      <c r="R127" s="78">
        <v>116</v>
      </c>
      <c r="S127" s="108">
        <v>2</v>
      </c>
      <c r="T127" s="78">
        <v>63</v>
      </c>
      <c r="U127" s="108">
        <v>65</v>
      </c>
      <c r="V127" s="109">
        <v>54.310344827586206</v>
      </c>
      <c r="W127" s="108">
        <v>0</v>
      </c>
      <c r="X127" s="108">
        <v>19</v>
      </c>
      <c r="Y127" s="108">
        <v>19</v>
      </c>
      <c r="Z127" s="96">
        <v>16.379310344827587</v>
      </c>
      <c r="AA127" s="109">
        <v>70.689655172413794</v>
      </c>
      <c r="AB127" s="87">
        <v>2</v>
      </c>
      <c r="AC127" s="87">
        <v>82</v>
      </c>
      <c r="AD127" s="110">
        <v>84</v>
      </c>
      <c r="AE127" s="111">
        <v>71.186440677966104</v>
      </c>
      <c r="AF127" s="78">
        <v>116</v>
      </c>
      <c r="AG127" s="108">
        <v>1</v>
      </c>
      <c r="AH127" s="108">
        <v>64</v>
      </c>
      <c r="AI127" s="108">
        <v>65</v>
      </c>
      <c r="AJ127" s="109">
        <v>55.172413793103445</v>
      </c>
      <c r="AK127" s="108">
        <v>0</v>
      </c>
      <c r="AL127" s="108">
        <v>3</v>
      </c>
      <c r="AM127" s="108">
        <v>3</v>
      </c>
      <c r="AN127" s="96">
        <v>2.5862068965517242</v>
      </c>
      <c r="AO127" s="109">
        <v>57.758620689655174</v>
      </c>
      <c r="AP127" s="87">
        <v>1</v>
      </c>
      <c r="AQ127" s="87">
        <v>67</v>
      </c>
      <c r="AR127" s="110">
        <v>68</v>
      </c>
      <c r="AS127" s="110">
        <v>116</v>
      </c>
      <c r="AT127" s="110">
        <v>1</v>
      </c>
      <c r="AU127" s="110">
        <v>62</v>
      </c>
      <c r="AV127" s="110">
        <v>63</v>
      </c>
      <c r="AW127" s="110">
        <v>53.448275862068961</v>
      </c>
      <c r="AX127" s="110">
        <v>0</v>
      </c>
      <c r="AY127" s="110">
        <v>16</v>
      </c>
      <c r="AZ127" s="110">
        <v>16</v>
      </c>
      <c r="BA127" s="110">
        <v>13.793103448275861</v>
      </c>
      <c r="BB127" s="110">
        <v>67.241379310344826</v>
      </c>
      <c r="BC127" s="110">
        <v>1</v>
      </c>
      <c r="BD127" s="110">
        <v>78</v>
      </c>
      <c r="BE127" s="110">
        <v>79</v>
      </c>
      <c r="BF127" s="110">
        <v>116</v>
      </c>
      <c r="BG127" s="110">
        <v>1</v>
      </c>
      <c r="BH127" s="110">
        <v>62</v>
      </c>
      <c r="BI127" s="110">
        <v>63</v>
      </c>
      <c r="BJ127" s="110">
        <v>53.448275862068961</v>
      </c>
      <c r="BK127" s="110">
        <v>0</v>
      </c>
      <c r="BL127" s="110">
        <v>19</v>
      </c>
      <c r="BM127" s="110">
        <v>19</v>
      </c>
      <c r="BN127" s="110">
        <v>16.379310344827587</v>
      </c>
      <c r="BO127" s="110">
        <v>69.827586206896555</v>
      </c>
      <c r="BP127" s="110">
        <v>1</v>
      </c>
      <c r="BQ127" s="110">
        <v>81</v>
      </c>
      <c r="BR127" s="110">
        <v>82</v>
      </c>
      <c r="BS127" s="110">
        <v>116</v>
      </c>
      <c r="BT127" s="110">
        <v>0</v>
      </c>
      <c r="BU127" s="110">
        <v>62</v>
      </c>
      <c r="BV127" s="110">
        <v>62</v>
      </c>
      <c r="BW127" s="282">
        <v>53.448275862068961</v>
      </c>
      <c r="BX127" s="110">
        <v>0</v>
      </c>
      <c r="BY127" s="110">
        <v>20</v>
      </c>
      <c r="BZ127" s="110">
        <v>20</v>
      </c>
      <c r="CA127" s="109">
        <v>17.241379310344829</v>
      </c>
      <c r="CB127" s="109">
        <v>70.689655172413794</v>
      </c>
      <c r="CC127" s="110">
        <v>0</v>
      </c>
      <c r="CD127" s="110">
        <v>82</v>
      </c>
      <c r="CE127" s="110">
        <v>82</v>
      </c>
      <c r="CF127" s="110">
        <v>116</v>
      </c>
      <c r="CG127" s="110">
        <v>0</v>
      </c>
      <c r="CH127" s="110">
        <v>60</v>
      </c>
      <c r="CI127" s="110">
        <v>60</v>
      </c>
      <c r="CJ127" s="110">
        <v>51.724137931034484</v>
      </c>
      <c r="CK127" s="110">
        <v>0</v>
      </c>
      <c r="CL127" s="110">
        <v>21</v>
      </c>
      <c r="CM127" s="110">
        <v>21</v>
      </c>
      <c r="CN127" s="110">
        <v>18.103448275862068</v>
      </c>
      <c r="CO127" s="110">
        <v>69.827586206896555</v>
      </c>
      <c r="CP127" s="110">
        <v>0</v>
      </c>
      <c r="CQ127" s="110">
        <v>81</v>
      </c>
      <c r="CR127" s="110">
        <v>81</v>
      </c>
      <c r="CS127" s="78">
        <v>116</v>
      </c>
      <c r="CT127" s="108">
        <v>0</v>
      </c>
      <c r="CU127" s="108">
        <v>62</v>
      </c>
      <c r="CV127" s="108">
        <v>62</v>
      </c>
      <c r="CW127" s="109">
        <v>53.448275862068961</v>
      </c>
      <c r="CX127" s="108">
        <v>0</v>
      </c>
      <c r="CY127" s="108">
        <v>20</v>
      </c>
      <c r="CZ127" s="108">
        <v>20</v>
      </c>
      <c r="DA127" s="96">
        <v>17.241379310344829</v>
      </c>
      <c r="DB127" s="109">
        <v>70.689655172413794</v>
      </c>
      <c r="DC127" s="87">
        <v>0</v>
      </c>
      <c r="DD127" s="87">
        <v>82</v>
      </c>
      <c r="DE127" s="110">
        <v>82</v>
      </c>
      <c r="DF127" s="78">
        <v>116</v>
      </c>
      <c r="DG127" s="108">
        <v>0</v>
      </c>
      <c r="DH127" s="108">
        <v>64</v>
      </c>
      <c r="DI127" s="108">
        <v>64</v>
      </c>
      <c r="DJ127" s="109">
        <v>55.172413793103445</v>
      </c>
      <c r="DK127" s="108">
        <v>0</v>
      </c>
      <c r="DL127" s="108">
        <v>20</v>
      </c>
      <c r="DM127" s="108">
        <v>20</v>
      </c>
      <c r="DN127" s="96">
        <v>17.241379310344829</v>
      </c>
      <c r="DO127" s="109">
        <v>72.41379310344827</v>
      </c>
      <c r="DP127" s="87">
        <v>0</v>
      </c>
      <c r="DQ127" s="87">
        <v>84</v>
      </c>
      <c r="DR127" s="110">
        <v>84</v>
      </c>
      <c r="DS127" s="110">
        <v>116</v>
      </c>
      <c r="DT127" s="110">
        <v>0</v>
      </c>
      <c r="DU127" s="110">
        <v>62</v>
      </c>
      <c r="DV127" s="110">
        <v>62</v>
      </c>
      <c r="DW127" s="110">
        <v>53.448275862068961</v>
      </c>
      <c r="DX127" s="110">
        <v>0</v>
      </c>
      <c r="DY127" s="110">
        <v>24</v>
      </c>
      <c r="DZ127" s="110">
        <v>24</v>
      </c>
      <c r="EA127" s="110">
        <v>20.689655172413794</v>
      </c>
      <c r="EB127" s="110">
        <v>74.137931034482762</v>
      </c>
      <c r="EC127" s="110">
        <v>0</v>
      </c>
      <c r="ED127" s="110">
        <v>86</v>
      </c>
      <c r="EE127" s="110">
        <v>86</v>
      </c>
      <c r="EF127" s="78">
        <v>116</v>
      </c>
      <c r="EG127" s="108">
        <v>0</v>
      </c>
      <c r="EH127" s="108">
        <v>62</v>
      </c>
      <c r="EI127" s="108">
        <v>62</v>
      </c>
      <c r="EJ127" s="109">
        <v>53.448275862068961</v>
      </c>
      <c r="EK127" s="108">
        <v>0</v>
      </c>
      <c r="EL127" s="108">
        <v>24</v>
      </c>
      <c r="EM127" s="108">
        <v>24</v>
      </c>
      <c r="EN127" s="96">
        <v>20.689655172413794</v>
      </c>
      <c r="EO127" s="109">
        <v>74.137931034482762</v>
      </c>
      <c r="EP127" s="87">
        <v>0</v>
      </c>
      <c r="EQ127" s="87">
        <v>86</v>
      </c>
      <c r="ER127" s="110">
        <v>86</v>
      </c>
      <c r="ES127" s="78">
        <v>116</v>
      </c>
      <c r="ET127" s="108">
        <v>0</v>
      </c>
      <c r="EU127" s="108">
        <v>69</v>
      </c>
      <c r="EV127" s="108">
        <v>69</v>
      </c>
      <c r="EW127" s="109">
        <v>59.482758620689658</v>
      </c>
      <c r="EX127" s="108">
        <v>0</v>
      </c>
      <c r="EY127" s="108">
        <v>22</v>
      </c>
      <c r="EZ127" s="108">
        <v>22</v>
      </c>
      <c r="FA127" s="96">
        <v>18.96551724137931</v>
      </c>
      <c r="FB127" s="109">
        <v>78.448275862068968</v>
      </c>
      <c r="FC127" s="87">
        <v>0</v>
      </c>
      <c r="FD127" s="87">
        <v>91</v>
      </c>
      <c r="FE127" s="110">
        <v>91</v>
      </c>
    </row>
    <row r="128" spans="1:161" ht="25.5" x14ac:dyDescent="0.25">
      <c r="A128" s="88">
        <v>2454</v>
      </c>
      <c r="B128" s="196" t="s">
        <v>196</v>
      </c>
      <c r="C128" s="88">
        <v>2454</v>
      </c>
      <c r="D128" s="37">
        <v>182675</v>
      </c>
      <c r="E128" s="37">
        <v>8940</v>
      </c>
      <c r="F128" s="37">
        <v>66868</v>
      </c>
      <c r="G128" s="37">
        <v>75808</v>
      </c>
      <c r="H128" s="92">
        <v>36.604899411523192</v>
      </c>
      <c r="I128" s="37">
        <v>5990</v>
      </c>
      <c r="J128" s="37">
        <v>49344</v>
      </c>
      <c r="K128" s="37">
        <v>55334</v>
      </c>
      <c r="L128" s="97">
        <v>27.011906391131792</v>
      </c>
      <c r="M128" s="107">
        <v>841.24124673782478</v>
      </c>
      <c r="N128" s="195">
        <v>14930</v>
      </c>
      <c r="O128" s="195">
        <v>116212</v>
      </c>
      <c r="P128" s="195">
        <v>131142</v>
      </c>
      <c r="Q128" s="107">
        <v>66.365729612104957</v>
      </c>
      <c r="R128" s="37">
        <v>191719</v>
      </c>
      <c r="S128" s="37">
        <v>8944</v>
      </c>
      <c r="T128" s="37">
        <v>69321</v>
      </c>
      <c r="U128" s="37">
        <v>78265</v>
      </c>
      <c r="V128" s="92">
        <v>36.157605662453904</v>
      </c>
      <c r="W128" s="37">
        <v>5276</v>
      </c>
      <c r="X128" s="37">
        <v>49907</v>
      </c>
      <c r="Y128" s="37">
        <v>55183</v>
      </c>
      <c r="Z128" s="97">
        <v>26.031327098513973</v>
      </c>
      <c r="AA128" s="107">
        <v>820.92204773523554</v>
      </c>
      <c r="AB128" s="195">
        <v>14220</v>
      </c>
      <c r="AC128" s="195">
        <v>119228</v>
      </c>
      <c r="AD128" s="195">
        <v>133448</v>
      </c>
      <c r="AE128" s="107">
        <v>64.799770805918257</v>
      </c>
      <c r="AF128" s="37">
        <v>191719</v>
      </c>
      <c r="AG128" s="37">
        <v>8343</v>
      </c>
      <c r="AH128" s="37">
        <v>75159</v>
      </c>
      <c r="AI128" s="37">
        <v>83502</v>
      </c>
      <c r="AJ128" s="92">
        <v>39.202687266259474</v>
      </c>
      <c r="AK128" s="37">
        <v>5375</v>
      </c>
      <c r="AL128" s="37">
        <v>48739</v>
      </c>
      <c r="AM128" s="37">
        <v>54114</v>
      </c>
      <c r="AN128" s="97">
        <v>25.422102139068116</v>
      </c>
      <c r="AO128" s="107">
        <v>805.01368943009265</v>
      </c>
      <c r="AP128" s="195">
        <v>13718</v>
      </c>
      <c r="AQ128" s="195">
        <v>123898</v>
      </c>
      <c r="AR128" s="195">
        <v>137616</v>
      </c>
      <c r="AS128" s="195">
        <v>191719</v>
      </c>
      <c r="AT128" s="195">
        <v>7545</v>
      </c>
      <c r="AU128" s="195">
        <v>76502</v>
      </c>
      <c r="AV128" s="195">
        <v>84047</v>
      </c>
      <c r="AW128" s="195">
        <v>39.903191650279837</v>
      </c>
      <c r="AX128" s="195">
        <v>3507</v>
      </c>
      <c r="AY128" s="195">
        <v>54355</v>
      </c>
      <c r="AZ128" s="195">
        <v>57862</v>
      </c>
      <c r="BA128" s="195">
        <v>28.351389272842027</v>
      </c>
      <c r="BB128" s="195">
        <v>869.94310817724988</v>
      </c>
      <c r="BC128" s="195">
        <v>11052</v>
      </c>
      <c r="BD128" s="195">
        <v>130857</v>
      </c>
      <c r="BE128" s="195">
        <v>141909</v>
      </c>
      <c r="BF128" s="195">
        <v>192494</v>
      </c>
      <c r="BG128" s="195">
        <v>7355</v>
      </c>
      <c r="BH128" s="195">
        <v>78434</v>
      </c>
      <c r="BI128" s="195">
        <v>85789</v>
      </c>
      <c r="BJ128" s="195">
        <v>40.746205076521861</v>
      </c>
      <c r="BK128" s="195">
        <v>3219</v>
      </c>
      <c r="BL128" s="195">
        <v>55532</v>
      </c>
      <c r="BM128" s="195">
        <v>58751</v>
      </c>
      <c r="BN128" s="195">
        <v>28.848691387783514</v>
      </c>
      <c r="BO128" s="195">
        <v>887.87174337744534</v>
      </c>
      <c r="BP128" s="195">
        <v>10574</v>
      </c>
      <c r="BQ128" s="195">
        <v>133966</v>
      </c>
      <c r="BR128" s="195">
        <v>144540</v>
      </c>
      <c r="BS128" s="195">
        <v>192494</v>
      </c>
      <c r="BT128" s="195">
        <v>4537</v>
      </c>
      <c r="BU128" s="195">
        <v>80856</v>
      </c>
      <c r="BV128" s="195">
        <v>85393</v>
      </c>
      <c r="BW128" s="97">
        <v>42.00442611198271</v>
      </c>
      <c r="BX128" s="195">
        <v>1091</v>
      </c>
      <c r="BY128" s="195">
        <v>57784</v>
      </c>
      <c r="BZ128" s="195">
        <v>58875</v>
      </c>
      <c r="CA128" s="92">
        <v>30.01859798227477</v>
      </c>
      <c r="CB128" s="92">
        <v>917.43455778033103</v>
      </c>
      <c r="CC128" s="195">
        <v>5628</v>
      </c>
      <c r="CD128" s="195">
        <v>138640</v>
      </c>
      <c r="CE128" s="195">
        <v>144268</v>
      </c>
      <c r="CF128" s="195">
        <v>192494</v>
      </c>
      <c r="CG128" s="195">
        <v>640</v>
      </c>
      <c r="CH128" s="195">
        <v>83156</v>
      </c>
      <c r="CI128" s="195">
        <v>83796</v>
      </c>
      <c r="CJ128" s="195">
        <v>43.199268548630087</v>
      </c>
      <c r="CK128" s="195">
        <v>859</v>
      </c>
      <c r="CL128" s="195">
        <v>58711</v>
      </c>
      <c r="CM128" s="195">
        <v>59570</v>
      </c>
      <c r="CN128" s="195">
        <v>30.500171433914826</v>
      </c>
      <c r="CO128" s="195">
        <v>933.68663199023672</v>
      </c>
      <c r="CP128" s="195">
        <v>1499</v>
      </c>
      <c r="CQ128" s="195">
        <v>141867</v>
      </c>
      <c r="CR128" s="195">
        <v>143366</v>
      </c>
      <c r="CS128" s="37">
        <v>192494</v>
      </c>
      <c r="CT128" s="37">
        <v>431</v>
      </c>
      <c r="CU128" s="37">
        <v>86271</v>
      </c>
      <c r="CV128" s="37">
        <v>86702</v>
      </c>
      <c r="CW128" s="92">
        <v>44.8175008052199</v>
      </c>
      <c r="CX128" s="37">
        <v>481</v>
      </c>
      <c r="CY128" s="37">
        <v>59845</v>
      </c>
      <c r="CZ128" s="37">
        <v>60326</v>
      </c>
      <c r="DA128" s="97">
        <v>31.089280704853138</v>
      </c>
      <c r="DB128" s="107">
        <v>956.85223712933112</v>
      </c>
      <c r="DC128" s="195">
        <v>912</v>
      </c>
      <c r="DD128" s="195">
        <v>146116</v>
      </c>
      <c r="DE128" s="195">
        <v>147028</v>
      </c>
      <c r="DF128" s="37">
        <v>192494</v>
      </c>
      <c r="DG128" s="37">
        <v>410</v>
      </c>
      <c r="DH128" s="37">
        <v>88992</v>
      </c>
      <c r="DI128" s="37">
        <v>89402</v>
      </c>
      <c r="DJ128" s="92">
        <v>46.231051357444905</v>
      </c>
      <c r="DK128" s="37">
        <v>382</v>
      </c>
      <c r="DL128" s="37">
        <v>60905</v>
      </c>
      <c r="DM128" s="37">
        <v>61287</v>
      </c>
      <c r="DN128" s="97">
        <v>31.6399472191341</v>
      </c>
      <c r="DO128" s="107">
        <v>977.19259657994041</v>
      </c>
      <c r="DP128" s="195">
        <v>792</v>
      </c>
      <c r="DQ128" s="195">
        <v>149897</v>
      </c>
      <c r="DR128" s="195">
        <v>150689</v>
      </c>
      <c r="DS128" s="195">
        <v>192494</v>
      </c>
      <c r="DT128" s="195">
        <v>396</v>
      </c>
      <c r="DU128" s="195">
        <v>91036</v>
      </c>
      <c r="DV128" s="195">
        <v>91432</v>
      </c>
      <c r="DW128" s="195">
        <v>47.292902635926318</v>
      </c>
      <c r="DX128" s="195">
        <v>322</v>
      </c>
      <c r="DY128" s="195">
        <v>61282</v>
      </c>
      <c r="DZ128" s="195">
        <v>61604</v>
      </c>
      <c r="EA128" s="195">
        <v>31.835797479401958</v>
      </c>
      <c r="EB128" s="195">
        <v>985.35009733627646</v>
      </c>
      <c r="EC128" s="195">
        <v>718</v>
      </c>
      <c r="ED128" s="195">
        <v>152318</v>
      </c>
      <c r="EE128" s="195">
        <v>153036</v>
      </c>
      <c r="EF128" s="37">
        <v>192494</v>
      </c>
      <c r="EG128" s="37">
        <v>396</v>
      </c>
      <c r="EH128" s="37">
        <v>91036</v>
      </c>
      <c r="EI128" s="37">
        <v>91432</v>
      </c>
      <c r="EJ128" s="92">
        <v>47.292902635926318</v>
      </c>
      <c r="EK128" s="37">
        <v>322</v>
      </c>
      <c r="EL128" s="37">
        <v>61282</v>
      </c>
      <c r="EM128" s="37">
        <v>61604</v>
      </c>
      <c r="EN128" s="97">
        <v>31.835797479401958</v>
      </c>
      <c r="EO128" s="107">
        <v>985.35009733627646</v>
      </c>
      <c r="EP128" s="195">
        <v>718</v>
      </c>
      <c r="EQ128" s="195">
        <v>152318</v>
      </c>
      <c r="ER128" s="195">
        <v>153036</v>
      </c>
      <c r="ES128" s="37">
        <v>192494</v>
      </c>
      <c r="ET128" s="37">
        <v>119</v>
      </c>
      <c r="EU128" s="37">
        <v>93278</v>
      </c>
      <c r="EV128" s="37">
        <v>93397</v>
      </c>
      <c r="EW128" s="92">
        <v>48.457614263301714</v>
      </c>
      <c r="EX128" s="37">
        <v>276</v>
      </c>
      <c r="EY128" s="37">
        <v>61869</v>
      </c>
      <c r="EZ128" s="37">
        <v>62145</v>
      </c>
      <c r="FA128" s="97">
        <v>32.140742049102826</v>
      </c>
      <c r="FB128" s="90">
        <v>80.598356312404533</v>
      </c>
      <c r="FC128" s="195">
        <v>395</v>
      </c>
      <c r="FD128" s="37">
        <v>155147</v>
      </c>
      <c r="FE128" s="37">
        <v>155542</v>
      </c>
    </row>
    <row r="129" spans="1:161" x14ac:dyDescent="0.25">
      <c r="A129" s="4">
        <v>1</v>
      </c>
      <c r="B129" s="4" t="s">
        <v>197</v>
      </c>
      <c r="C129" s="4">
        <v>1</v>
      </c>
      <c r="D129" s="78">
        <v>132379</v>
      </c>
      <c r="E129" s="108">
        <v>6965</v>
      </c>
      <c r="F129" s="78">
        <v>43012</v>
      </c>
      <c r="G129" s="108">
        <v>49977</v>
      </c>
      <c r="H129" s="109">
        <v>32.491558328737938</v>
      </c>
      <c r="I129" s="108">
        <v>4042</v>
      </c>
      <c r="J129" s="108">
        <v>33547</v>
      </c>
      <c r="K129" s="108">
        <v>37589</v>
      </c>
      <c r="L129" s="96">
        <v>25.341632736310139</v>
      </c>
      <c r="M129" s="109">
        <v>57.833191065048084</v>
      </c>
      <c r="N129" s="87">
        <v>11007</v>
      </c>
      <c r="O129" s="87">
        <v>76559</v>
      </c>
      <c r="P129" s="110">
        <v>87566</v>
      </c>
      <c r="Q129" s="111">
        <v>61.070118421603226</v>
      </c>
      <c r="R129" s="78">
        <v>139229</v>
      </c>
      <c r="S129" s="108">
        <v>6980</v>
      </c>
      <c r="T129" s="78">
        <v>44907</v>
      </c>
      <c r="U129" s="108">
        <v>51887</v>
      </c>
      <c r="V129" s="109">
        <v>32.25405626701334</v>
      </c>
      <c r="W129" s="108">
        <v>3517</v>
      </c>
      <c r="X129" s="108">
        <v>33850</v>
      </c>
      <c r="Y129" s="108">
        <v>37367</v>
      </c>
      <c r="Z129" s="96">
        <v>24.312463639040718</v>
      </c>
      <c r="AA129" s="109">
        <v>56.566519906054054</v>
      </c>
      <c r="AB129" s="87">
        <v>10497</v>
      </c>
      <c r="AC129" s="87">
        <v>78757</v>
      </c>
      <c r="AD129" s="110">
        <v>89254</v>
      </c>
      <c r="AE129" s="111">
        <v>59.611557110989409</v>
      </c>
      <c r="AF129" s="78">
        <v>139229</v>
      </c>
      <c r="AG129" s="108">
        <v>6587</v>
      </c>
      <c r="AH129" s="108">
        <v>49861</v>
      </c>
      <c r="AI129" s="108">
        <v>56448</v>
      </c>
      <c r="AJ129" s="109">
        <v>35.812223028248425</v>
      </c>
      <c r="AK129" s="108">
        <v>3584</v>
      </c>
      <c r="AL129" s="108">
        <v>33850</v>
      </c>
      <c r="AM129" s="108">
        <v>37434</v>
      </c>
      <c r="AN129" s="96">
        <v>24.312463639040718</v>
      </c>
      <c r="AO129" s="109">
        <v>60.12468666728914</v>
      </c>
      <c r="AP129" s="87">
        <v>10171</v>
      </c>
      <c r="AQ129" s="87">
        <v>83711</v>
      </c>
      <c r="AR129" s="110">
        <v>93882</v>
      </c>
      <c r="AS129" s="110">
        <v>139229</v>
      </c>
      <c r="AT129" s="110">
        <v>6010</v>
      </c>
      <c r="AU129" s="110">
        <v>50881</v>
      </c>
      <c r="AV129" s="110">
        <v>56891</v>
      </c>
      <c r="AW129" s="110">
        <v>36.544829022689242</v>
      </c>
      <c r="AX129" s="110">
        <v>2310</v>
      </c>
      <c r="AY129" s="110">
        <v>36815</v>
      </c>
      <c r="AZ129" s="110">
        <v>39125</v>
      </c>
      <c r="BA129" s="110">
        <v>26.442048711116218</v>
      </c>
      <c r="BB129" s="110">
        <v>62.986877733805457</v>
      </c>
      <c r="BC129" s="110">
        <v>8320</v>
      </c>
      <c r="BD129" s="110">
        <v>87696</v>
      </c>
      <c r="BE129" s="110">
        <v>96016</v>
      </c>
      <c r="BF129" s="110">
        <v>139931</v>
      </c>
      <c r="BG129" s="110">
        <v>5971</v>
      </c>
      <c r="BH129" s="110">
        <v>52278</v>
      </c>
      <c r="BI129" s="110">
        <v>58249</v>
      </c>
      <c r="BJ129" s="110">
        <v>37.359841636235004</v>
      </c>
      <c r="BK129" s="110">
        <v>2129</v>
      </c>
      <c r="BL129" s="110">
        <v>37509</v>
      </c>
      <c r="BM129" s="110">
        <v>39638</v>
      </c>
      <c r="BN129" s="110">
        <v>26.805354067361769</v>
      </c>
      <c r="BO129" s="110">
        <v>64.16519570359678</v>
      </c>
      <c r="BP129" s="110">
        <v>8100</v>
      </c>
      <c r="BQ129" s="110">
        <v>89787</v>
      </c>
      <c r="BR129" s="110">
        <v>97887</v>
      </c>
      <c r="BS129" s="110">
        <v>139931</v>
      </c>
      <c r="BT129" s="110">
        <v>3517</v>
      </c>
      <c r="BU129" s="110">
        <v>54003</v>
      </c>
      <c r="BV129" s="110">
        <v>57520</v>
      </c>
      <c r="BW129" s="282">
        <v>38.592592063231166</v>
      </c>
      <c r="BX129" s="110">
        <v>717</v>
      </c>
      <c r="BY129" s="110">
        <v>38897</v>
      </c>
      <c r="BZ129" s="110">
        <v>39614</v>
      </c>
      <c r="CA129" s="109">
        <v>27.797271512388249</v>
      </c>
      <c r="CB129" s="109">
        <v>66.389863575619415</v>
      </c>
      <c r="CC129" s="110">
        <v>4234</v>
      </c>
      <c r="CD129" s="110">
        <v>92900</v>
      </c>
      <c r="CE129" s="110">
        <v>97134</v>
      </c>
      <c r="CF129" s="110">
        <v>139931</v>
      </c>
      <c r="CG129" s="110">
        <v>420</v>
      </c>
      <c r="CH129" s="110">
        <v>55817</v>
      </c>
      <c r="CI129" s="110">
        <v>56237</v>
      </c>
      <c r="CJ129" s="110">
        <v>39.888945265881041</v>
      </c>
      <c r="CK129" s="110">
        <v>565</v>
      </c>
      <c r="CL129" s="110">
        <v>39532</v>
      </c>
      <c r="CM129" s="110">
        <v>40097</v>
      </c>
      <c r="CN129" s="110">
        <v>28.251066597108576</v>
      </c>
      <c r="CO129" s="110">
        <v>68.14001186298961</v>
      </c>
      <c r="CP129" s="110">
        <v>985</v>
      </c>
      <c r="CQ129" s="110">
        <v>95349</v>
      </c>
      <c r="CR129" s="110">
        <v>96334</v>
      </c>
      <c r="CS129" s="78">
        <v>139931</v>
      </c>
      <c r="CT129" s="108">
        <v>301</v>
      </c>
      <c r="CU129" s="108">
        <v>58109</v>
      </c>
      <c r="CV129" s="108">
        <v>58410</v>
      </c>
      <c r="CW129" s="109">
        <v>41.526895398446378</v>
      </c>
      <c r="CX129" s="108">
        <v>319</v>
      </c>
      <c r="CY129" s="108">
        <v>40253</v>
      </c>
      <c r="CZ129" s="108">
        <v>40572</v>
      </c>
      <c r="DA129" s="96">
        <v>28.766320543696537</v>
      </c>
      <c r="DB129" s="109">
        <v>70.293215942142922</v>
      </c>
      <c r="DC129" s="87">
        <v>620</v>
      </c>
      <c r="DD129" s="87">
        <v>98362</v>
      </c>
      <c r="DE129" s="110">
        <v>98982</v>
      </c>
      <c r="DF129" s="78">
        <v>139931</v>
      </c>
      <c r="DG129" s="108">
        <v>287</v>
      </c>
      <c r="DH129" s="108">
        <v>59766</v>
      </c>
      <c r="DI129" s="108">
        <v>60053</v>
      </c>
      <c r="DJ129" s="109">
        <v>42.711050446291388</v>
      </c>
      <c r="DK129" s="108">
        <v>258</v>
      </c>
      <c r="DL129" s="108">
        <v>40960</v>
      </c>
      <c r="DM129" s="108">
        <v>41218</v>
      </c>
      <c r="DN129" s="96">
        <v>29.271569559282788</v>
      </c>
      <c r="DO129" s="109">
        <v>71.982620005574177</v>
      </c>
      <c r="DP129" s="87">
        <v>545</v>
      </c>
      <c r="DQ129" s="87">
        <v>100726</v>
      </c>
      <c r="DR129" s="110">
        <v>101271</v>
      </c>
      <c r="DS129" s="110">
        <v>139931</v>
      </c>
      <c r="DT129" s="110">
        <v>276</v>
      </c>
      <c r="DU129" s="110">
        <v>61323</v>
      </c>
      <c r="DV129" s="110">
        <v>61599</v>
      </c>
      <c r="DW129" s="110">
        <v>43.823741701267053</v>
      </c>
      <c r="DX129" s="110">
        <v>214</v>
      </c>
      <c r="DY129" s="110">
        <v>41257</v>
      </c>
      <c r="DZ129" s="110">
        <v>41471</v>
      </c>
      <c r="EA129" s="110">
        <v>29.483817024104734</v>
      </c>
      <c r="EB129" s="110">
        <v>73.307558725371791</v>
      </c>
      <c r="EC129" s="110">
        <v>490</v>
      </c>
      <c r="ED129" s="110">
        <v>102580</v>
      </c>
      <c r="EE129" s="110">
        <v>103070</v>
      </c>
      <c r="EF129" s="78">
        <v>139931</v>
      </c>
      <c r="EG129" s="108">
        <v>276</v>
      </c>
      <c r="EH129" s="108">
        <v>61323</v>
      </c>
      <c r="EI129" s="108">
        <v>61599</v>
      </c>
      <c r="EJ129" s="109">
        <v>43.823741701267053</v>
      </c>
      <c r="EK129" s="108">
        <v>214</v>
      </c>
      <c r="EL129" s="108">
        <v>41257</v>
      </c>
      <c r="EM129" s="108">
        <v>41471</v>
      </c>
      <c r="EN129" s="96">
        <v>29.483817024104734</v>
      </c>
      <c r="EO129" s="109">
        <v>73.307558725371791</v>
      </c>
      <c r="EP129" s="87">
        <v>490</v>
      </c>
      <c r="EQ129" s="87">
        <v>102580</v>
      </c>
      <c r="ER129" s="110">
        <v>103070</v>
      </c>
      <c r="ES129" s="78">
        <v>139931</v>
      </c>
      <c r="ET129" s="108">
        <v>2</v>
      </c>
      <c r="EU129" s="108">
        <v>63032</v>
      </c>
      <c r="EV129" s="108">
        <v>63034</v>
      </c>
      <c r="EW129" s="109">
        <v>45.045057921404123</v>
      </c>
      <c r="EX129" s="108">
        <v>180</v>
      </c>
      <c r="EY129" s="108">
        <v>41525</v>
      </c>
      <c r="EZ129" s="108">
        <v>41705</v>
      </c>
      <c r="FA129" s="96">
        <v>29.675339988994576</v>
      </c>
      <c r="FB129" s="109">
        <v>74.720397910398688</v>
      </c>
      <c r="FC129" s="87">
        <v>182</v>
      </c>
      <c r="FD129" s="87">
        <v>104557</v>
      </c>
      <c r="FE129" s="108">
        <v>104739</v>
      </c>
    </row>
    <row r="130" spans="1:161" x14ac:dyDescent="0.25">
      <c r="A130" s="4">
        <v>79</v>
      </c>
      <c r="B130" s="7" t="s">
        <v>198</v>
      </c>
      <c r="C130" s="4">
        <v>79</v>
      </c>
      <c r="D130" s="78">
        <v>1134</v>
      </c>
      <c r="E130" s="108">
        <v>67</v>
      </c>
      <c r="F130" s="78">
        <v>1027</v>
      </c>
      <c r="G130" s="108">
        <v>1094</v>
      </c>
      <c r="H130" s="109">
        <v>90.564373897707227</v>
      </c>
      <c r="I130" s="108">
        <v>20</v>
      </c>
      <c r="J130" s="108">
        <v>183</v>
      </c>
      <c r="K130" s="108">
        <v>203</v>
      </c>
      <c r="L130" s="96">
        <v>16.137566137566136</v>
      </c>
      <c r="M130" s="109">
        <v>106.70194003527338</v>
      </c>
      <c r="N130" s="87">
        <v>87</v>
      </c>
      <c r="O130" s="87">
        <v>1210</v>
      </c>
      <c r="P130" s="110">
        <v>1297</v>
      </c>
      <c r="Q130" s="111">
        <v>106.22440622440624</v>
      </c>
      <c r="R130" s="78">
        <v>1176</v>
      </c>
      <c r="S130" s="108">
        <v>65</v>
      </c>
      <c r="T130" s="78">
        <v>1039</v>
      </c>
      <c r="U130" s="108">
        <v>1104</v>
      </c>
      <c r="V130" s="109">
        <v>88.350340136054413</v>
      </c>
      <c r="W130" s="108">
        <v>19</v>
      </c>
      <c r="X130" s="108">
        <v>187</v>
      </c>
      <c r="Y130" s="108">
        <v>206</v>
      </c>
      <c r="Z130" s="96">
        <v>15.901360544217688</v>
      </c>
      <c r="AA130" s="109">
        <v>104.25170068027212</v>
      </c>
      <c r="AB130" s="87">
        <v>84</v>
      </c>
      <c r="AC130" s="87">
        <v>1226</v>
      </c>
      <c r="AD130" s="110">
        <v>1310</v>
      </c>
      <c r="AE130" s="111">
        <v>103.96825396825398</v>
      </c>
      <c r="AF130" s="78">
        <v>1176</v>
      </c>
      <c r="AG130" s="108">
        <v>62</v>
      </c>
      <c r="AH130" s="108">
        <v>1037</v>
      </c>
      <c r="AI130" s="108">
        <v>1099</v>
      </c>
      <c r="AJ130" s="109">
        <v>88.180272108843539</v>
      </c>
      <c r="AK130" s="108">
        <v>19</v>
      </c>
      <c r="AL130" s="108">
        <v>187</v>
      </c>
      <c r="AM130" s="108">
        <v>206</v>
      </c>
      <c r="AN130" s="96">
        <v>15.901360544217688</v>
      </c>
      <c r="AO130" s="109">
        <v>104.08163265306123</v>
      </c>
      <c r="AP130" s="87">
        <v>81</v>
      </c>
      <c r="AQ130" s="87">
        <v>1224</v>
      </c>
      <c r="AR130" s="110">
        <v>1305</v>
      </c>
      <c r="AS130" s="110">
        <v>1176</v>
      </c>
      <c r="AT130" s="110">
        <v>53</v>
      </c>
      <c r="AU130" s="110">
        <v>1059</v>
      </c>
      <c r="AV130" s="110">
        <v>1112</v>
      </c>
      <c r="AW130" s="110">
        <v>90.051020408163268</v>
      </c>
      <c r="AX130" s="110">
        <v>8</v>
      </c>
      <c r="AY130" s="110">
        <v>199</v>
      </c>
      <c r="AZ130" s="110">
        <v>207</v>
      </c>
      <c r="BA130" s="110">
        <v>16.921768707482993</v>
      </c>
      <c r="BB130" s="110">
        <v>106.97278911564625</v>
      </c>
      <c r="BC130" s="110">
        <v>61</v>
      </c>
      <c r="BD130" s="110">
        <v>1258</v>
      </c>
      <c r="BE130" s="110">
        <v>1319</v>
      </c>
      <c r="BF130" s="110">
        <v>1174</v>
      </c>
      <c r="BG130" s="110">
        <v>53</v>
      </c>
      <c r="BH130" s="110">
        <v>1068</v>
      </c>
      <c r="BI130" s="110">
        <v>1121</v>
      </c>
      <c r="BJ130" s="110">
        <v>90.971039182282794</v>
      </c>
      <c r="BK130" s="110">
        <v>7</v>
      </c>
      <c r="BL130" s="110">
        <v>201</v>
      </c>
      <c r="BM130" s="110">
        <v>208</v>
      </c>
      <c r="BN130" s="110">
        <v>17.120954003407153</v>
      </c>
      <c r="BO130" s="110">
        <v>108.09199318568994</v>
      </c>
      <c r="BP130" s="110">
        <v>60</v>
      </c>
      <c r="BQ130" s="110">
        <v>1269</v>
      </c>
      <c r="BR130" s="110">
        <v>1329</v>
      </c>
      <c r="BS130" s="110">
        <v>1174</v>
      </c>
      <c r="BT130" s="110">
        <v>51</v>
      </c>
      <c r="BU130" s="110">
        <v>1091</v>
      </c>
      <c r="BV130" s="110">
        <v>1142</v>
      </c>
      <c r="BW130" s="282">
        <v>92.93015332197615</v>
      </c>
      <c r="BX130" s="110">
        <v>2</v>
      </c>
      <c r="BY130" s="110">
        <v>214</v>
      </c>
      <c r="BZ130" s="110">
        <v>216</v>
      </c>
      <c r="CA130" s="109">
        <v>18.228279386712096</v>
      </c>
      <c r="CB130" s="109">
        <v>111.15843270868824</v>
      </c>
      <c r="CC130" s="110">
        <v>53</v>
      </c>
      <c r="CD130" s="110">
        <v>1305</v>
      </c>
      <c r="CE130" s="110">
        <v>1358</v>
      </c>
      <c r="CF130" s="110">
        <v>1174</v>
      </c>
      <c r="CG130" s="110">
        <v>7</v>
      </c>
      <c r="CH130" s="110">
        <v>1106</v>
      </c>
      <c r="CI130" s="110">
        <v>1113</v>
      </c>
      <c r="CJ130" s="110">
        <v>94.207836456558766</v>
      </c>
      <c r="CK130" s="110">
        <v>1</v>
      </c>
      <c r="CL130" s="110">
        <v>223</v>
      </c>
      <c r="CM130" s="110">
        <v>224</v>
      </c>
      <c r="CN130" s="110">
        <v>18.994889267461669</v>
      </c>
      <c r="CO130" s="110">
        <v>113.20272572402044</v>
      </c>
      <c r="CP130" s="110">
        <v>8</v>
      </c>
      <c r="CQ130" s="110">
        <v>1329</v>
      </c>
      <c r="CR130" s="110">
        <v>1337</v>
      </c>
      <c r="CS130" s="78">
        <v>1174</v>
      </c>
      <c r="CT130" s="108">
        <v>4</v>
      </c>
      <c r="CU130" s="108">
        <v>1117</v>
      </c>
      <c r="CV130" s="108">
        <v>1121</v>
      </c>
      <c r="CW130" s="109">
        <v>95.144804088586028</v>
      </c>
      <c r="CX130" s="108">
        <v>1</v>
      </c>
      <c r="CY130" s="108">
        <v>239</v>
      </c>
      <c r="CZ130" s="108">
        <v>240</v>
      </c>
      <c r="DA130" s="96">
        <v>20.357751277683136</v>
      </c>
      <c r="DB130" s="109">
        <v>115.50255536626916</v>
      </c>
      <c r="DC130" s="87">
        <v>5</v>
      </c>
      <c r="DD130" s="87">
        <v>1356</v>
      </c>
      <c r="DE130" s="110">
        <v>1361</v>
      </c>
      <c r="DF130" s="78">
        <v>1174</v>
      </c>
      <c r="DG130" s="108">
        <v>3</v>
      </c>
      <c r="DH130" s="108">
        <v>1114</v>
      </c>
      <c r="DI130" s="108">
        <v>1117</v>
      </c>
      <c r="DJ130" s="109">
        <v>94.889267461669505</v>
      </c>
      <c r="DK130" s="108">
        <v>1</v>
      </c>
      <c r="DL130" s="108">
        <v>244</v>
      </c>
      <c r="DM130" s="108">
        <v>245</v>
      </c>
      <c r="DN130" s="96">
        <v>20.783645655877343</v>
      </c>
      <c r="DO130" s="109">
        <v>115.67291311754684</v>
      </c>
      <c r="DP130" s="87">
        <v>4</v>
      </c>
      <c r="DQ130" s="87">
        <v>1358</v>
      </c>
      <c r="DR130" s="110">
        <v>1362</v>
      </c>
      <c r="DS130" s="110">
        <v>1174</v>
      </c>
      <c r="DT130" s="110">
        <v>3</v>
      </c>
      <c r="DU130" s="110">
        <v>1120</v>
      </c>
      <c r="DV130" s="110">
        <v>1123</v>
      </c>
      <c r="DW130" s="110">
        <v>95.400340715502551</v>
      </c>
      <c r="DX130" s="110">
        <v>1</v>
      </c>
      <c r="DY130" s="110">
        <v>241</v>
      </c>
      <c r="DZ130" s="110">
        <v>242</v>
      </c>
      <c r="EA130" s="110">
        <v>20.528109028960817</v>
      </c>
      <c r="EB130" s="110">
        <v>115.92844974446336</v>
      </c>
      <c r="EC130" s="110">
        <v>4</v>
      </c>
      <c r="ED130" s="110">
        <v>1361</v>
      </c>
      <c r="EE130" s="110">
        <v>1365</v>
      </c>
      <c r="EF130" s="78">
        <v>1174</v>
      </c>
      <c r="EG130" s="108">
        <v>3</v>
      </c>
      <c r="EH130" s="108">
        <v>1120</v>
      </c>
      <c r="EI130" s="108">
        <v>1123</v>
      </c>
      <c r="EJ130" s="109">
        <v>95.400340715502551</v>
      </c>
      <c r="EK130" s="108">
        <v>1</v>
      </c>
      <c r="EL130" s="108">
        <v>241</v>
      </c>
      <c r="EM130" s="108">
        <v>242</v>
      </c>
      <c r="EN130" s="96">
        <v>20.528109028960817</v>
      </c>
      <c r="EO130" s="109">
        <v>115.92844974446336</v>
      </c>
      <c r="EP130" s="87">
        <v>4</v>
      </c>
      <c r="EQ130" s="87">
        <v>1361</v>
      </c>
      <c r="ER130" s="110">
        <v>1365</v>
      </c>
      <c r="ES130" s="78">
        <v>1174</v>
      </c>
      <c r="ET130" s="108">
        <v>3</v>
      </c>
      <c r="EU130" s="108">
        <v>1113</v>
      </c>
      <c r="EV130" s="108">
        <v>1116</v>
      </c>
      <c r="EW130" s="109">
        <v>94.804088586030673</v>
      </c>
      <c r="EX130" s="108">
        <v>1</v>
      </c>
      <c r="EY130" s="108">
        <v>249</v>
      </c>
      <c r="EZ130" s="108">
        <v>250</v>
      </c>
      <c r="FA130" s="96">
        <v>21.209540034071551</v>
      </c>
      <c r="FB130" s="109">
        <v>116.01362862010221</v>
      </c>
      <c r="FC130" s="87">
        <v>4</v>
      </c>
      <c r="FD130" s="87">
        <v>1362</v>
      </c>
      <c r="FE130" s="108">
        <v>1366</v>
      </c>
    </row>
    <row r="131" spans="1:161" x14ac:dyDescent="0.25">
      <c r="A131" s="4">
        <v>88</v>
      </c>
      <c r="B131" s="7" t="s">
        <v>199</v>
      </c>
      <c r="C131" s="4">
        <v>88</v>
      </c>
      <c r="D131" s="78">
        <v>22254</v>
      </c>
      <c r="E131" s="108">
        <v>690</v>
      </c>
      <c r="F131" s="78">
        <v>9582</v>
      </c>
      <c r="G131" s="108">
        <v>10272</v>
      </c>
      <c r="H131" s="109">
        <v>43.05742787813427</v>
      </c>
      <c r="I131" s="108">
        <v>613</v>
      </c>
      <c r="J131" s="108">
        <v>5334</v>
      </c>
      <c r="K131" s="108">
        <v>5947</v>
      </c>
      <c r="L131" s="96">
        <v>23.968724723645188</v>
      </c>
      <c r="M131" s="109">
        <v>67.026152601779458</v>
      </c>
      <c r="N131" s="87">
        <v>1303</v>
      </c>
      <c r="O131" s="87">
        <v>14916</v>
      </c>
      <c r="P131" s="110">
        <v>16219</v>
      </c>
      <c r="Q131" s="111">
        <v>68.850023347624912</v>
      </c>
      <c r="R131" s="78">
        <v>23133</v>
      </c>
      <c r="S131" s="108">
        <v>690</v>
      </c>
      <c r="T131" s="78">
        <v>9868</v>
      </c>
      <c r="U131" s="108">
        <v>10558</v>
      </c>
      <c r="V131" s="109">
        <v>42.657675182639522</v>
      </c>
      <c r="W131" s="108">
        <v>551</v>
      </c>
      <c r="X131" s="108">
        <v>5429</v>
      </c>
      <c r="Y131" s="108">
        <v>5980</v>
      </c>
      <c r="Z131" s="96">
        <v>23.468637876626463</v>
      </c>
      <c r="AA131" s="109">
        <v>66.126313059265982</v>
      </c>
      <c r="AB131" s="87">
        <v>1241</v>
      </c>
      <c r="AC131" s="87">
        <v>15297</v>
      </c>
      <c r="AD131" s="110">
        <v>16538</v>
      </c>
      <c r="AE131" s="111">
        <v>67.850988758513168</v>
      </c>
      <c r="AF131" s="78">
        <v>23133</v>
      </c>
      <c r="AG131" s="108">
        <v>623</v>
      </c>
      <c r="AH131" s="108">
        <v>10144</v>
      </c>
      <c r="AI131" s="108">
        <v>10767</v>
      </c>
      <c r="AJ131" s="109">
        <v>43.850775947780228</v>
      </c>
      <c r="AK131" s="108">
        <v>558</v>
      </c>
      <c r="AL131" s="108">
        <v>5429</v>
      </c>
      <c r="AM131" s="108">
        <v>5987</v>
      </c>
      <c r="AN131" s="96">
        <v>23.468637876626463</v>
      </c>
      <c r="AO131" s="109">
        <v>67.319413824406695</v>
      </c>
      <c r="AP131" s="87">
        <v>1181</v>
      </c>
      <c r="AQ131" s="87">
        <v>15573</v>
      </c>
      <c r="AR131" s="110">
        <v>16754</v>
      </c>
      <c r="AS131" s="110">
        <v>23133</v>
      </c>
      <c r="AT131" s="110">
        <v>552</v>
      </c>
      <c r="AU131" s="110">
        <v>10347</v>
      </c>
      <c r="AV131" s="110">
        <v>10899</v>
      </c>
      <c r="AW131" s="110">
        <v>44.728310206198934</v>
      </c>
      <c r="AX131" s="110">
        <v>379</v>
      </c>
      <c r="AY131" s="110">
        <v>5997</v>
      </c>
      <c r="AZ131" s="110">
        <v>6376</v>
      </c>
      <c r="BA131" s="110">
        <v>25.924004668655172</v>
      </c>
      <c r="BB131" s="110">
        <v>70.652314874854099</v>
      </c>
      <c r="BC131" s="110">
        <v>931</v>
      </c>
      <c r="BD131" s="110">
        <v>16344</v>
      </c>
      <c r="BE131" s="110">
        <v>17275</v>
      </c>
      <c r="BF131" s="110">
        <v>23167</v>
      </c>
      <c r="BG131" s="110">
        <v>542</v>
      </c>
      <c r="BH131" s="110">
        <v>10632</v>
      </c>
      <c r="BI131" s="110">
        <v>11174</v>
      </c>
      <c r="BJ131" s="110">
        <v>45.892864850865458</v>
      </c>
      <c r="BK131" s="110">
        <v>342</v>
      </c>
      <c r="BL131" s="110">
        <v>6193</v>
      </c>
      <c r="BM131" s="110">
        <v>6535</v>
      </c>
      <c r="BN131" s="110">
        <v>26.731989467777439</v>
      </c>
      <c r="BO131" s="110">
        <v>72.624854318642889</v>
      </c>
      <c r="BP131" s="110">
        <v>884</v>
      </c>
      <c r="BQ131" s="110">
        <v>16825</v>
      </c>
      <c r="BR131" s="110">
        <v>17709</v>
      </c>
      <c r="BS131" s="110">
        <v>23167</v>
      </c>
      <c r="BT131" s="110">
        <v>475</v>
      </c>
      <c r="BU131" s="110">
        <v>10978</v>
      </c>
      <c r="BV131" s="110">
        <v>11453</v>
      </c>
      <c r="BW131" s="282">
        <v>47.386368541459831</v>
      </c>
      <c r="BX131" s="110">
        <v>125</v>
      </c>
      <c r="BY131" s="110">
        <v>6508</v>
      </c>
      <c r="BZ131" s="110">
        <v>6633</v>
      </c>
      <c r="CA131" s="109">
        <v>28.091682134070012</v>
      </c>
      <c r="CB131" s="109">
        <v>75.478050675529857</v>
      </c>
      <c r="CC131" s="110">
        <v>600</v>
      </c>
      <c r="CD131" s="110">
        <v>17486</v>
      </c>
      <c r="CE131" s="110">
        <v>18086</v>
      </c>
      <c r="CF131" s="110">
        <v>23167</v>
      </c>
      <c r="CG131" s="110">
        <v>79</v>
      </c>
      <c r="CH131" s="110">
        <v>11215</v>
      </c>
      <c r="CI131" s="110">
        <v>11294</v>
      </c>
      <c r="CJ131" s="110">
        <v>48.409375404670435</v>
      </c>
      <c r="CK131" s="110">
        <v>97</v>
      </c>
      <c r="CL131" s="110">
        <v>6635</v>
      </c>
      <c r="CM131" s="110">
        <v>6732</v>
      </c>
      <c r="CN131" s="110">
        <v>28.63987568524194</v>
      </c>
      <c r="CO131" s="110">
        <v>77.049251089912374</v>
      </c>
      <c r="CP131" s="110">
        <v>176</v>
      </c>
      <c r="CQ131" s="110">
        <v>17850</v>
      </c>
      <c r="CR131" s="110">
        <v>18026</v>
      </c>
      <c r="CS131" s="78">
        <v>23167</v>
      </c>
      <c r="CT131" s="108">
        <v>42</v>
      </c>
      <c r="CU131" s="108">
        <v>11660</v>
      </c>
      <c r="CV131" s="108">
        <v>11702</v>
      </c>
      <c r="CW131" s="109">
        <v>50.33021107609963</v>
      </c>
      <c r="CX131" s="108">
        <v>54</v>
      </c>
      <c r="CY131" s="108">
        <v>6774</v>
      </c>
      <c r="CZ131" s="108">
        <v>6828</v>
      </c>
      <c r="DA131" s="96">
        <v>29.239867052272629</v>
      </c>
      <c r="DB131" s="109">
        <v>79.570078128372259</v>
      </c>
      <c r="DC131" s="87">
        <v>96</v>
      </c>
      <c r="DD131" s="87">
        <v>18434</v>
      </c>
      <c r="DE131" s="110">
        <v>18530</v>
      </c>
      <c r="DF131" s="78">
        <v>23167</v>
      </c>
      <c r="DG131" s="108">
        <v>41</v>
      </c>
      <c r="DH131" s="108">
        <v>12291</v>
      </c>
      <c r="DI131" s="108">
        <v>12332</v>
      </c>
      <c r="DJ131" s="109">
        <v>53.053912893339664</v>
      </c>
      <c r="DK131" s="108">
        <v>41</v>
      </c>
      <c r="DL131" s="108">
        <v>6928</v>
      </c>
      <c r="DM131" s="108">
        <v>6969</v>
      </c>
      <c r="DN131" s="96">
        <v>29.904605689126772</v>
      </c>
      <c r="DO131" s="109">
        <v>82.958518582466439</v>
      </c>
      <c r="DP131" s="87">
        <v>82</v>
      </c>
      <c r="DQ131" s="87">
        <v>19219</v>
      </c>
      <c r="DR131" s="110">
        <v>19301</v>
      </c>
      <c r="DS131" s="110">
        <v>23167</v>
      </c>
      <c r="DT131" s="110">
        <v>41</v>
      </c>
      <c r="DU131" s="110">
        <v>12526</v>
      </c>
      <c r="DV131" s="110">
        <v>12567</v>
      </c>
      <c r="DW131" s="110">
        <v>54.068286787240474</v>
      </c>
      <c r="DX131" s="110">
        <v>32</v>
      </c>
      <c r="DY131" s="110">
        <v>6953</v>
      </c>
      <c r="DZ131" s="110">
        <v>6985</v>
      </c>
      <c r="EA131" s="110">
        <v>30.012517805499201</v>
      </c>
      <c r="EB131" s="110">
        <v>84.080804592739682</v>
      </c>
      <c r="EC131" s="110">
        <v>73</v>
      </c>
      <c r="ED131" s="110">
        <v>19479</v>
      </c>
      <c r="EE131" s="110">
        <v>19552</v>
      </c>
      <c r="EF131" s="78">
        <v>23167</v>
      </c>
      <c r="EG131" s="108">
        <v>41</v>
      </c>
      <c r="EH131" s="108">
        <v>12526</v>
      </c>
      <c r="EI131" s="108">
        <v>12567</v>
      </c>
      <c r="EJ131" s="109">
        <v>54.068286787240474</v>
      </c>
      <c r="EK131" s="108">
        <v>32</v>
      </c>
      <c r="EL131" s="108">
        <v>6953</v>
      </c>
      <c r="EM131" s="108">
        <v>6985</v>
      </c>
      <c r="EN131" s="96">
        <v>30.012517805499201</v>
      </c>
      <c r="EO131" s="109">
        <v>84.080804592739682</v>
      </c>
      <c r="EP131" s="87">
        <v>73</v>
      </c>
      <c r="EQ131" s="87">
        <v>19479</v>
      </c>
      <c r="ER131" s="110">
        <v>19552</v>
      </c>
      <c r="ES131" s="78">
        <v>23167</v>
      </c>
      <c r="ET131" s="108">
        <v>40</v>
      </c>
      <c r="EU131" s="108">
        <v>12766</v>
      </c>
      <c r="EV131" s="108">
        <v>12806</v>
      </c>
      <c r="EW131" s="109">
        <v>55.104243104415765</v>
      </c>
      <c r="EX131" s="108">
        <v>28</v>
      </c>
      <c r="EY131" s="108">
        <v>7109</v>
      </c>
      <c r="EZ131" s="108">
        <v>7137</v>
      </c>
      <c r="FA131" s="96">
        <v>30.68588941166314</v>
      </c>
      <c r="FB131" s="109">
        <v>85.790132516078913</v>
      </c>
      <c r="FC131" s="87">
        <v>68</v>
      </c>
      <c r="FD131" s="87">
        <v>19875</v>
      </c>
      <c r="FE131" s="108">
        <v>19943</v>
      </c>
    </row>
    <row r="132" spans="1:161" x14ac:dyDescent="0.25">
      <c r="A132" s="4">
        <v>129</v>
      </c>
      <c r="B132" s="7" t="s">
        <v>200</v>
      </c>
      <c r="C132" s="4">
        <v>129</v>
      </c>
      <c r="D132" s="78">
        <v>2258</v>
      </c>
      <c r="E132" s="108">
        <v>80</v>
      </c>
      <c r="F132" s="78">
        <v>1119</v>
      </c>
      <c r="G132" s="108">
        <v>1199</v>
      </c>
      <c r="H132" s="109">
        <v>49.557130203720106</v>
      </c>
      <c r="I132" s="108">
        <v>86</v>
      </c>
      <c r="J132" s="108">
        <v>914</v>
      </c>
      <c r="K132" s="108">
        <v>1000</v>
      </c>
      <c r="L132" s="96">
        <v>40.478299379982289</v>
      </c>
      <c r="M132" s="109">
        <v>90.035429583702381</v>
      </c>
      <c r="N132" s="87">
        <v>166</v>
      </c>
      <c r="O132" s="87">
        <v>2033</v>
      </c>
      <c r="P132" s="110">
        <v>2199</v>
      </c>
      <c r="Q132" s="111">
        <v>90.71782178217822</v>
      </c>
      <c r="R132" s="78">
        <v>2357</v>
      </c>
      <c r="S132" s="108">
        <v>76</v>
      </c>
      <c r="T132" s="78">
        <v>1133</v>
      </c>
      <c r="U132" s="108">
        <v>1209</v>
      </c>
      <c r="V132" s="109">
        <v>48.069579974543913</v>
      </c>
      <c r="W132" s="108">
        <v>72</v>
      </c>
      <c r="X132" s="108">
        <v>952</v>
      </c>
      <c r="Y132" s="108">
        <v>1024</v>
      </c>
      <c r="Z132" s="96">
        <v>40.390326686465841</v>
      </c>
      <c r="AA132" s="109">
        <v>88.459906661009754</v>
      </c>
      <c r="AB132" s="87">
        <v>148</v>
      </c>
      <c r="AC132" s="87">
        <v>2085</v>
      </c>
      <c r="AD132" s="110">
        <v>2233</v>
      </c>
      <c r="AE132" s="111">
        <v>89.141716566866265</v>
      </c>
      <c r="AF132" s="78">
        <v>2357</v>
      </c>
      <c r="AG132" s="108">
        <v>65</v>
      </c>
      <c r="AH132" s="108">
        <v>1165</v>
      </c>
      <c r="AI132" s="108">
        <v>1230</v>
      </c>
      <c r="AJ132" s="109">
        <v>49.427238014425114</v>
      </c>
      <c r="AK132" s="108">
        <v>73</v>
      </c>
      <c r="AL132" s="108">
        <v>952</v>
      </c>
      <c r="AM132" s="108">
        <v>1025</v>
      </c>
      <c r="AN132" s="96">
        <v>40.390326686465841</v>
      </c>
      <c r="AO132" s="109">
        <v>89.817564700890955</v>
      </c>
      <c r="AP132" s="87">
        <v>138</v>
      </c>
      <c r="AQ132" s="87">
        <v>2117</v>
      </c>
      <c r="AR132" s="110">
        <v>2255</v>
      </c>
      <c r="AS132" s="110">
        <v>2357</v>
      </c>
      <c r="AT132" s="110">
        <v>55</v>
      </c>
      <c r="AU132" s="110">
        <v>1200</v>
      </c>
      <c r="AV132" s="110">
        <v>1255</v>
      </c>
      <c r="AW132" s="110">
        <v>50.912176495545182</v>
      </c>
      <c r="AX132" s="110">
        <v>44</v>
      </c>
      <c r="AY132" s="110">
        <v>1015</v>
      </c>
      <c r="AZ132" s="110">
        <v>1059</v>
      </c>
      <c r="BA132" s="110">
        <v>43.063215952481968</v>
      </c>
      <c r="BB132" s="110">
        <v>93.975392448027151</v>
      </c>
      <c r="BC132" s="110">
        <v>99</v>
      </c>
      <c r="BD132" s="110">
        <v>2215</v>
      </c>
      <c r="BE132" s="110">
        <v>2314</v>
      </c>
      <c r="BF132" s="110">
        <v>2360</v>
      </c>
      <c r="BG132" s="110">
        <v>55</v>
      </c>
      <c r="BH132" s="110">
        <v>1235</v>
      </c>
      <c r="BI132" s="110">
        <v>1290</v>
      </c>
      <c r="BJ132" s="110">
        <v>52.330508474576277</v>
      </c>
      <c r="BK132" s="110">
        <v>43</v>
      </c>
      <c r="BL132" s="110">
        <v>1037</v>
      </c>
      <c r="BM132" s="110">
        <v>1080</v>
      </c>
      <c r="BN132" s="110">
        <v>43.940677966101696</v>
      </c>
      <c r="BO132" s="110">
        <v>96.271186440677965</v>
      </c>
      <c r="BP132" s="110">
        <v>98</v>
      </c>
      <c r="BQ132" s="110">
        <v>2272</v>
      </c>
      <c r="BR132" s="110">
        <v>2370</v>
      </c>
      <c r="BS132" s="110">
        <v>2360</v>
      </c>
      <c r="BT132" s="110">
        <v>33</v>
      </c>
      <c r="BU132" s="110">
        <v>1282</v>
      </c>
      <c r="BV132" s="110">
        <v>1315</v>
      </c>
      <c r="BW132" s="282">
        <v>54.322033898305087</v>
      </c>
      <c r="BX132" s="110">
        <v>15</v>
      </c>
      <c r="BY132" s="110">
        <v>1059</v>
      </c>
      <c r="BZ132" s="110">
        <v>1074</v>
      </c>
      <c r="CA132" s="109">
        <v>44.872881355932201</v>
      </c>
      <c r="CB132" s="109">
        <v>99.194915254237287</v>
      </c>
      <c r="CC132" s="110">
        <v>48</v>
      </c>
      <c r="CD132" s="110">
        <v>2341</v>
      </c>
      <c r="CE132" s="110">
        <v>2389</v>
      </c>
      <c r="CF132" s="110">
        <v>2360</v>
      </c>
      <c r="CG132" s="110">
        <v>9</v>
      </c>
      <c r="CH132" s="110">
        <v>1297</v>
      </c>
      <c r="CI132" s="110">
        <v>1306</v>
      </c>
      <c r="CJ132" s="110">
        <v>54.957627118644069</v>
      </c>
      <c r="CK132" s="110">
        <v>11</v>
      </c>
      <c r="CL132" s="110">
        <v>1084</v>
      </c>
      <c r="CM132" s="110">
        <v>1095</v>
      </c>
      <c r="CN132" s="110">
        <v>45.932203389830505</v>
      </c>
      <c r="CO132" s="110">
        <v>100.88983050847457</v>
      </c>
      <c r="CP132" s="110">
        <v>20</v>
      </c>
      <c r="CQ132" s="110">
        <v>2381</v>
      </c>
      <c r="CR132" s="110">
        <v>2401</v>
      </c>
      <c r="CS132" s="78">
        <v>2360</v>
      </c>
      <c r="CT132" s="108">
        <v>7</v>
      </c>
      <c r="CU132" s="108">
        <v>1345</v>
      </c>
      <c r="CV132" s="108">
        <v>1352</v>
      </c>
      <c r="CW132" s="109">
        <v>56.991525423728817</v>
      </c>
      <c r="CX132" s="108">
        <v>5</v>
      </c>
      <c r="CY132" s="108">
        <v>1097</v>
      </c>
      <c r="CZ132" s="108">
        <v>1102</v>
      </c>
      <c r="DA132" s="96">
        <v>46.483050847457633</v>
      </c>
      <c r="DB132" s="109">
        <v>103.47457627118644</v>
      </c>
      <c r="DC132" s="87">
        <v>12</v>
      </c>
      <c r="DD132" s="87">
        <v>2442</v>
      </c>
      <c r="DE132" s="110">
        <v>2454</v>
      </c>
      <c r="DF132" s="78">
        <v>2360</v>
      </c>
      <c r="DG132" s="108">
        <v>7</v>
      </c>
      <c r="DH132" s="108">
        <v>1374</v>
      </c>
      <c r="DI132" s="108">
        <v>1381</v>
      </c>
      <c r="DJ132" s="109">
        <v>58.220338983050844</v>
      </c>
      <c r="DK132" s="108">
        <v>4</v>
      </c>
      <c r="DL132" s="108">
        <v>1104</v>
      </c>
      <c r="DM132" s="108">
        <v>1108</v>
      </c>
      <c r="DN132" s="96">
        <v>46.779661016949156</v>
      </c>
      <c r="DO132" s="109">
        <v>105</v>
      </c>
      <c r="DP132" s="87">
        <v>11</v>
      </c>
      <c r="DQ132" s="87">
        <v>2478</v>
      </c>
      <c r="DR132" s="110">
        <v>2489</v>
      </c>
      <c r="DS132" s="110">
        <v>2360</v>
      </c>
      <c r="DT132" s="110">
        <v>7</v>
      </c>
      <c r="DU132" s="110">
        <v>1399</v>
      </c>
      <c r="DV132" s="110">
        <v>1406</v>
      </c>
      <c r="DW132" s="110">
        <v>59.279661016949149</v>
      </c>
      <c r="DX132" s="110">
        <v>3</v>
      </c>
      <c r="DY132" s="110">
        <v>1109</v>
      </c>
      <c r="DZ132" s="110">
        <v>1112</v>
      </c>
      <c r="EA132" s="110">
        <v>46.991525423728817</v>
      </c>
      <c r="EB132" s="110">
        <v>106.27118644067797</v>
      </c>
      <c r="EC132" s="110">
        <v>10</v>
      </c>
      <c r="ED132" s="110">
        <v>2508</v>
      </c>
      <c r="EE132" s="110">
        <v>2518</v>
      </c>
      <c r="EF132" s="78">
        <v>2360</v>
      </c>
      <c r="EG132" s="108">
        <v>7</v>
      </c>
      <c r="EH132" s="108">
        <v>1399</v>
      </c>
      <c r="EI132" s="108">
        <v>1406</v>
      </c>
      <c r="EJ132" s="109">
        <v>59.279661016949149</v>
      </c>
      <c r="EK132" s="108">
        <v>3</v>
      </c>
      <c r="EL132" s="108">
        <v>1109</v>
      </c>
      <c r="EM132" s="108">
        <v>1112</v>
      </c>
      <c r="EN132" s="96">
        <v>46.991525423728817</v>
      </c>
      <c r="EO132" s="109">
        <v>106.27118644067797</v>
      </c>
      <c r="EP132" s="87">
        <v>10</v>
      </c>
      <c r="EQ132" s="87">
        <v>2508</v>
      </c>
      <c r="ER132" s="110">
        <v>2518</v>
      </c>
      <c r="ES132" s="78">
        <v>2360</v>
      </c>
      <c r="ET132" s="108">
        <v>7</v>
      </c>
      <c r="EU132" s="108">
        <v>1410</v>
      </c>
      <c r="EV132" s="108">
        <v>1417</v>
      </c>
      <c r="EW132" s="109">
        <v>59.745762711864401</v>
      </c>
      <c r="EX132" s="108">
        <v>3</v>
      </c>
      <c r="EY132" s="108">
        <v>1122</v>
      </c>
      <c r="EZ132" s="108">
        <v>1125</v>
      </c>
      <c r="FA132" s="96">
        <v>47.542372881355931</v>
      </c>
      <c r="FB132" s="109">
        <v>107.28813559322035</v>
      </c>
      <c r="FC132" s="87">
        <v>10</v>
      </c>
      <c r="FD132" s="87">
        <v>2532</v>
      </c>
      <c r="FE132" s="108">
        <v>2542</v>
      </c>
    </row>
    <row r="133" spans="1:161" x14ac:dyDescent="0.25">
      <c r="A133" s="4">
        <v>212</v>
      </c>
      <c r="B133" s="7" t="s">
        <v>201</v>
      </c>
      <c r="C133" s="4">
        <v>212</v>
      </c>
      <c r="D133" s="78">
        <v>1534</v>
      </c>
      <c r="E133" s="108">
        <v>97</v>
      </c>
      <c r="F133" s="78">
        <v>799</v>
      </c>
      <c r="G133" s="108">
        <v>896</v>
      </c>
      <c r="H133" s="109">
        <v>52.086049543676658</v>
      </c>
      <c r="I133" s="108">
        <v>48</v>
      </c>
      <c r="J133" s="108">
        <v>414</v>
      </c>
      <c r="K133" s="108">
        <v>462</v>
      </c>
      <c r="L133" s="96">
        <v>26.988265971316817</v>
      </c>
      <c r="M133" s="109">
        <v>79.074315514993472</v>
      </c>
      <c r="N133" s="87">
        <v>145</v>
      </c>
      <c r="O133" s="87">
        <v>1213</v>
      </c>
      <c r="P133" s="110">
        <v>1358</v>
      </c>
      <c r="Q133" s="111">
        <v>80.881477069684337</v>
      </c>
      <c r="R133" s="78">
        <v>1598</v>
      </c>
      <c r="S133" s="108">
        <v>96</v>
      </c>
      <c r="T133" s="78">
        <v>834</v>
      </c>
      <c r="U133" s="108">
        <v>930</v>
      </c>
      <c r="V133" s="109">
        <v>52.190237797246567</v>
      </c>
      <c r="W133" s="108">
        <v>44</v>
      </c>
      <c r="X133" s="108">
        <v>423</v>
      </c>
      <c r="Y133" s="108">
        <v>467</v>
      </c>
      <c r="Z133" s="96">
        <v>26.47058823529412</v>
      </c>
      <c r="AA133" s="109">
        <v>78.660826032540683</v>
      </c>
      <c r="AB133" s="87">
        <v>140</v>
      </c>
      <c r="AC133" s="87">
        <v>1257</v>
      </c>
      <c r="AD133" s="110">
        <v>1397</v>
      </c>
      <c r="AE133" s="111">
        <v>80.379746835443029</v>
      </c>
      <c r="AF133" s="78">
        <v>1598</v>
      </c>
      <c r="AG133" s="108">
        <v>84</v>
      </c>
      <c r="AH133" s="108">
        <v>869</v>
      </c>
      <c r="AI133" s="108">
        <v>953</v>
      </c>
      <c r="AJ133" s="109">
        <v>54.380475594493113</v>
      </c>
      <c r="AK133" s="108">
        <v>45</v>
      </c>
      <c r="AL133" s="108">
        <v>423</v>
      </c>
      <c r="AM133" s="108">
        <v>468</v>
      </c>
      <c r="AN133" s="96">
        <v>26.47058823529412</v>
      </c>
      <c r="AO133" s="109">
        <v>80.851063829787222</v>
      </c>
      <c r="AP133" s="87">
        <v>129</v>
      </c>
      <c r="AQ133" s="87">
        <v>1292</v>
      </c>
      <c r="AR133" s="110">
        <v>1421</v>
      </c>
      <c r="AS133" s="110">
        <v>1598</v>
      </c>
      <c r="AT133" s="110">
        <v>79</v>
      </c>
      <c r="AU133" s="110">
        <v>880</v>
      </c>
      <c r="AV133" s="110">
        <v>959</v>
      </c>
      <c r="AW133" s="110">
        <v>55.068836045056322</v>
      </c>
      <c r="AX133" s="110">
        <v>30</v>
      </c>
      <c r="AY133" s="110">
        <v>432</v>
      </c>
      <c r="AZ133" s="110">
        <v>462</v>
      </c>
      <c r="BA133" s="110">
        <v>27.033792240300375</v>
      </c>
      <c r="BB133" s="110">
        <v>82.102628285356687</v>
      </c>
      <c r="BC133" s="110">
        <v>109</v>
      </c>
      <c r="BD133" s="110">
        <v>1312</v>
      </c>
      <c r="BE133" s="110">
        <v>1421</v>
      </c>
      <c r="BF133" s="110">
        <v>1596</v>
      </c>
      <c r="BG133" s="110">
        <v>78</v>
      </c>
      <c r="BH133" s="110">
        <v>897</v>
      </c>
      <c r="BI133" s="110">
        <v>975</v>
      </c>
      <c r="BJ133" s="110">
        <v>56.203007518796987</v>
      </c>
      <c r="BK133" s="110">
        <v>26</v>
      </c>
      <c r="BL133" s="110">
        <v>447</v>
      </c>
      <c r="BM133" s="110">
        <v>473</v>
      </c>
      <c r="BN133" s="110">
        <v>28.007518796992482</v>
      </c>
      <c r="BO133" s="110">
        <v>84.210526315789465</v>
      </c>
      <c r="BP133" s="110">
        <v>104</v>
      </c>
      <c r="BQ133" s="110">
        <v>1344</v>
      </c>
      <c r="BR133" s="110">
        <v>1448</v>
      </c>
      <c r="BS133" s="110">
        <v>1596</v>
      </c>
      <c r="BT133" s="110">
        <v>68</v>
      </c>
      <c r="BU133" s="110">
        <v>932</v>
      </c>
      <c r="BV133" s="110">
        <v>1000</v>
      </c>
      <c r="BW133" s="282">
        <v>58.395989974937343</v>
      </c>
      <c r="BX133" s="110">
        <v>14</v>
      </c>
      <c r="BY133" s="110">
        <v>478</v>
      </c>
      <c r="BZ133" s="110">
        <v>492</v>
      </c>
      <c r="CA133" s="109">
        <v>29.949874686716793</v>
      </c>
      <c r="CB133" s="109">
        <v>88.345864661654133</v>
      </c>
      <c r="CC133" s="110">
        <v>82</v>
      </c>
      <c r="CD133" s="110">
        <v>1410</v>
      </c>
      <c r="CE133" s="110">
        <v>1492</v>
      </c>
      <c r="CF133" s="110">
        <v>1596</v>
      </c>
      <c r="CG133" s="110">
        <v>4</v>
      </c>
      <c r="CH133" s="110">
        <v>967</v>
      </c>
      <c r="CI133" s="110">
        <v>971</v>
      </c>
      <c r="CJ133" s="110">
        <v>60.588972431077693</v>
      </c>
      <c r="CK133" s="110">
        <v>11</v>
      </c>
      <c r="CL133" s="110">
        <v>484</v>
      </c>
      <c r="CM133" s="110">
        <v>495</v>
      </c>
      <c r="CN133" s="110">
        <v>30.32581453634085</v>
      </c>
      <c r="CO133" s="110">
        <v>90.91478696741855</v>
      </c>
      <c r="CP133" s="110">
        <v>15</v>
      </c>
      <c r="CQ133" s="110">
        <v>1451</v>
      </c>
      <c r="CR133" s="110">
        <v>1466</v>
      </c>
      <c r="CS133" s="78">
        <v>1596</v>
      </c>
      <c r="CT133" s="108">
        <v>3</v>
      </c>
      <c r="CU133" s="108">
        <v>1008</v>
      </c>
      <c r="CV133" s="108">
        <v>1011</v>
      </c>
      <c r="CW133" s="109">
        <v>63.157894736842103</v>
      </c>
      <c r="CX133" s="108">
        <v>7</v>
      </c>
      <c r="CY133" s="108">
        <v>485</v>
      </c>
      <c r="CZ133" s="108">
        <v>492</v>
      </c>
      <c r="DA133" s="96">
        <v>30.388471177944865</v>
      </c>
      <c r="DB133" s="109">
        <v>93.546365914786961</v>
      </c>
      <c r="DC133" s="87">
        <v>10</v>
      </c>
      <c r="DD133" s="87">
        <v>1493</v>
      </c>
      <c r="DE133" s="110">
        <v>1503</v>
      </c>
      <c r="DF133" s="78">
        <v>1596</v>
      </c>
      <c r="DG133" s="108">
        <v>2</v>
      </c>
      <c r="DH133" s="108">
        <v>1030</v>
      </c>
      <c r="DI133" s="108">
        <v>1032</v>
      </c>
      <c r="DJ133" s="109">
        <v>64.536340852130323</v>
      </c>
      <c r="DK133" s="108">
        <v>7</v>
      </c>
      <c r="DL133" s="108">
        <v>498</v>
      </c>
      <c r="DM133" s="108">
        <v>505</v>
      </c>
      <c r="DN133" s="96">
        <v>31.203007518796994</v>
      </c>
      <c r="DO133" s="109">
        <v>95.739348370927317</v>
      </c>
      <c r="DP133" s="87">
        <v>9</v>
      </c>
      <c r="DQ133" s="87">
        <v>1528</v>
      </c>
      <c r="DR133" s="110">
        <v>1537</v>
      </c>
      <c r="DS133" s="110">
        <v>1596</v>
      </c>
      <c r="DT133" s="110">
        <v>2</v>
      </c>
      <c r="DU133" s="110">
        <v>1037</v>
      </c>
      <c r="DV133" s="110">
        <v>1039</v>
      </c>
      <c r="DW133" s="110">
        <v>64.974937343358391</v>
      </c>
      <c r="DX133" s="110">
        <v>7</v>
      </c>
      <c r="DY133" s="110">
        <v>490</v>
      </c>
      <c r="DZ133" s="110">
        <v>497</v>
      </c>
      <c r="EA133" s="110">
        <v>30.701754385964914</v>
      </c>
      <c r="EB133" s="110">
        <v>95.676691729323309</v>
      </c>
      <c r="EC133" s="110">
        <v>9</v>
      </c>
      <c r="ED133" s="110">
        <v>1527</v>
      </c>
      <c r="EE133" s="110">
        <v>1536</v>
      </c>
      <c r="EF133" s="78">
        <v>1596</v>
      </c>
      <c r="EG133" s="108">
        <v>2</v>
      </c>
      <c r="EH133" s="108">
        <v>1037</v>
      </c>
      <c r="EI133" s="108">
        <v>1039</v>
      </c>
      <c r="EJ133" s="109">
        <v>64.974937343358391</v>
      </c>
      <c r="EK133" s="108">
        <v>7</v>
      </c>
      <c r="EL133" s="108">
        <v>490</v>
      </c>
      <c r="EM133" s="108">
        <v>497</v>
      </c>
      <c r="EN133" s="96">
        <v>30.701754385964914</v>
      </c>
      <c r="EO133" s="109">
        <v>95.676691729323309</v>
      </c>
      <c r="EP133" s="87">
        <v>9</v>
      </c>
      <c r="EQ133" s="87">
        <v>1527</v>
      </c>
      <c r="ER133" s="110">
        <v>1536</v>
      </c>
      <c r="ES133" s="78">
        <v>1596</v>
      </c>
      <c r="ET133" s="108">
        <v>2</v>
      </c>
      <c r="EU133" s="108">
        <v>1057</v>
      </c>
      <c r="EV133" s="108">
        <v>1059</v>
      </c>
      <c r="EW133" s="109">
        <v>66.228070175438589</v>
      </c>
      <c r="EX133" s="108">
        <v>5</v>
      </c>
      <c r="EY133" s="108">
        <v>486</v>
      </c>
      <c r="EZ133" s="108">
        <v>491</v>
      </c>
      <c r="FA133" s="96">
        <v>30.451127819548873</v>
      </c>
      <c r="FB133" s="109">
        <v>96.679197994987462</v>
      </c>
      <c r="FC133" s="87">
        <v>7</v>
      </c>
      <c r="FD133" s="87">
        <v>1543</v>
      </c>
      <c r="FE133" s="108">
        <v>1550</v>
      </c>
    </row>
    <row r="134" spans="1:161" x14ac:dyDescent="0.25">
      <c r="A134" s="4">
        <v>266</v>
      </c>
      <c r="B134" s="7" t="s">
        <v>202</v>
      </c>
      <c r="C134" s="4">
        <v>266</v>
      </c>
      <c r="D134" s="78">
        <v>3785</v>
      </c>
      <c r="E134" s="108">
        <v>214</v>
      </c>
      <c r="F134" s="78">
        <v>1278</v>
      </c>
      <c r="G134" s="108">
        <v>1492</v>
      </c>
      <c r="H134" s="109">
        <v>33.764861294583881</v>
      </c>
      <c r="I134" s="108">
        <v>305</v>
      </c>
      <c r="J134" s="108">
        <v>1731</v>
      </c>
      <c r="K134" s="108">
        <v>2036</v>
      </c>
      <c r="L134" s="96">
        <v>45.733157199471599</v>
      </c>
      <c r="M134" s="109">
        <v>79.498018494055472</v>
      </c>
      <c r="N134" s="87">
        <v>519</v>
      </c>
      <c r="O134" s="87">
        <v>3009</v>
      </c>
      <c r="P134" s="110">
        <v>3528</v>
      </c>
      <c r="Q134" s="111">
        <v>81.970260223048328</v>
      </c>
      <c r="R134" s="78">
        <v>3968</v>
      </c>
      <c r="S134" s="108">
        <v>214</v>
      </c>
      <c r="T134" s="78">
        <v>1322</v>
      </c>
      <c r="U134" s="108">
        <v>1536</v>
      </c>
      <c r="V134" s="109">
        <v>33.31653225806452</v>
      </c>
      <c r="W134" s="108">
        <v>278</v>
      </c>
      <c r="X134" s="108">
        <v>1719</v>
      </c>
      <c r="Y134" s="108">
        <v>1997</v>
      </c>
      <c r="Z134" s="96">
        <v>43.32157258064516</v>
      </c>
      <c r="AA134" s="109">
        <v>76.63810483870968</v>
      </c>
      <c r="AB134" s="87">
        <v>492</v>
      </c>
      <c r="AC134" s="87">
        <v>3041</v>
      </c>
      <c r="AD134" s="110">
        <v>3533</v>
      </c>
      <c r="AE134" s="111">
        <v>79.215246636771298</v>
      </c>
      <c r="AF134" s="78">
        <v>3968</v>
      </c>
      <c r="AG134" s="108">
        <v>204</v>
      </c>
      <c r="AH134" s="108">
        <v>1358</v>
      </c>
      <c r="AI134" s="108">
        <v>1562</v>
      </c>
      <c r="AJ134" s="109">
        <v>34.223790322580641</v>
      </c>
      <c r="AK134" s="108">
        <v>291</v>
      </c>
      <c r="AL134" s="108">
        <v>1719</v>
      </c>
      <c r="AM134" s="108">
        <v>2010</v>
      </c>
      <c r="AN134" s="96">
        <v>43.32157258064516</v>
      </c>
      <c r="AO134" s="109">
        <v>77.545362903225808</v>
      </c>
      <c r="AP134" s="87">
        <v>495</v>
      </c>
      <c r="AQ134" s="87">
        <v>3077</v>
      </c>
      <c r="AR134" s="110">
        <v>3572</v>
      </c>
      <c r="AS134" s="110">
        <v>3968</v>
      </c>
      <c r="AT134" s="110">
        <v>153</v>
      </c>
      <c r="AU134" s="110">
        <v>1377</v>
      </c>
      <c r="AV134" s="110">
        <v>1530</v>
      </c>
      <c r="AW134" s="110">
        <v>34.702620967741936</v>
      </c>
      <c r="AX134" s="110">
        <v>202</v>
      </c>
      <c r="AY134" s="110">
        <v>1850</v>
      </c>
      <c r="AZ134" s="110">
        <v>2052</v>
      </c>
      <c r="BA134" s="110">
        <v>46.622983870967744</v>
      </c>
      <c r="BB134" s="110">
        <v>81.32560483870968</v>
      </c>
      <c r="BC134" s="110">
        <v>355</v>
      </c>
      <c r="BD134" s="110">
        <v>3227</v>
      </c>
      <c r="BE134" s="110">
        <v>3582</v>
      </c>
      <c r="BF134" s="110">
        <v>3969</v>
      </c>
      <c r="BG134" s="110">
        <v>41</v>
      </c>
      <c r="BH134" s="110">
        <v>1425</v>
      </c>
      <c r="BI134" s="110">
        <v>1466</v>
      </c>
      <c r="BJ134" s="110">
        <v>35.903250188964478</v>
      </c>
      <c r="BK134" s="110">
        <v>180</v>
      </c>
      <c r="BL134" s="110">
        <v>1883</v>
      </c>
      <c r="BM134" s="110">
        <v>2063</v>
      </c>
      <c r="BN134" s="110">
        <v>47.442680776014107</v>
      </c>
      <c r="BO134" s="110">
        <v>83.345930964978592</v>
      </c>
      <c r="BP134" s="110">
        <v>221</v>
      </c>
      <c r="BQ134" s="110">
        <v>3308</v>
      </c>
      <c r="BR134" s="110">
        <v>3529</v>
      </c>
      <c r="BS134" s="110">
        <v>3969</v>
      </c>
      <c r="BT134" s="110">
        <v>36</v>
      </c>
      <c r="BU134" s="110">
        <v>1466</v>
      </c>
      <c r="BV134" s="110">
        <v>1502</v>
      </c>
      <c r="BW134" s="282">
        <v>36.936255983875036</v>
      </c>
      <c r="BX134" s="110">
        <v>57</v>
      </c>
      <c r="BY134" s="110">
        <v>1994</v>
      </c>
      <c r="BZ134" s="110">
        <v>2051</v>
      </c>
      <c r="CA134" s="109">
        <v>50.239355001259767</v>
      </c>
      <c r="CB134" s="109">
        <v>87.175610985134796</v>
      </c>
      <c r="CC134" s="110">
        <v>93</v>
      </c>
      <c r="CD134" s="110">
        <v>3460</v>
      </c>
      <c r="CE134" s="110">
        <v>3553</v>
      </c>
      <c r="CF134" s="110">
        <v>3969</v>
      </c>
      <c r="CG134" s="110">
        <v>14</v>
      </c>
      <c r="CH134" s="110">
        <v>1525</v>
      </c>
      <c r="CI134" s="110">
        <v>1539</v>
      </c>
      <c r="CJ134" s="110">
        <v>38.422776518014615</v>
      </c>
      <c r="CK134" s="110">
        <v>51</v>
      </c>
      <c r="CL134" s="110">
        <v>1996</v>
      </c>
      <c r="CM134" s="110">
        <v>2047</v>
      </c>
      <c r="CN134" s="110">
        <v>50.289745527840765</v>
      </c>
      <c r="CO134" s="110">
        <v>88.71252204585538</v>
      </c>
      <c r="CP134" s="110">
        <v>65</v>
      </c>
      <c r="CQ134" s="110">
        <v>3521</v>
      </c>
      <c r="CR134" s="110">
        <v>3586</v>
      </c>
      <c r="CS134" s="78">
        <v>3969</v>
      </c>
      <c r="CT134" s="108">
        <v>7</v>
      </c>
      <c r="CU134" s="108">
        <v>1578</v>
      </c>
      <c r="CV134" s="108">
        <v>1585</v>
      </c>
      <c r="CW134" s="109">
        <v>39.758125472411187</v>
      </c>
      <c r="CX134" s="108">
        <v>21</v>
      </c>
      <c r="CY134" s="108">
        <v>2032</v>
      </c>
      <c r="CZ134" s="108">
        <v>2053</v>
      </c>
      <c r="DA134" s="96">
        <v>51.196775006298815</v>
      </c>
      <c r="DB134" s="109">
        <v>90.954900478710002</v>
      </c>
      <c r="DC134" s="87">
        <v>28</v>
      </c>
      <c r="DD134" s="87">
        <v>3610</v>
      </c>
      <c r="DE134" s="110">
        <v>3638</v>
      </c>
      <c r="DF134" s="78">
        <v>3969</v>
      </c>
      <c r="DG134" s="108">
        <v>6</v>
      </c>
      <c r="DH134" s="108">
        <v>1631</v>
      </c>
      <c r="DI134" s="108">
        <v>1637</v>
      </c>
      <c r="DJ134" s="109">
        <v>41.093474426807759</v>
      </c>
      <c r="DK134" s="108">
        <v>16</v>
      </c>
      <c r="DL134" s="108">
        <v>2108</v>
      </c>
      <c r="DM134" s="108">
        <v>2124</v>
      </c>
      <c r="DN134" s="96">
        <v>53.111615016376923</v>
      </c>
      <c r="DO134" s="109">
        <v>94.20508944318469</v>
      </c>
      <c r="DP134" s="87">
        <v>22</v>
      </c>
      <c r="DQ134" s="87">
        <v>3739</v>
      </c>
      <c r="DR134" s="110">
        <v>3761</v>
      </c>
      <c r="DS134" s="110">
        <v>3969</v>
      </c>
      <c r="DT134" s="110">
        <v>6</v>
      </c>
      <c r="DU134" s="110">
        <v>1675</v>
      </c>
      <c r="DV134" s="110">
        <v>1681</v>
      </c>
      <c r="DW134" s="110">
        <v>42.202066011589821</v>
      </c>
      <c r="DX134" s="110">
        <v>16</v>
      </c>
      <c r="DY134" s="110">
        <v>2095</v>
      </c>
      <c r="DZ134" s="110">
        <v>2111</v>
      </c>
      <c r="EA134" s="110">
        <v>52.784076593600403</v>
      </c>
      <c r="EB134" s="110">
        <v>94.986142605190224</v>
      </c>
      <c r="EC134" s="110">
        <v>22</v>
      </c>
      <c r="ED134" s="110">
        <v>3770</v>
      </c>
      <c r="EE134" s="110">
        <v>3792</v>
      </c>
      <c r="EF134" s="78">
        <v>3969</v>
      </c>
      <c r="EG134" s="108">
        <v>6</v>
      </c>
      <c r="EH134" s="108">
        <v>1675</v>
      </c>
      <c r="EI134" s="108">
        <v>1681</v>
      </c>
      <c r="EJ134" s="109">
        <v>42.202066011589821</v>
      </c>
      <c r="EK134" s="108">
        <v>16</v>
      </c>
      <c r="EL134" s="108">
        <v>2095</v>
      </c>
      <c r="EM134" s="108">
        <v>2111</v>
      </c>
      <c r="EN134" s="96">
        <v>52.784076593600403</v>
      </c>
      <c r="EO134" s="109">
        <v>94.986142605190224</v>
      </c>
      <c r="EP134" s="87">
        <v>22</v>
      </c>
      <c r="EQ134" s="87">
        <v>3770</v>
      </c>
      <c r="ER134" s="110">
        <v>3792</v>
      </c>
      <c r="ES134" s="78">
        <v>3969</v>
      </c>
      <c r="ET134" s="108">
        <v>6</v>
      </c>
      <c r="EU134" s="108">
        <v>1719</v>
      </c>
      <c r="EV134" s="108">
        <v>1725</v>
      </c>
      <c r="EW134" s="109">
        <v>43.310657596371883</v>
      </c>
      <c r="EX134" s="108">
        <v>14</v>
      </c>
      <c r="EY134" s="108">
        <v>2111</v>
      </c>
      <c r="EZ134" s="108">
        <v>2125</v>
      </c>
      <c r="FA134" s="96">
        <v>53.187200806248427</v>
      </c>
      <c r="FB134" s="109">
        <v>96.497858402620309</v>
      </c>
      <c r="FC134" s="87">
        <v>20</v>
      </c>
      <c r="FD134" s="87">
        <v>3830</v>
      </c>
      <c r="FE134" s="108">
        <v>3850</v>
      </c>
    </row>
    <row r="135" spans="1:161" x14ac:dyDescent="0.25">
      <c r="A135" s="4">
        <v>308</v>
      </c>
      <c r="B135" s="7" t="s">
        <v>203</v>
      </c>
      <c r="C135" s="4">
        <v>308</v>
      </c>
      <c r="D135" s="78">
        <v>1472</v>
      </c>
      <c r="E135" s="108">
        <v>65</v>
      </c>
      <c r="F135" s="78">
        <v>1196</v>
      </c>
      <c r="G135" s="108">
        <v>1261</v>
      </c>
      <c r="H135" s="109">
        <v>81.25</v>
      </c>
      <c r="I135" s="108">
        <v>47</v>
      </c>
      <c r="J135" s="108">
        <v>402</v>
      </c>
      <c r="K135" s="108">
        <v>449</v>
      </c>
      <c r="L135" s="96">
        <v>27.309782608695656</v>
      </c>
      <c r="M135" s="109">
        <v>108.55978260869566</v>
      </c>
      <c r="N135" s="87">
        <v>112</v>
      </c>
      <c r="O135" s="87">
        <v>1598</v>
      </c>
      <c r="P135" s="110">
        <v>1710</v>
      </c>
      <c r="Q135" s="111">
        <v>107.95454545454545</v>
      </c>
      <c r="R135" s="78">
        <v>1545</v>
      </c>
      <c r="S135" s="108">
        <v>65</v>
      </c>
      <c r="T135" s="78">
        <v>1216</v>
      </c>
      <c r="U135" s="108">
        <v>1281</v>
      </c>
      <c r="V135" s="109">
        <v>78.70550161812298</v>
      </c>
      <c r="W135" s="108">
        <v>35</v>
      </c>
      <c r="X135" s="108">
        <v>406</v>
      </c>
      <c r="Y135" s="108">
        <v>441</v>
      </c>
      <c r="Z135" s="96">
        <v>26.278317152103558</v>
      </c>
      <c r="AA135" s="109">
        <v>104.98381877022653</v>
      </c>
      <c r="AB135" s="87">
        <v>100</v>
      </c>
      <c r="AC135" s="87">
        <v>1622</v>
      </c>
      <c r="AD135" s="110">
        <v>1722</v>
      </c>
      <c r="AE135" s="111">
        <v>104.68085106382978</v>
      </c>
      <c r="AF135" s="78">
        <v>1545</v>
      </c>
      <c r="AG135" s="108">
        <v>58</v>
      </c>
      <c r="AH135" s="108">
        <v>1216</v>
      </c>
      <c r="AI135" s="108">
        <v>1274</v>
      </c>
      <c r="AJ135" s="109">
        <v>78.70550161812298</v>
      </c>
      <c r="AK135" s="108">
        <v>35</v>
      </c>
      <c r="AL135" s="108">
        <v>406</v>
      </c>
      <c r="AM135" s="108">
        <v>441</v>
      </c>
      <c r="AN135" s="96">
        <v>26.278317152103558</v>
      </c>
      <c r="AO135" s="109">
        <v>104.98381877022653</v>
      </c>
      <c r="AP135" s="87">
        <v>93</v>
      </c>
      <c r="AQ135" s="87">
        <v>1622</v>
      </c>
      <c r="AR135" s="110">
        <v>1715</v>
      </c>
      <c r="AS135" s="110">
        <v>1545</v>
      </c>
      <c r="AT135" s="110">
        <v>56</v>
      </c>
      <c r="AU135" s="110">
        <v>1226</v>
      </c>
      <c r="AV135" s="110">
        <v>1282</v>
      </c>
      <c r="AW135" s="110">
        <v>79.35275080906149</v>
      </c>
      <c r="AX135" s="110">
        <v>24</v>
      </c>
      <c r="AY135" s="110">
        <v>443</v>
      </c>
      <c r="AZ135" s="110">
        <v>467</v>
      </c>
      <c r="BA135" s="110">
        <v>28.673139158576049</v>
      </c>
      <c r="BB135" s="110">
        <v>108.02588996763754</v>
      </c>
      <c r="BC135" s="110">
        <v>80</v>
      </c>
      <c r="BD135" s="110">
        <v>1669</v>
      </c>
      <c r="BE135" s="110">
        <v>1749</v>
      </c>
      <c r="BF135" s="110">
        <v>1549</v>
      </c>
      <c r="BG135" s="110">
        <v>52</v>
      </c>
      <c r="BH135" s="110">
        <v>1236</v>
      </c>
      <c r="BI135" s="110">
        <v>1288</v>
      </c>
      <c r="BJ135" s="110">
        <v>79.793415106520342</v>
      </c>
      <c r="BK135" s="110">
        <v>22</v>
      </c>
      <c r="BL135" s="110">
        <v>462</v>
      </c>
      <c r="BM135" s="110">
        <v>484</v>
      </c>
      <c r="BN135" s="110">
        <v>29.825693996126535</v>
      </c>
      <c r="BO135" s="110">
        <v>109.61910910264687</v>
      </c>
      <c r="BP135" s="110">
        <v>74</v>
      </c>
      <c r="BQ135" s="110">
        <v>1698</v>
      </c>
      <c r="BR135" s="110">
        <v>1772</v>
      </c>
      <c r="BS135" s="110">
        <v>1549</v>
      </c>
      <c r="BT135" s="110">
        <v>49</v>
      </c>
      <c r="BU135" s="110">
        <v>1233</v>
      </c>
      <c r="BV135" s="110">
        <v>1282</v>
      </c>
      <c r="BW135" s="282">
        <v>79.599741768883149</v>
      </c>
      <c r="BX135" s="110">
        <v>9</v>
      </c>
      <c r="BY135" s="110">
        <v>486</v>
      </c>
      <c r="BZ135" s="110">
        <v>495</v>
      </c>
      <c r="CA135" s="109">
        <v>31.375080697224018</v>
      </c>
      <c r="CB135" s="109">
        <v>110.97482246610717</v>
      </c>
      <c r="CC135" s="110">
        <v>58</v>
      </c>
      <c r="CD135" s="110">
        <v>1719</v>
      </c>
      <c r="CE135" s="110">
        <v>1777</v>
      </c>
      <c r="CF135" s="110">
        <v>1549</v>
      </c>
      <c r="CG135" s="110">
        <v>5</v>
      </c>
      <c r="CH135" s="110">
        <v>1242</v>
      </c>
      <c r="CI135" s="110">
        <v>1247</v>
      </c>
      <c r="CJ135" s="110">
        <v>80.1807617817947</v>
      </c>
      <c r="CK135" s="110">
        <v>3</v>
      </c>
      <c r="CL135" s="110">
        <v>500</v>
      </c>
      <c r="CM135" s="110">
        <v>503</v>
      </c>
      <c r="CN135" s="110">
        <v>32.278889606197545</v>
      </c>
      <c r="CO135" s="110">
        <v>112.45965138799225</v>
      </c>
      <c r="CP135" s="110">
        <v>8</v>
      </c>
      <c r="CQ135" s="110">
        <v>1742</v>
      </c>
      <c r="CR135" s="110">
        <v>1750</v>
      </c>
      <c r="CS135" s="78">
        <v>1549</v>
      </c>
      <c r="CT135" s="108">
        <v>5</v>
      </c>
      <c r="CU135" s="108">
        <v>1242</v>
      </c>
      <c r="CV135" s="108">
        <v>1247</v>
      </c>
      <c r="CW135" s="109">
        <v>80.1807617817947</v>
      </c>
      <c r="CX135" s="108">
        <v>3</v>
      </c>
      <c r="CY135" s="108">
        <v>523</v>
      </c>
      <c r="CZ135" s="108">
        <v>526</v>
      </c>
      <c r="DA135" s="96">
        <v>33.763718528082634</v>
      </c>
      <c r="DB135" s="109">
        <v>113.94448030987733</v>
      </c>
      <c r="DC135" s="87">
        <v>8</v>
      </c>
      <c r="DD135" s="87">
        <v>1765</v>
      </c>
      <c r="DE135" s="110">
        <v>1773</v>
      </c>
      <c r="DF135" s="78">
        <v>1549</v>
      </c>
      <c r="DG135" s="108">
        <v>4</v>
      </c>
      <c r="DH135" s="108">
        <v>1267</v>
      </c>
      <c r="DI135" s="108">
        <v>1271</v>
      </c>
      <c r="DJ135" s="109">
        <v>81.794706262104583</v>
      </c>
      <c r="DK135" s="108">
        <v>4</v>
      </c>
      <c r="DL135" s="108">
        <v>520</v>
      </c>
      <c r="DM135" s="108">
        <v>524</v>
      </c>
      <c r="DN135" s="96">
        <v>33.570045190445448</v>
      </c>
      <c r="DO135" s="109">
        <v>115.36475145255002</v>
      </c>
      <c r="DP135" s="87">
        <v>8</v>
      </c>
      <c r="DQ135" s="87">
        <v>1787</v>
      </c>
      <c r="DR135" s="110">
        <v>1795</v>
      </c>
      <c r="DS135" s="110">
        <v>1549</v>
      </c>
      <c r="DT135" s="110">
        <v>3</v>
      </c>
      <c r="DU135" s="110">
        <v>1265</v>
      </c>
      <c r="DV135" s="110">
        <v>1268</v>
      </c>
      <c r="DW135" s="110">
        <v>81.665590703679797</v>
      </c>
      <c r="DX135" s="110">
        <v>4</v>
      </c>
      <c r="DY135" s="110">
        <v>524</v>
      </c>
      <c r="DZ135" s="110">
        <v>528</v>
      </c>
      <c r="EA135" s="110">
        <v>33.828276307295027</v>
      </c>
      <c r="EB135" s="110">
        <v>115.49386701097481</v>
      </c>
      <c r="EC135" s="110">
        <v>7</v>
      </c>
      <c r="ED135" s="110">
        <v>1789</v>
      </c>
      <c r="EE135" s="110">
        <v>1796</v>
      </c>
      <c r="EF135" s="78">
        <v>1549</v>
      </c>
      <c r="EG135" s="108">
        <v>3</v>
      </c>
      <c r="EH135" s="108">
        <v>1265</v>
      </c>
      <c r="EI135" s="108">
        <v>1268</v>
      </c>
      <c r="EJ135" s="109">
        <v>81.665590703679797</v>
      </c>
      <c r="EK135" s="108">
        <v>4</v>
      </c>
      <c r="EL135" s="108">
        <v>524</v>
      </c>
      <c r="EM135" s="108">
        <v>528</v>
      </c>
      <c r="EN135" s="96">
        <v>33.828276307295027</v>
      </c>
      <c r="EO135" s="109">
        <v>115.49386701097481</v>
      </c>
      <c r="EP135" s="87">
        <v>7</v>
      </c>
      <c r="EQ135" s="87">
        <v>1789</v>
      </c>
      <c r="ER135" s="110">
        <v>1796</v>
      </c>
      <c r="ES135" s="78">
        <v>1549</v>
      </c>
      <c r="ET135" s="108">
        <v>3</v>
      </c>
      <c r="EU135" s="108">
        <v>1275</v>
      </c>
      <c r="EV135" s="108">
        <v>1278</v>
      </c>
      <c r="EW135" s="109">
        <v>82.311168495803742</v>
      </c>
      <c r="EX135" s="108">
        <v>3</v>
      </c>
      <c r="EY135" s="108">
        <v>534</v>
      </c>
      <c r="EZ135" s="108">
        <v>537</v>
      </c>
      <c r="FA135" s="96">
        <v>34.473854099418979</v>
      </c>
      <c r="FB135" s="109">
        <v>116.78502259522273</v>
      </c>
      <c r="FC135" s="87">
        <v>6</v>
      </c>
      <c r="FD135" s="87">
        <v>1809</v>
      </c>
      <c r="FE135" s="108">
        <v>1815</v>
      </c>
    </row>
    <row r="136" spans="1:161" x14ac:dyDescent="0.25">
      <c r="A136" s="4">
        <v>360</v>
      </c>
      <c r="B136" s="11" t="s">
        <v>204</v>
      </c>
      <c r="C136" s="4">
        <v>360</v>
      </c>
      <c r="D136" s="78">
        <v>12512</v>
      </c>
      <c r="E136" s="108">
        <v>417</v>
      </c>
      <c r="F136" s="78">
        <v>6001</v>
      </c>
      <c r="G136" s="108">
        <v>6418</v>
      </c>
      <c r="H136" s="109">
        <v>47.961956521739133</v>
      </c>
      <c r="I136" s="108">
        <v>596</v>
      </c>
      <c r="J136" s="108">
        <v>5101</v>
      </c>
      <c r="K136" s="108">
        <v>5697</v>
      </c>
      <c r="L136" s="96">
        <v>40.768861892583118</v>
      </c>
      <c r="M136" s="109">
        <v>88.730818414322258</v>
      </c>
      <c r="N136" s="87">
        <v>1013</v>
      </c>
      <c r="O136" s="87">
        <v>11102</v>
      </c>
      <c r="P136" s="110">
        <v>12115</v>
      </c>
      <c r="Q136" s="111">
        <v>89.574861367837329</v>
      </c>
      <c r="R136" s="78">
        <v>13085</v>
      </c>
      <c r="S136" s="108">
        <v>418</v>
      </c>
      <c r="T136" s="78">
        <v>6098</v>
      </c>
      <c r="U136" s="108">
        <v>6516</v>
      </c>
      <c r="V136" s="109">
        <v>46.602980512036687</v>
      </c>
      <c r="W136" s="108">
        <v>535</v>
      </c>
      <c r="X136" s="108">
        <v>5184</v>
      </c>
      <c r="Y136" s="108">
        <v>5719</v>
      </c>
      <c r="Z136" s="96">
        <v>39.617883072220103</v>
      </c>
      <c r="AA136" s="109">
        <v>86.220863584256776</v>
      </c>
      <c r="AB136" s="87">
        <v>953</v>
      </c>
      <c r="AC136" s="87">
        <v>11282</v>
      </c>
      <c r="AD136" s="110">
        <v>12235</v>
      </c>
      <c r="AE136" s="111">
        <v>87.15629006981051</v>
      </c>
      <c r="AF136" s="78">
        <v>13085</v>
      </c>
      <c r="AG136" s="108">
        <v>370</v>
      </c>
      <c r="AH136" s="108">
        <v>6372</v>
      </c>
      <c r="AI136" s="108">
        <v>6742</v>
      </c>
      <c r="AJ136" s="109">
        <v>48.696981276270542</v>
      </c>
      <c r="AK136" s="108">
        <v>542</v>
      </c>
      <c r="AL136" s="108">
        <v>5184</v>
      </c>
      <c r="AM136" s="108">
        <v>5726</v>
      </c>
      <c r="AN136" s="96">
        <v>39.617883072220103</v>
      </c>
      <c r="AO136" s="109">
        <v>88.314864348490644</v>
      </c>
      <c r="AP136" s="87">
        <v>912</v>
      </c>
      <c r="AQ136" s="87">
        <v>11556</v>
      </c>
      <c r="AR136" s="110">
        <v>12468</v>
      </c>
      <c r="AS136" s="110">
        <v>13085</v>
      </c>
      <c r="AT136" s="110">
        <v>300</v>
      </c>
      <c r="AU136" s="110">
        <v>6411</v>
      </c>
      <c r="AV136" s="110">
        <v>6711</v>
      </c>
      <c r="AW136" s="110">
        <v>48.995032479938857</v>
      </c>
      <c r="AX136" s="110">
        <v>359</v>
      </c>
      <c r="AY136" s="110">
        <v>5693</v>
      </c>
      <c r="AZ136" s="110">
        <v>6052</v>
      </c>
      <c r="BA136" s="110">
        <v>43.507833397019482</v>
      </c>
      <c r="BB136" s="110">
        <v>92.502865876958353</v>
      </c>
      <c r="BC136" s="110">
        <v>659</v>
      </c>
      <c r="BD136" s="110">
        <v>12104</v>
      </c>
      <c r="BE136" s="110">
        <v>12763</v>
      </c>
      <c r="BF136" s="110">
        <v>13107</v>
      </c>
      <c r="BG136" s="110">
        <v>294</v>
      </c>
      <c r="BH136" s="110">
        <v>6486</v>
      </c>
      <c r="BI136" s="110">
        <v>6780</v>
      </c>
      <c r="BJ136" s="110">
        <v>49.485008010986498</v>
      </c>
      <c r="BK136" s="110">
        <v>328</v>
      </c>
      <c r="BL136" s="110">
        <v>5821</v>
      </c>
      <c r="BM136" s="110">
        <v>6149</v>
      </c>
      <c r="BN136" s="110">
        <v>44.411383230334934</v>
      </c>
      <c r="BO136" s="110">
        <v>93.896391241321425</v>
      </c>
      <c r="BP136" s="110">
        <v>622</v>
      </c>
      <c r="BQ136" s="110">
        <v>12307</v>
      </c>
      <c r="BR136" s="110">
        <v>12929</v>
      </c>
      <c r="BS136" s="110">
        <v>13107</v>
      </c>
      <c r="BT136" s="110">
        <v>163</v>
      </c>
      <c r="BU136" s="110">
        <v>6634</v>
      </c>
      <c r="BV136" s="110">
        <v>6797</v>
      </c>
      <c r="BW136" s="282">
        <v>50.614175631342029</v>
      </c>
      <c r="BX136" s="110">
        <v>104</v>
      </c>
      <c r="BY136" s="110">
        <v>6050</v>
      </c>
      <c r="BZ136" s="110">
        <v>6154</v>
      </c>
      <c r="CA136" s="109">
        <v>46.158541237506675</v>
      </c>
      <c r="CB136" s="109">
        <v>96.772716868848704</v>
      </c>
      <c r="CC136" s="110">
        <v>267</v>
      </c>
      <c r="CD136" s="110">
        <v>12684</v>
      </c>
      <c r="CE136" s="110">
        <v>12951</v>
      </c>
      <c r="CF136" s="110">
        <v>13107</v>
      </c>
      <c r="CG136" s="110">
        <v>56</v>
      </c>
      <c r="CH136" s="110">
        <v>6742</v>
      </c>
      <c r="CI136" s="110">
        <v>6798</v>
      </c>
      <c r="CJ136" s="110">
        <v>51.438162813763633</v>
      </c>
      <c r="CK136" s="110">
        <v>75</v>
      </c>
      <c r="CL136" s="110">
        <v>6111</v>
      </c>
      <c r="CM136" s="110">
        <v>6186</v>
      </c>
      <c r="CN136" s="110">
        <v>46.623941405355914</v>
      </c>
      <c r="CO136" s="110">
        <v>98.062104219119547</v>
      </c>
      <c r="CP136" s="110">
        <v>131</v>
      </c>
      <c r="CQ136" s="110">
        <v>12853</v>
      </c>
      <c r="CR136" s="110">
        <v>12984</v>
      </c>
      <c r="CS136" s="78">
        <v>13107</v>
      </c>
      <c r="CT136" s="108">
        <v>35</v>
      </c>
      <c r="CU136" s="108">
        <v>6885</v>
      </c>
      <c r="CV136" s="108">
        <v>6920</v>
      </c>
      <c r="CW136" s="109">
        <v>52.529182879377437</v>
      </c>
      <c r="CX136" s="108">
        <v>49</v>
      </c>
      <c r="CY136" s="108">
        <v>6230</v>
      </c>
      <c r="CZ136" s="108">
        <v>6279</v>
      </c>
      <c r="DA136" s="96">
        <v>47.531853208209348</v>
      </c>
      <c r="DB136" s="109">
        <v>100.06103608758679</v>
      </c>
      <c r="DC136" s="87">
        <v>84</v>
      </c>
      <c r="DD136" s="87">
        <v>13115</v>
      </c>
      <c r="DE136" s="110">
        <v>13199</v>
      </c>
      <c r="DF136" s="78">
        <v>13107</v>
      </c>
      <c r="DG136" s="108">
        <v>35</v>
      </c>
      <c r="DH136" s="108">
        <v>7080</v>
      </c>
      <c r="DI136" s="108">
        <v>7115</v>
      </c>
      <c r="DJ136" s="109">
        <v>54.016937514305333</v>
      </c>
      <c r="DK136" s="108">
        <v>34</v>
      </c>
      <c r="DL136" s="108">
        <v>6334</v>
      </c>
      <c r="DM136" s="108">
        <v>6368</v>
      </c>
      <c r="DN136" s="96">
        <v>48.325322346837567</v>
      </c>
      <c r="DO136" s="109">
        <v>102.34225986114289</v>
      </c>
      <c r="DP136" s="87">
        <v>69</v>
      </c>
      <c r="DQ136" s="87">
        <v>13414</v>
      </c>
      <c r="DR136" s="110">
        <v>13483</v>
      </c>
      <c r="DS136" s="110">
        <v>13107</v>
      </c>
      <c r="DT136" s="110">
        <v>35</v>
      </c>
      <c r="DU136" s="110">
        <v>7211</v>
      </c>
      <c r="DV136" s="110">
        <v>7246</v>
      </c>
      <c r="DW136" s="110">
        <v>55.016403448538952</v>
      </c>
      <c r="DX136" s="110">
        <v>29</v>
      </c>
      <c r="DY136" s="110">
        <v>6390</v>
      </c>
      <c r="DZ136" s="110">
        <v>6419</v>
      </c>
      <c r="EA136" s="110">
        <v>48.752574959945065</v>
      </c>
      <c r="EB136" s="110">
        <v>103.76897840848403</v>
      </c>
      <c r="EC136" s="110">
        <v>64</v>
      </c>
      <c r="ED136" s="110">
        <v>13601</v>
      </c>
      <c r="EE136" s="110">
        <v>13665</v>
      </c>
      <c r="EF136" s="78">
        <v>13107</v>
      </c>
      <c r="EG136" s="108">
        <v>35</v>
      </c>
      <c r="EH136" s="108">
        <v>7211</v>
      </c>
      <c r="EI136" s="108">
        <v>7246</v>
      </c>
      <c r="EJ136" s="109">
        <v>55.016403448538952</v>
      </c>
      <c r="EK136" s="108">
        <v>29</v>
      </c>
      <c r="EL136" s="108">
        <v>6390</v>
      </c>
      <c r="EM136" s="108">
        <v>6419</v>
      </c>
      <c r="EN136" s="96">
        <v>48.752574959945065</v>
      </c>
      <c r="EO136" s="109">
        <v>103.76897840848403</v>
      </c>
      <c r="EP136" s="87">
        <v>64</v>
      </c>
      <c r="EQ136" s="87">
        <v>13601</v>
      </c>
      <c r="ER136" s="110">
        <v>13665</v>
      </c>
      <c r="ES136" s="78">
        <v>13107</v>
      </c>
      <c r="ET136" s="108">
        <v>34</v>
      </c>
      <c r="EU136" s="108">
        <v>7382</v>
      </c>
      <c r="EV136" s="108">
        <v>7416</v>
      </c>
      <c r="EW136" s="109">
        <v>56.321049820706492</v>
      </c>
      <c r="EX136" s="108">
        <v>28</v>
      </c>
      <c r="EY136" s="108">
        <v>6457</v>
      </c>
      <c r="EZ136" s="108">
        <v>6485</v>
      </c>
      <c r="FA136" s="96">
        <v>49.2637521934844</v>
      </c>
      <c r="FB136" s="109">
        <v>105.5848020141909</v>
      </c>
      <c r="FC136" s="87">
        <v>62</v>
      </c>
      <c r="FD136" s="87">
        <v>13839</v>
      </c>
      <c r="FE136" s="108">
        <v>13901</v>
      </c>
    </row>
    <row r="137" spans="1:161" x14ac:dyDescent="0.25">
      <c r="A137" s="4">
        <v>380</v>
      </c>
      <c r="B137" s="7" t="s">
        <v>205</v>
      </c>
      <c r="C137" s="4">
        <v>380</v>
      </c>
      <c r="D137" s="78">
        <v>2111</v>
      </c>
      <c r="E137" s="108">
        <v>79</v>
      </c>
      <c r="F137" s="78">
        <v>809</v>
      </c>
      <c r="G137" s="108">
        <v>888</v>
      </c>
      <c r="H137" s="109">
        <v>38.323069635243961</v>
      </c>
      <c r="I137" s="108">
        <v>61</v>
      </c>
      <c r="J137" s="108">
        <v>557</v>
      </c>
      <c r="K137" s="108">
        <v>618</v>
      </c>
      <c r="L137" s="96">
        <v>26.385599242065371</v>
      </c>
      <c r="M137" s="109">
        <v>64.708668877309321</v>
      </c>
      <c r="N137" s="87">
        <v>140</v>
      </c>
      <c r="O137" s="87">
        <v>1366</v>
      </c>
      <c r="P137" s="110">
        <v>1506</v>
      </c>
      <c r="Q137" s="111">
        <v>66.903598400710791</v>
      </c>
      <c r="R137" s="78">
        <v>2197</v>
      </c>
      <c r="S137" s="108">
        <v>75</v>
      </c>
      <c r="T137" s="78">
        <v>842</v>
      </c>
      <c r="U137" s="108">
        <v>917</v>
      </c>
      <c r="V137" s="109">
        <v>38.324988620846611</v>
      </c>
      <c r="W137" s="108">
        <v>60</v>
      </c>
      <c r="X137" s="108">
        <v>573</v>
      </c>
      <c r="Y137" s="108">
        <v>633</v>
      </c>
      <c r="Z137" s="96">
        <v>26.08101957214383</v>
      </c>
      <c r="AA137" s="109">
        <v>64.406008192990441</v>
      </c>
      <c r="AB137" s="87">
        <v>135</v>
      </c>
      <c r="AC137" s="87">
        <v>1415</v>
      </c>
      <c r="AD137" s="110">
        <v>1550</v>
      </c>
      <c r="AE137" s="111">
        <v>66.466552315608922</v>
      </c>
      <c r="AF137" s="78">
        <v>2197</v>
      </c>
      <c r="AG137" s="108">
        <v>67</v>
      </c>
      <c r="AH137" s="108">
        <v>855</v>
      </c>
      <c r="AI137" s="108">
        <v>922</v>
      </c>
      <c r="AJ137" s="109">
        <v>38.916704597177969</v>
      </c>
      <c r="AK137" s="108">
        <v>61</v>
      </c>
      <c r="AL137" s="108">
        <v>573</v>
      </c>
      <c r="AM137" s="108">
        <v>634</v>
      </c>
      <c r="AN137" s="96">
        <v>26.08101957214383</v>
      </c>
      <c r="AO137" s="109">
        <v>64.997724169321799</v>
      </c>
      <c r="AP137" s="87">
        <v>128</v>
      </c>
      <c r="AQ137" s="87">
        <v>1428</v>
      </c>
      <c r="AR137" s="110">
        <v>1556</v>
      </c>
      <c r="AS137" s="110">
        <v>2197</v>
      </c>
      <c r="AT137" s="110">
        <v>66</v>
      </c>
      <c r="AU137" s="110">
        <v>863</v>
      </c>
      <c r="AV137" s="110">
        <v>929</v>
      </c>
      <c r="AW137" s="110">
        <v>39.280837505689576</v>
      </c>
      <c r="AX137" s="110">
        <v>41</v>
      </c>
      <c r="AY137" s="110">
        <v>648</v>
      </c>
      <c r="AZ137" s="110">
        <v>689</v>
      </c>
      <c r="BA137" s="110">
        <v>29.494765589440146</v>
      </c>
      <c r="BB137" s="110">
        <v>68.775603095129725</v>
      </c>
      <c r="BC137" s="110">
        <v>107</v>
      </c>
      <c r="BD137" s="110">
        <v>1511</v>
      </c>
      <c r="BE137" s="110">
        <v>1618</v>
      </c>
      <c r="BF137" s="110">
        <v>2206</v>
      </c>
      <c r="BG137" s="110">
        <v>51</v>
      </c>
      <c r="BH137" s="110">
        <v>894</v>
      </c>
      <c r="BI137" s="110">
        <v>945</v>
      </c>
      <c r="BJ137" s="110">
        <v>40.52583862194016</v>
      </c>
      <c r="BK137" s="110">
        <v>38</v>
      </c>
      <c r="BL137" s="110">
        <v>681</v>
      </c>
      <c r="BM137" s="110">
        <v>719</v>
      </c>
      <c r="BN137" s="110">
        <v>30.870353581142339</v>
      </c>
      <c r="BO137" s="110">
        <v>71.396192203082492</v>
      </c>
      <c r="BP137" s="110">
        <v>89</v>
      </c>
      <c r="BQ137" s="110">
        <v>1575</v>
      </c>
      <c r="BR137" s="110">
        <v>1664</v>
      </c>
      <c r="BS137" s="110">
        <v>2206</v>
      </c>
      <c r="BT137" s="110">
        <v>30</v>
      </c>
      <c r="BU137" s="110">
        <v>948</v>
      </c>
      <c r="BV137" s="110">
        <v>978</v>
      </c>
      <c r="BW137" s="282">
        <v>42.973708068902994</v>
      </c>
      <c r="BX137" s="110">
        <v>17</v>
      </c>
      <c r="BY137" s="110">
        <v>694</v>
      </c>
      <c r="BZ137" s="110">
        <v>711</v>
      </c>
      <c r="CA137" s="109">
        <v>31.459655485040798</v>
      </c>
      <c r="CB137" s="109">
        <v>74.433363553943792</v>
      </c>
      <c r="CC137" s="110">
        <v>47</v>
      </c>
      <c r="CD137" s="110">
        <v>1642</v>
      </c>
      <c r="CE137" s="110">
        <v>1689</v>
      </c>
      <c r="CF137" s="110">
        <v>2206</v>
      </c>
      <c r="CG137" s="110">
        <v>9</v>
      </c>
      <c r="CH137" s="110">
        <v>970</v>
      </c>
      <c r="CI137" s="110">
        <v>979</v>
      </c>
      <c r="CJ137" s="110">
        <v>43.970988213961917</v>
      </c>
      <c r="CK137" s="110">
        <v>16</v>
      </c>
      <c r="CL137" s="110">
        <v>714</v>
      </c>
      <c r="CM137" s="110">
        <v>730</v>
      </c>
      <c r="CN137" s="110">
        <v>32.366273798730731</v>
      </c>
      <c r="CO137" s="110">
        <v>76.337262012692648</v>
      </c>
      <c r="CP137" s="110">
        <v>25</v>
      </c>
      <c r="CQ137" s="110">
        <v>1684</v>
      </c>
      <c r="CR137" s="110">
        <v>1709</v>
      </c>
      <c r="CS137" s="78">
        <v>2206</v>
      </c>
      <c r="CT137" s="108">
        <v>3</v>
      </c>
      <c r="CU137" s="108">
        <v>981</v>
      </c>
      <c r="CV137" s="108">
        <v>984</v>
      </c>
      <c r="CW137" s="109">
        <v>44.469628286491385</v>
      </c>
      <c r="CX137" s="108">
        <v>9</v>
      </c>
      <c r="CY137" s="108">
        <v>761</v>
      </c>
      <c r="CZ137" s="108">
        <v>770</v>
      </c>
      <c r="DA137" s="96">
        <v>34.496826835902084</v>
      </c>
      <c r="DB137" s="109">
        <v>78.966455122393469</v>
      </c>
      <c r="DC137" s="87">
        <v>12</v>
      </c>
      <c r="DD137" s="87">
        <v>1742</v>
      </c>
      <c r="DE137" s="110">
        <v>1754</v>
      </c>
      <c r="DF137" s="78">
        <v>2206</v>
      </c>
      <c r="DG137" s="108">
        <v>2</v>
      </c>
      <c r="DH137" s="108">
        <v>1070</v>
      </c>
      <c r="DI137" s="108">
        <v>1072</v>
      </c>
      <c r="DJ137" s="109">
        <v>48.504079782411601</v>
      </c>
      <c r="DK137" s="108">
        <v>5</v>
      </c>
      <c r="DL137" s="108">
        <v>749</v>
      </c>
      <c r="DM137" s="108">
        <v>754</v>
      </c>
      <c r="DN137" s="96">
        <v>33.952855847688127</v>
      </c>
      <c r="DO137" s="109">
        <v>82.456935630099721</v>
      </c>
      <c r="DP137" s="87">
        <v>7</v>
      </c>
      <c r="DQ137" s="87">
        <v>1819</v>
      </c>
      <c r="DR137" s="110">
        <v>1826</v>
      </c>
      <c r="DS137" s="110">
        <v>2206</v>
      </c>
      <c r="DT137" s="110">
        <v>0</v>
      </c>
      <c r="DU137" s="110">
        <v>1093</v>
      </c>
      <c r="DV137" s="110">
        <v>1093</v>
      </c>
      <c r="DW137" s="110">
        <v>49.546690843155034</v>
      </c>
      <c r="DX137" s="110">
        <v>5</v>
      </c>
      <c r="DY137" s="110">
        <v>745</v>
      </c>
      <c r="DZ137" s="110">
        <v>750</v>
      </c>
      <c r="EA137" s="110">
        <v>33.771532184950139</v>
      </c>
      <c r="EB137" s="110">
        <v>83.318223028105166</v>
      </c>
      <c r="EC137" s="110">
        <v>5</v>
      </c>
      <c r="ED137" s="110">
        <v>1838</v>
      </c>
      <c r="EE137" s="110">
        <v>1843</v>
      </c>
      <c r="EF137" s="78">
        <v>2206</v>
      </c>
      <c r="EG137" s="108">
        <v>0</v>
      </c>
      <c r="EH137" s="108">
        <v>1093</v>
      </c>
      <c r="EI137" s="108">
        <v>1093</v>
      </c>
      <c r="EJ137" s="109">
        <v>49.546690843155034</v>
      </c>
      <c r="EK137" s="108">
        <v>5</v>
      </c>
      <c r="EL137" s="108">
        <v>745</v>
      </c>
      <c r="EM137" s="108">
        <v>750</v>
      </c>
      <c r="EN137" s="96">
        <v>33.771532184950139</v>
      </c>
      <c r="EO137" s="109">
        <v>83.318223028105166</v>
      </c>
      <c r="EP137" s="87">
        <v>5</v>
      </c>
      <c r="EQ137" s="87">
        <v>1838</v>
      </c>
      <c r="ER137" s="110">
        <v>1843</v>
      </c>
      <c r="ES137" s="78">
        <v>2206</v>
      </c>
      <c r="ET137" s="108">
        <v>0</v>
      </c>
      <c r="EU137" s="108">
        <v>1126</v>
      </c>
      <c r="EV137" s="108">
        <v>1126</v>
      </c>
      <c r="EW137" s="109">
        <v>51.042611060743425</v>
      </c>
      <c r="EX137" s="108">
        <v>4</v>
      </c>
      <c r="EY137" s="108">
        <v>770</v>
      </c>
      <c r="EZ137" s="108">
        <v>774</v>
      </c>
      <c r="FA137" s="96">
        <v>34.904805077062555</v>
      </c>
      <c r="FB137" s="109">
        <v>85.947416137805988</v>
      </c>
      <c r="FC137" s="87">
        <v>4</v>
      </c>
      <c r="FD137" s="87">
        <v>1896</v>
      </c>
      <c r="FE137" s="108">
        <v>1900</v>
      </c>
    </row>
    <row r="138" spans="1:161" x14ac:dyDescent="0.25">
      <c r="A138" s="4">
        <v>631</v>
      </c>
      <c r="B138" s="7" t="s">
        <v>206</v>
      </c>
      <c r="C138" s="4">
        <v>631</v>
      </c>
      <c r="D138" s="78">
        <v>3236</v>
      </c>
      <c r="E138" s="108">
        <v>266</v>
      </c>
      <c r="F138" s="78">
        <v>2045</v>
      </c>
      <c r="G138" s="108">
        <v>2311</v>
      </c>
      <c r="H138" s="109">
        <v>63.195302843016066</v>
      </c>
      <c r="I138" s="108">
        <v>172</v>
      </c>
      <c r="J138" s="108">
        <v>1161</v>
      </c>
      <c r="K138" s="108">
        <v>1333</v>
      </c>
      <c r="L138" s="96">
        <v>35.877626699629175</v>
      </c>
      <c r="M138" s="109">
        <v>99.072929542645241</v>
      </c>
      <c r="N138" s="87">
        <v>438</v>
      </c>
      <c r="O138" s="87">
        <v>3206</v>
      </c>
      <c r="P138" s="110">
        <v>3644</v>
      </c>
      <c r="Q138" s="111">
        <v>99.183451279259657</v>
      </c>
      <c r="R138" s="78">
        <v>3431</v>
      </c>
      <c r="S138" s="108">
        <v>265</v>
      </c>
      <c r="T138" s="78">
        <v>2062</v>
      </c>
      <c r="U138" s="108">
        <v>2327</v>
      </c>
      <c r="V138" s="109">
        <v>60.099096473331393</v>
      </c>
      <c r="W138" s="108">
        <v>165</v>
      </c>
      <c r="X138" s="108">
        <v>1184</v>
      </c>
      <c r="Y138" s="108">
        <v>1349</v>
      </c>
      <c r="Z138" s="96">
        <v>34.508889536578259</v>
      </c>
      <c r="AA138" s="109">
        <v>94.607986009909652</v>
      </c>
      <c r="AB138" s="87">
        <v>430</v>
      </c>
      <c r="AC138" s="87">
        <v>3246</v>
      </c>
      <c r="AD138" s="110">
        <v>3676</v>
      </c>
      <c r="AE138" s="111">
        <v>95.208495208495208</v>
      </c>
      <c r="AF138" s="78">
        <v>3431</v>
      </c>
      <c r="AG138" s="108">
        <v>223</v>
      </c>
      <c r="AH138" s="108">
        <v>2282</v>
      </c>
      <c r="AI138" s="108">
        <v>2505</v>
      </c>
      <c r="AJ138" s="109">
        <v>66.511221218303703</v>
      </c>
      <c r="AK138" s="108">
        <v>167</v>
      </c>
      <c r="AL138" s="108">
        <v>16</v>
      </c>
      <c r="AM138" s="108">
        <v>183</v>
      </c>
      <c r="AN138" s="96">
        <v>0.46633634508889538</v>
      </c>
      <c r="AO138" s="109">
        <v>66.977557563392594</v>
      </c>
      <c r="AP138" s="87">
        <v>390</v>
      </c>
      <c r="AQ138" s="87">
        <v>2298</v>
      </c>
      <c r="AR138" s="110">
        <v>2688</v>
      </c>
      <c r="AS138" s="110">
        <v>3431</v>
      </c>
      <c r="AT138" s="110">
        <v>221</v>
      </c>
      <c r="AU138" s="110">
        <v>2258</v>
      </c>
      <c r="AV138" s="110">
        <v>2479</v>
      </c>
      <c r="AW138" s="110">
        <v>65.81171670067036</v>
      </c>
      <c r="AX138" s="110">
        <v>110</v>
      </c>
      <c r="AY138" s="110">
        <v>1263</v>
      </c>
      <c r="AZ138" s="110">
        <v>1373</v>
      </c>
      <c r="BA138" s="110">
        <v>36.811425240454675</v>
      </c>
      <c r="BB138" s="110">
        <v>102.62314194112503</v>
      </c>
      <c r="BC138" s="110">
        <v>331</v>
      </c>
      <c r="BD138" s="110">
        <v>3521</v>
      </c>
      <c r="BE138" s="110">
        <v>3852</v>
      </c>
      <c r="BF138" s="110">
        <v>3435</v>
      </c>
      <c r="BG138" s="110">
        <v>218</v>
      </c>
      <c r="BH138" s="110">
        <v>2283</v>
      </c>
      <c r="BI138" s="110">
        <v>2501</v>
      </c>
      <c r="BJ138" s="110">
        <v>66.462882096069862</v>
      </c>
      <c r="BK138" s="110">
        <v>104</v>
      </c>
      <c r="BL138" s="110">
        <v>1298</v>
      </c>
      <c r="BM138" s="110">
        <v>1402</v>
      </c>
      <c r="BN138" s="110">
        <v>37.787481804949053</v>
      </c>
      <c r="BO138" s="110">
        <v>104.25036390101891</v>
      </c>
      <c r="BP138" s="110">
        <v>322</v>
      </c>
      <c r="BQ138" s="110">
        <v>3581</v>
      </c>
      <c r="BR138" s="110">
        <v>3903</v>
      </c>
      <c r="BS138" s="110">
        <v>3435</v>
      </c>
      <c r="BT138" s="110">
        <v>115</v>
      </c>
      <c r="BU138" s="110">
        <v>2289</v>
      </c>
      <c r="BV138" s="110">
        <v>2404</v>
      </c>
      <c r="BW138" s="282">
        <v>66.637554585152841</v>
      </c>
      <c r="BX138" s="110">
        <v>31</v>
      </c>
      <c r="BY138" s="110">
        <v>1404</v>
      </c>
      <c r="BZ138" s="110">
        <v>1435</v>
      </c>
      <c r="CA138" s="109">
        <v>40.873362445414848</v>
      </c>
      <c r="CB138" s="109">
        <v>107.51091703056768</v>
      </c>
      <c r="CC138" s="110">
        <v>146</v>
      </c>
      <c r="CD138" s="110">
        <v>3693</v>
      </c>
      <c r="CE138" s="110">
        <v>3839</v>
      </c>
      <c r="CF138" s="110">
        <v>3435</v>
      </c>
      <c r="CG138" s="110">
        <v>37</v>
      </c>
      <c r="CH138" s="110">
        <v>2275</v>
      </c>
      <c r="CI138" s="110">
        <v>2312</v>
      </c>
      <c r="CJ138" s="110">
        <v>66.229985443959237</v>
      </c>
      <c r="CK138" s="110">
        <v>29</v>
      </c>
      <c r="CL138" s="110">
        <v>1432</v>
      </c>
      <c r="CM138" s="110">
        <v>1461</v>
      </c>
      <c r="CN138" s="110">
        <v>41.688500727802037</v>
      </c>
      <c r="CO138" s="110">
        <v>107.91848617176127</v>
      </c>
      <c r="CP138" s="110">
        <v>66</v>
      </c>
      <c r="CQ138" s="110">
        <v>3707</v>
      </c>
      <c r="CR138" s="110">
        <v>3773</v>
      </c>
      <c r="CS138" s="78">
        <v>3435</v>
      </c>
      <c r="CT138" s="108">
        <v>24</v>
      </c>
      <c r="CU138" s="108">
        <v>2346</v>
      </c>
      <c r="CV138" s="108">
        <v>2370</v>
      </c>
      <c r="CW138" s="109">
        <v>68.296943231441048</v>
      </c>
      <c r="CX138" s="108">
        <v>13</v>
      </c>
      <c r="CY138" s="108">
        <v>1451</v>
      </c>
      <c r="CZ138" s="108">
        <v>1464</v>
      </c>
      <c r="DA138" s="96">
        <v>42.24163027656477</v>
      </c>
      <c r="DB138" s="109">
        <v>110.53857350800583</v>
      </c>
      <c r="DC138" s="87">
        <v>37</v>
      </c>
      <c r="DD138" s="87">
        <v>3797</v>
      </c>
      <c r="DE138" s="110">
        <v>3834</v>
      </c>
      <c r="DF138" s="78">
        <v>3435</v>
      </c>
      <c r="DG138" s="108">
        <v>23</v>
      </c>
      <c r="DH138" s="108">
        <v>2369</v>
      </c>
      <c r="DI138" s="108">
        <v>2392</v>
      </c>
      <c r="DJ138" s="109">
        <v>68.966521106259094</v>
      </c>
      <c r="DK138" s="108">
        <v>12</v>
      </c>
      <c r="DL138" s="108">
        <v>1460</v>
      </c>
      <c r="DM138" s="108">
        <v>1472</v>
      </c>
      <c r="DN138" s="96">
        <v>42.503639010189225</v>
      </c>
      <c r="DO138" s="109">
        <v>111.47016011644833</v>
      </c>
      <c r="DP138" s="87">
        <v>35</v>
      </c>
      <c r="DQ138" s="87">
        <v>3829</v>
      </c>
      <c r="DR138" s="110">
        <v>3864</v>
      </c>
      <c r="DS138" s="110">
        <v>3435</v>
      </c>
      <c r="DT138" s="110">
        <v>23</v>
      </c>
      <c r="DU138" s="110">
        <v>2387</v>
      </c>
      <c r="DV138" s="110">
        <v>2410</v>
      </c>
      <c r="DW138" s="110">
        <v>69.490538573508005</v>
      </c>
      <c r="DX138" s="110">
        <v>11</v>
      </c>
      <c r="DY138" s="110">
        <v>1478</v>
      </c>
      <c r="DZ138" s="110">
        <v>1489</v>
      </c>
      <c r="EA138" s="110">
        <v>43.027656477438136</v>
      </c>
      <c r="EB138" s="110">
        <v>112.51819505094613</v>
      </c>
      <c r="EC138" s="110">
        <v>34</v>
      </c>
      <c r="ED138" s="110">
        <v>3865</v>
      </c>
      <c r="EE138" s="110">
        <v>3899</v>
      </c>
      <c r="EF138" s="78">
        <v>3435</v>
      </c>
      <c r="EG138" s="108">
        <v>23</v>
      </c>
      <c r="EH138" s="108">
        <v>2387</v>
      </c>
      <c r="EI138" s="108">
        <v>2410</v>
      </c>
      <c r="EJ138" s="109">
        <v>69.490538573508005</v>
      </c>
      <c r="EK138" s="108">
        <v>11</v>
      </c>
      <c r="EL138" s="108">
        <v>1478</v>
      </c>
      <c r="EM138" s="108">
        <v>1489</v>
      </c>
      <c r="EN138" s="96">
        <v>43.027656477438136</v>
      </c>
      <c r="EO138" s="109">
        <v>112.51819505094613</v>
      </c>
      <c r="EP138" s="87">
        <v>34</v>
      </c>
      <c r="EQ138" s="87">
        <v>3865</v>
      </c>
      <c r="ER138" s="110">
        <v>3899</v>
      </c>
      <c r="ES138" s="78">
        <v>3435</v>
      </c>
      <c r="ET138" s="108">
        <v>22</v>
      </c>
      <c r="EU138" s="108">
        <v>2398</v>
      </c>
      <c r="EV138" s="108">
        <v>2420</v>
      </c>
      <c r="EW138" s="109">
        <v>69.81077147016012</v>
      </c>
      <c r="EX138" s="108">
        <v>10</v>
      </c>
      <c r="EY138" s="108">
        <v>1506</v>
      </c>
      <c r="EZ138" s="108">
        <v>1516</v>
      </c>
      <c r="FA138" s="96">
        <v>43.842794759825324</v>
      </c>
      <c r="FB138" s="109">
        <v>113.65356622998544</v>
      </c>
      <c r="FC138" s="87">
        <v>32</v>
      </c>
      <c r="FD138" s="87">
        <v>3904</v>
      </c>
      <c r="FE138" s="108">
        <v>3936</v>
      </c>
    </row>
    <row r="139" spans="1:161" ht="49.5" customHeight="1" x14ac:dyDescent="0.25">
      <c r="B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202"/>
      <c r="AC139" s="202"/>
      <c r="AD139" s="202"/>
      <c r="AE139" s="202"/>
      <c r="AF139" s="202"/>
      <c r="AG139" s="202"/>
      <c r="AH139" s="202"/>
      <c r="AI139" s="202"/>
      <c r="AJ139" s="202"/>
      <c r="AK139" s="202"/>
      <c r="AL139" s="202"/>
      <c r="AM139" s="202"/>
      <c r="AN139" s="202"/>
      <c r="AO139" s="202"/>
      <c r="AP139" s="202"/>
      <c r="AQ139" s="202"/>
      <c r="AR139" s="202"/>
      <c r="AS139" s="202"/>
      <c r="AT139" s="202"/>
      <c r="AU139" s="202"/>
      <c r="AV139" s="202"/>
      <c r="AW139" s="202"/>
      <c r="AX139" s="202"/>
      <c r="AY139" s="202"/>
      <c r="AZ139" s="202"/>
      <c r="BA139" s="202"/>
      <c r="BB139" s="202"/>
      <c r="BC139" s="202"/>
      <c r="BD139" s="202"/>
      <c r="BE139" s="202"/>
      <c r="BF139" s="202"/>
      <c r="BG139" s="202"/>
      <c r="BH139" s="202"/>
      <c r="BI139" s="202"/>
      <c r="BJ139" s="202"/>
      <c r="BK139" s="202"/>
      <c r="BL139" s="202"/>
      <c r="BM139" s="202"/>
      <c r="BN139" s="202"/>
      <c r="BO139" s="202"/>
      <c r="BP139" s="202"/>
      <c r="BQ139" s="202"/>
      <c r="BR139" s="202"/>
      <c r="BS139" s="202"/>
      <c r="BT139" s="202"/>
      <c r="BU139" s="202"/>
      <c r="BV139" s="202"/>
      <c r="BW139" s="202"/>
      <c r="BX139" s="202"/>
      <c r="BY139" s="202"/>
      <c r="BZ139" s="202"/>
      <c r="CA139" s="202"/>
      <c r="CB139" s="202"/>
      <c r="CC139" s="202"/>
      <c r="CD139" s="202"/>
      <c r="CE139" s="202"/>
      <c r="CF139" s="202"/>
      <c r="CG139" s="202"/>
      <c r="CH139" s="202"/>
      <c r="CI139" s="202"/>
      <c r="CJ139" s="202"/>
      <c r="CK139" s="202"/>
      <c r="CL139" s="202"/>
      <c r="CM139" s="202"/>
      <c r="CN139" s="202"/>
      <c r="CO139" s="202"/>
      <c r="CP139" s="202"/>
      <c r="CQ139" s="202"/>
      <c r="CR139" s="202"/>
      <c r="CS139" s="232" t="s">
        <v>207</v>
      </c>
      <c r="CT139" s="450" t="s">
        <v>268</v>
      </c>
      <c r="CU139" s="450"/>
      <c r="CV139" s="450"/>
      <c r="CW139" s="450"/>
      <c r="CX139" s="450"/>
      <c r="CY139" s="450"/>
      <c r="CZ139" s="450"/>
      <c r="DA139" s="450"/>
      <c r="DB139" s="450"/>
      <c r="DC139" s="450"/>
      <c r="DD139" s="450"/>
      <c r="DE139" s="450"/>
      <c r="DF139" s="322"/>
      <c r="DG139" s="322"/>
      <c r="DH139" s="322"/>
      <c r="DI139" s="322"/>
      <c r="DJ139" s="322"/>
      <c r="DK139" s="322"/>
      <c r="DL139" s="322"/>
      <c r="DM139" s="322"/>
      <c r="DN139" s="322"/>
      <c r="DO139" s="322"/>
      <c r="DP139" s="322"/>
      <c r="DQ139" s="322"/>
      <c r="DR139" s="322"/>
      <c r="DS139" s="322" t="s">
        <v>207</v>
      </c>
      <c r="DT139" s="322" t="s">
        <v>268</v>
      </c>
      <c r="DU139" s="322"/>
      <c r="DV139" s="322"/>
      <c r="DW139" s="322"/>
      <c r="DX139" s="322"/>
      <c r="DY139" s="322"/>
      <c r="DZ139" s="322"/>
      <c r="EA139" s="322"/>
      <c r="EB139" s="322"/>
      <c r="EC139" s="322"/>
      <c r="ED139" s="322"/>
      <c r="EE139" s="322"/>
      <c r="ES139" s="232" t="s">
        <v>207</v>
      </c>
      <c r="ET139" s="450" t="s">
        <v>399</v>
      </c>
      <c r="EU139" s="450"/>
      <c r="EV139" s="450"/>
      <c r="EW139" s="450"/>
      <c r="EX139" s="450"/>
      <c r="EY139" s="450"/>
      <c r="EZ139" s="450"/>
      <c r="FA139" s="450"/>
      <c r="FB139" s="450"/>
      <c r="FC139" s="450"/>
      <c r="FD139" s="450"/>
      <c r="FE139" s="450"/>
    </row>
    <row r="140" spans="1:161" ht="34.5" customHeight="1" x14ac:dyDescent="0.25">
      <c r="B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201"/>
      <c r="AP140" s="201"/>
      <c r="AQ140" s="201"/>
      <c r="AR140" s="201"/>
      <c r="AS140" s="201"/>
      <c r="AT140" s="201"/>
      <c r="AU140" s="201"/>
      <c r="AV140" s="201"/>
      <c r="AW140" s="201"/>
      <c r="AX140" s="201"/>
      <c r="AY140" s="201"/>
      <c r="AZ140" s="201"/>
      <c r="BA140" s="201"/>
      <c r="BB140" s="201"/>
      <c r="BC140" s="201"/>
      <c r="BD140" s="201"/>
      <c r="BE140" s="201"/>
      <c r="BF140" s="201"/>
      <c r="BG140" s="201"/>
      <c r="BH140" s="201"/>
      <c r="BI140" s="201"/>
      <c r="BJ140" s="201"/>
      <c r="BK140" s="201"/>
      <c r="BL140" s="201"/>
      <c r="BM140" s="201"/>
      <c r="BN140" s="201"/>
      <c r="BO140" s="201"/>
      <c r="BP140" s="201"/>
      <c r="BQ140" s="201"/>
      <c r="BR140" s="201"/>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438" t="s">
        <v>32</v>
      </c>
      <c r="CT140" s="438"/>
      <c r="CU140" s="438"/>
      <c r="CV140" s="439" t="s">
        <v>33</v>
      </c>
      <c r="CW140" s="440"/>
      <c r="CX140" s="440"/>
      <c r="CY140" s="440"/>
      <c r="CZ140" s="440"/>
      <c r="DA140" s="440"/>
      <c r="DB140" s="440"/>
      <c r="DC140" s="440"/>
      <c r="DD140" s="440"/>
      <c r="DE140" s="440"/>
      <c r="DF140" s="323"/>
      <c r="DG140" s="323"/>
      <c r="DH140" s="323"/>
      <c r="DI140" s="323"/>
      <c r="DJ140" s="323"/>
      <c r="DK140" s="323"/>
      <c r="DL140" s="323"/>
      <c r="DM140" s="323"/>
      <c r="DN140" s="323"/>
      <c r="DO140" s="323"/>
      <c r="DP140" s="323"/>
      <c r="DQ140" s="323"/>
      <c r="DR140" s="323"/>
      <c r="DS140" s="323" t="s">
        <v>32</v>
      </c>
      <c r="DT140" s="323"/>
      <c r="DU140" s="323"/>
      <c r="DV140" s="323" t="s">
        <v>33</v>
      </c>
      <c r="DW140" s="323"/>
      <c r="DX140" s="323"/>
      <c r="DY140" s="323"/>
      <c r="DZ140" s="323"/>
      <c r="EA140" s="323"/>
      <c r="EB140" s="323"/>
      <c r="EC140" s="323"/>
      <c r="ED140" s="323"/>
      <c r="EE140" s="323"/>
      <c r="ES140" s="438" t="s">
        <v>32</v>
      </c>
      <c r="ET140" s="438"/>
      <c r="EU140" s="438"/>
      <c r="EV140" s="439" t="s">
        <v>33</v>
      </c>
      <c r="EW140" s="440"/>
      <c r="EX140" s="440"/>
      <c r="EY140" s="440"/>
      <c r="EZ140" s="440"/>
      <c r="FA140" s="440"/>
      <c r="FB140" s="440"/>
      <c r="FC140" s="440"/>
      <c r="FD140" s="440"/>
      <c r="FE140" s="440"/>
    </row>
    <row r="141" spans="1:161" ht="36.75" customHeight="1" x14ac:dyDescent="0.25">
      <c r="B141" s="201"/>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AQ141" s="201"/>
      <c r="AR141" s="201"/>
      <c r="AS141" s="201"/>
      <c r="AT141" s="201"/>
      <c r="AU141" s="201"/>
      <c r="AV141" s="201"/>
      <c r="AW141" s="201"/>
      <c r="AX141" s="201"/>
      <c r="AY141" s="201"/>
      <c r="AZ141" s="201"/>
      <c r="BA141" s="201"/>
      <c r="BB141" s="201"/>
      <c r="BC141" s="201"/>
      <c r="BD141" s="201"/>
      <c r="BE141" s="201"/>
      <c r="BF141" s="201"/>
      <c r="BG141" s="201"/>
      <c r="BH141" s="201"/>
      <c r="BI141" s="201"/>
      <c r="BJ141" s="201"/>
      <c r="BK141" s="201"/>
      <c r="BL141" s="201"/>
      <c r="BM141" s="201"/>
      <c r="BN141" s="201"/>
      <c r="BO141" s="201"/>
      <c r="BP141" s="201"/>
      <c r="BQ141" s="201"/>
      <c r="BR141" s="201"/>
      <c r="BS141" s="201"/>
      <c r="BT141" s="201"/>
      <c r="BU141" s="201"/>
      <c r="BV141" s="201"/>
      <c r="BW141" s="201"/>
      <c r="BX141" s="201"/>
      <c r="BY141" s="201"/>
      <c r="BZ141" s="201"/>
      <c r="CA141" s="201"/>
      <c r="CB141" s="201"/>
      <c r="CC141" s="201"/>
      <c r="CD141" s="201"/>
      <c r="CE141" s="201"/>
      <c r="CF141" s="201"/>
      <c r="CG141" s="201"/>
      <c r="CH141" s="201"/>
      <c r="CI141" s="201"/>
      <c r="CJ141" s="201"/>
      <c r="CK141" s="201"/>
      <c r="CL141" s="201"/>
      <c r="CM141" s="201"/>
      <c r="CN141" s="201"/>
      <c r="CO141" s="201"/>
      <c r="CP141" s="201"/>
      <c r="CQ141" s="201"/>
      <c r="CR141" s="201"/>
      <c r="CS141" s="438" t="s">
        <v>269</v>
      </c>
      <c r="CT141" s="438"/>
      <c r="CU141" s="438"/>
      <c r="CV141" s="439" t="s">
        <v>33</v>
      </c>
      <c r="CW141" s="440"/>
      <c r="CX141" s="440"/>
      <c r="CY141" s="440"/>
      <c r="CZ141" s="440"/>
      <c r="DA141" s="440"/>
      <c r="DB141" s="440"/>
      <c r="DC141" s="440"/>
      <c r="DD141" s="440"/>
      <c r="DE141" s="440"/>
      <c r="DF141" s="323"/>
      <c r="DG141" s="323"/>
      <c r="DH141" s="323"/>
      <c r="DI141" s="323"/>
      <c r="DJ141" s="323"/>
      <c r="DK141" s="323"/>
      <c r="DL141" s="323"/>
      <c r="DM141" s="323"/>
      <c r="DN141" s="323"/>
      <c r="DO141" s="323"/>
      <c r="DP141" s="323"/>
      <c r="DQ141" s="323"/>
      <c r="DR141" s="323"/>
      <c r="DS141" s="323" t="s">
        <v>269</v>
      </c>
      <c r="DT141" s="323"/>
      <c r="DU141" s="323"/>
      <c r="DV141" s="323" t="s">
        <v>33</v>
      </c>
      <c r="DW141" s="323"/>
      <c r="DX141" s="323"/>
      <c r="DY141" s="323"/>
      <c r="DZ141" s="323"/>
      <c r="EA141" s="323"/>
      <c r="EB141" s="323"/>
      <c r="EC141" s="323"/>
      <c r="ED141" s="323"/>
      <c r="EE141" s="323"/>
      <c r="ES141" s="438" t="s">
        <v>397</v>
      </c>
      <c r="ET141" s="438"/>
      <c r="EU141" s="438"/>
      <c r="EV141" s="439" t="s">
        <v>398</v>
      </c>
      <c r="EW141" s="440"/>
      <c r="EX141" s="440"/>
      <c r="EY141" s="440"/>
      <c r="EZ141" s="440"/>
      <c r="FA141" s="440"/>
      <c r="FB141" s="440"/>
      <c r="FC141" s="440"/>
      <c r="FD141" s="440"/>
      <c r="FE141" s="440"/>
    </row>
    <row r="142" spans="1:161" x14ac:dyDescent="0.25">
      <c r="B142" s="201"/>
      <c r="D142" s="201"/>
      <c r="E142" s="201"/>
      <c r="F142" s="201"/>
      <c r="G142" s="201"/>
      <c r="H142" s="201"/>
      <c r="I142" s="201"/>
      <c r="J142" s="201"/>
      <c r="K142" s="201"/>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201"/>
      <c r="AP142" s="201"/>
      <c r="AQ142" s="201"/>
      <c r="AR142" s="201"/>
      <c r="AS142" s="201"/>
      <c r="AT142" s="201"/>
      <c r="AU142" s="201"/>
      <c r="AV142" s="201"/>
      <c r="AW142" s="201"/>
      <c r="AX142" s="201"/>
      <c r="AY142" s="201"/>
      <c r="AZ142" s="201"/>
      <c r="BA142" s="201"/>
      <c r="BB142" s="201"/>
      <c r="BC142" s="201"/>
      <c r="BD142" s="201"/>
      <c r="BE142" s="201"/>
      <c r="BF142" s="201"/>
      <c r="BG142" s="201"/>
      <c r="BH142" s="201"/>
      <c r="BI142" s="201"/>
      <c r="BJ142" s="201"/>
      <c r="BK142" s="201"/>
      <c r="BL142" s="201"/>
      <c r="BM142" s="201"/>
      <c r="BN142" s="201"/>
      <c r="BO142" s="201"/>
      <c r="BP142" s="201"/>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22"/>
      <c r="CT142" s="222"/>
      <c r="CU142" s="222"/>
      <c r="CV142" s="222"/>
      <c r="CW142" s="222"/>
      <c r="CX142" s="222"/>
      <c r="CY142" s="222"/>
      <c r="CZ142" s="222"/>
      <c r="DA142" s="222"/>
      <c r="DB142" s="222"/>
      <c r="DC142" s="222"/>
      <c r="DD142" s="222"/>
      <c r="DE142" s="222"/>
      <c r="DF142" s="222"/>
      <c r="DG142" s="222"/>
      <c r="DH142" s="222"/>
      <c r="DI142" s="222"/>
      <c r="DJ142" s="222"/>
      <c r="DK142" s="222"/>
      <c r="DL142" s="222"/>
      <c r="DM142" s="222"/>
      <c r="DN142" s="222"/>
      <c r="DO142" s="222"/>
      <c r="DP142" s="222"/>
      <c r="DQ142" s="222"/>
      <c r="DR142" s="222"/>
      <c r="DS142" s="222"/>
      <c r="DT142" s="222"/>
      <c r="DU142" s="222"/>
      <c r="DV142" s="222"/>
      <c r="DW142" s="222"/>
      <c r="DX142" s="222"/>
      <c r="DY142" s="222"/>
      <c r="DZ142" s="222"/>
      <c r="EA142" s="222"/>
      <c r="EB142" s="222"/>
      <c r="EC142" s="222"/>
      <c r="ED142" s="222"/>
      <c r="EE142" s="222"/>
      <c r="EF142" s="222"/>
      <c r="EG142" s="222"/>
      <c r="EH142" s="222"/>
      <c r="EI142" s="222"/>
      <c r="EJ142" s="222"/>
      <c r="EK142" s="222"/>
      <c r="EL142" s="222"/>
      <c r="EM142" s="222"/>
      <c r="EN142" s="222"/>
      <c r="EO142" s="222"/>
      <c r="EP142" s="222"/>
      <c r="EQ142" s="222"/>
      <c r="ER142" s="222"/>
      <c r="ES142" s="201"/>
      <c r="ET142" s="201"/>
      <c r="EU142" s="201"/>
      <c r="EV142" s="201"/>
      <c r="EW142" s="201"/>
      <c r="EX142" s="201"/>
      <c r="EY142" s="201"/>
      <c r="EZ142" s="201"/>
      <c r="FA142" s="201"/>
    </row>
    <row r="143" spans="1:161" x14ac:dyDescent="0.25">
      <c r="B143" s="201"/>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201"/>
      <c r="AT143" s="201"/>
      <c r="AU143" s="201"/>
      <c r="AV143" s="201"/>
      <c r="AW143" s="201"/>
      <c r="AX143" s="201"/>
      <c r="AY143" s="201"/>
      <c r="AZ143" s="201"/>
      <c r="BA143" s="201"/>
      <c r="BB143" s="201"/>
      <c r="BC143" s="201"/>
      <c r="BD143" s="201"/>
      <c r="BE143" s="201"/>
      <c r="BF143" s="201"/>
      <c r="BG143" s="201"/>
      <c r="BH143" s="201"/>
      <c r="BI143" s="201"/>
      <c r="BJ143" s="201"/>
      <c r="BK143" s="201"/>
      <c r="BL143" s="201"/>
      <c r="BM143" s="201"/>
      <c r="BN143" s="201"/>
      <c r="BO143" s="201"/>
      <c r="BP143" s="201"/>
      <c r="BQ143" s="201"/>
      <c r="BR143" s="201"/>
      <c r="BS143" s="201"/>
      <c r="BT143" s="201"/>
      <c r="BU143" s="201"/>
      <c r="BV143" s="201"/>
      <c r="BW143" s="201"/>
      <c r="BX143" s="201"/>
      <c r="BY143" s="201"/>
      <c r="BZ143" s="201"/>
      <c r="CA143" s="201"/>
      <c r="CB143" s="201"/>
      <c r="CC143" s="201"/>
      <c r="CD143" s="201"/>
      <c r="CE143" s="201"/>
      <c r="CF143" s="201"/>
      <c r="CG143" s="201"/>
      <c r="CH143" s="201"/>
      <c r="CI143" s="201"/>
      <c r="CJ143" s="201"/>
      <c r="CK143" s="201"/>
      <c r="CL143" s="201"/>
      <c r="CM143" s="201"/>
      <c r="CN143" s="201"/>
      <c r="CO143" s="201"/>
      <c r="CP143" s="201"/>
      <c r="CQ143" s="201"/>
      <c r="CR143" s="201"/>
      <c r="CS143" s="223"/>
      <c r="CT143" s="222"/>
      <c r="CU143" s="222"/>
      <c r="CV143" s="222"/>
      <c r="CW143" s="222"/>
      <c r="CX143" s="222"/>
      <c r="CY143" s="222"/>
      <c r="CZ143" s="222"/>
      <c r="DA143" s="222"/>
      <c r="DB143" s="222"/>
      <c r="DC143" s="222"/>
      <c r="DD143" s="222"/>
      <c r="DE143" s="222"/>
      <c r="DF143" s="222"/>
      <c r="DG143" s="222"/>
      <c r="DH143" s="222"/>
      <c r="DI143" s="222"/>
      <c r="DJ143" s="222"/>
      <c r="DK143" s="222"/>
      <c r="DL143" s="222"/>
      <c r="DM143" s="222"/>
      <c r="DN143" s="222"/>
      <c r="DO143" s="222"/>
      <c r="DP143" s="222"/>
      <c r="DQ143" s="222"/>
      <c r="DR143" s="222"/>
      <c r="DS143" s="222"/>
      <c r="DT143" s="222"/>
      <c r="DU143" s="222"/>
      <c r="DV143" s="222"/>
      <c r="DW143" s="222"/>
      <c r="DX143" s="222"/>
      <c r="DY143" s="222"/>
      <c r="DZ143" s="222"/>
      <c r="EA143" s="222"/>
      <c r="EB143" s="222"/>
      <c r="EC143" s="222"/>
      <c r="ED143" s="222"/>
      <c r="EE143" s="222"/>
      <c r="EF143" s="223"/>
      <c r="EG143" s="222"/>
      <c r="EH143" s="222"/>
      <c r="EI143" s="222"/>
      <c r="EJ143" s="222"/>
      <c r="EK143" s="222"/>
      <c r="EL143" s="222"/>
      <c r="EM143" s="222"/>
      <c r="EN143" s="222"/>
      <c r="EO143" s="222"/>
      <c r="EP143" s="222"/>
      <c r="EQ143" s="222"/>
      <c r="ER143" s="222"/>
      <c r="ES143" s="201"/>
      <c r="ET143" s="201"/>
      <c r="EU143" s="201"/>
      <c r="EV143" s="201"/>
      <c r="EW143" s="201"/>
      <c r="EX143" s="201"/>
      <c r="EY143" s="201"/>
      <c r="EZ143" s="201"/>
      <c r="FA143" s="201"/>
    </row>
    <row r="144" spans="1:161" x14ac:dyDescent="0.25">
      <c r="B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1"/>
      <c r="AY144" s="201"/>
      <c r="AZ144" s="201"/>
      <c r="BA144" s="201"/>
      <c r="BB144" s="201"/>
      <c r="BC144" s="201"/>
      <c r="BD144" s="201"/>
      <c r="BE144" s="201"/>
      <c r="BF144" s="201"/>
      <c r="BG144" s="201"/>
      <c r="BH144" s="201"/>
      <c r="BI144" s="201"/>
      <c r="BJ144" s="201"/>
      <c r="BK144" s="201"/>
      <c r="BL144" s="201"/>
      <c r="BM144" s="201"/>
      <c r="BN144" s="201"/>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22"/>
      <c r="CT144" s="222"/>
      <c r="CU144" s="222"/>
      <c r="CV144" s="222"/>
      <c r="CW144" s="222"/>
      <c r="CX144" s="222"/>
      <c r="CY144" s="222"/>
      <c r="CZ144" s="222"/>
      <c r="DA144" s="222"/>
      <c r="DB144" s="222"/>
      <c r="DC144" s="222"/>
      <c r="DD144" s="222"/>
      <c r="DE144" s="222"/>
      <c r="DF144" s="222"/>
      <c r="DG144" s="222"/>
      <c r="DH144" s="222"/>
      <c r="DI144" s="222"/>
      <c r="DJ144" s="222"/>
      <c r="DK144" s="222"/>
      <c r="DL144" s="222"/>
      <c r="DM144" s="222"/>
      <c r="DN144" s="222"/>
      <c r="DO144" s="222"/>
      <c r="DP144" s="222"/>
      <c r="DQ144" s="222"/>
      <c r="DR144" s="222"/>
      <c r="DS144" s="222"/>
      <c r="DT144" s="222"/>
      <c r="DU144" s="222"/>
      <c r="DV144" s="222"/>
      <c r="DW144" s="222"/>
      <c r="DX144" s="222"/>
      <c r="DY144" s="222"/>
      <c r="DZ144" s="222"/>
      <c r="EA144" s="222"/>
      <c r="EB144" s="222"/>
      <c r="EC144" s="222"/>
      <c r="ED144" s="222"/>
      <c r="EE144" s="222"/>
      <c r="EF144" s="222"/>
      <c r="EG144" s="222"/>
      <c r="EH144" s="222"/>
      <c r="EI144" s="222"/>
      <c r="EJ144" s="222"/>
      <c r="EK144" s="222"/>
      <c r="EL144" s="222"/>
      <c r="EM144" s="222"/>
      <c r="EN144" s="222"/>
      <c r="EO144" s="222"/>
      <c r="EP144" s="222"/>
      <c r="EQ144" s="222"/>
      <c r="ER144" s="222"/>
      <c r="ES144" s="201"/>
      <c r="ET144" s="201"/>
      <c r="EU144" s="201"/>
      <c r="EV144" s="201"/>
      <c r="EW144" s="201"/>
      <c r="EX144" s="201"/>
      <c r="EY144" s="201"/>
      <c r="EZ144" s="201"/>
      <c r="FA144" s="201"/>
    </row>
    <row r="145" spans="1:157" x14ac:dyDescent="0.25">
      <c r="B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01"/>
      <c r="AR145" s="201"/>
      <c r="AS145" s="201"/>
      <c r="AT145" s="201"/>
      <c r="AU145" s="201"/>
      <c r="AV145" s="201"/>
      <c r="AW145" s="201"/>
      <c r="AX145" s="201"/>
      <c r="AY145" s="201"/>
      <c r="AZ145" s="201"/>
      <c r="BA145" s="201"/>
      <c r="BB145" s="201"/>
      <c r="BC145" s="201"/>
      <c r="BD145" s="201"/>
      <c r="BE145" s="201"/>
      <c r="BF145" s="201"/>
      <c r="BG145" s="201"/>
      <c r="BH145" s="201"/>
      <c r="BI145" s="201"/>
      <c r="BJ145" s="201"/>
      <c r="BK145" s="201"/>
      <c r="BL145" s="201"/>
      <c r="BM145" s="201"/>
      <c r="BN145" s="201"/>
      <c r="BO145" s="201"/>
      <c r="BP145" s="201"/>
      <c r="BQ145" s="201"/>
      <c r="BR145" s="201"/>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22"/>
      <c r="CT145" s="222"/>
      <c r="CU145" s="222"/>
      <c r="CV145" s="222"/>
      <c r="CW145" s="222"/>
      <c r="CX145" s="222"/>
      <c r="CY145" s="222"/>
      <c r="CZ145" s="222"/>
      <c r="DA145" s="222"/>
      <c r="DB145" s="222"/>
      <c r="DC145" s="222"/>
      <c r="DD145" s="222"/>
      <c r="DE145" s="222"/>
      <c r="DF145" s="222"/>
      <c r="DG145" s="222"/>
      <c r="DH145" s="222"/>
      <c r="DI145" s="222"/>
      <c r="DJ145" s="222"/>
      <c r="DK145" s="222"/>
      <c r="DL145" s="222"/>
      <c r="DM145" s="222"/>
      <c r="DN145" s="222"/>
      <c r="DO145" s="222"/>
      <c r="DP145" s="222"/>
      <c r="DQ145" s="222"/>
      <c r="DR145" s="222"/>
      <c r="DS145" s="222"/>
      <c r="DT145" s="222"/>
      <c r="DU145" s="222"/>
      <c r="DV145" s="222"/>
      <c r="DW145" s="222"/>
      <c r="DX145" s="222"/>
      <c r="DY145" s="222"/>
      <c r="DZ145" s="222"/>
      <c r="EA145" s="222"/>
      <c r="EB145" s="222"/>
      <c r="EC145" s="222"/>
      <c r="ED145" s="222"/>
      <c r="EE145" s="222"/>
      <c r="EF145" s="222"/>
      <c r="EG145" s="222"/>
      <c r="EH145" s="222"/>
      <c r="EI145" s="222"/>
      <c r="EJ145" s="222"/>
      <c r="EK145" s="222"/>
      <c r="EL145" s="222"/>
      <c r="EM145" s="222"/>
      <c r="EN145" s="222"/>
      <c r="EO145" s="222"/>
      <c r="EP145" s="222"/>
      <c r="EQ145" s="222"/>
      <c r="ER145" s="222"/>
      <c r="ES145" s="201"/>
      <c r="ET145" s="201"/>
      <c r="EU145" s="201"/>
      <c r="EV145" s="201"/>
      <c r="EW145" s="201"/>
      <c r="EX145" s="201"/>
      <c r="EY145" s="201"/>
      <c r="EZ145" s="201"/>
      <c r="FA145" s="201"/>
    </row>
    <row r="146" spans="1:157" ht="18.75" x14ac:dyDescent="0.25">
      <c r="B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22"/>
      <c r="CT146" s="222"/>
      <c r="CU146" s="222"/>
      <c r="CV146" s="222"/>
      <c r="CW146" s="222"/>
      <c r="CX146" s="222"/>
      <c r="CY146" s="224" t="s">
        <v>270</v>
      </c>
      <c r="CZ146" s="222"/>
      <c r="DA146" s="222"/>
      <c r="DB146" s="222"/>
      <c r="DC146" s="222"/>
      <c r="DD146" s="222"/>
      <c r="DE146" s="222"/>
      <c r="DF146" s="222"/>
      <c r="DG146" s="222"/>
      <c r="DH146" s="222"/>
      <c r="DI146" s="222"/>
      <c r="DJ146" s="222"/>
      <c r="DK146" s="222"/>
      <c r="DL146" s="222"/>
      <c r="DM146" s="222"/>
      <c r="DN146" s="222"/>
      <c r="DO146" s="222"/>
      <c r="DP146" s="222"/>
      <c r="DQ146" s="222"/>
      <c r="DR146" s="222"/>
      <c r="DS146" s="222"/>
      <c r="DT146" s="222"/>
      <c r="DU146" s="222"/>
      <c r="DV146" s="222"/>
      <c r="DW146" s="222"/>
      <c r="DX146" s="222"/>
      <c r="DY146" s="222" t="s">
        <v>270</v>
      </c>
      <c r="DZ146" s="222"/>
      <c r="EA146" s="222"/>
      <c r="EB146" s="222"/>
      <c r="EC146" s="222"/>
      <c r="ED146" s="222"/>
      <c r="EE146" s="222"/>
      <c r="EF146" s="222"/>
      <c r="EG146" s="222"/>
      <c r="EH146" s="222"/>
      <c r="EI146" s="222"/>
      <c r="EJ146" s="222"/>
      <c r="EK146" s="222"/>
      <c r="EL146" s="224" t="s">
        <v>270</v>
      </c>
      <c r="EM146" s="222"/>
      <c r="EN146" s="222"/>
      <c r="EO146" s="222"/>
      <c r="EP146" s="222"/>
      <c r="EQ146" s="222"/>
      <c r="ER146" s="222"/>
      <c r="ES146" s="201"/>
      <c r="ET146" s="201"/>
      <c r="EU146" s="201"/>
      <c r="EV146" s="201"/>
      <c r="EW146" s="201"/>
      <c r="EX146" s="201"/>
      <c r="EY146" s="201"/>
      <c r="EZ146" s="201"/>
      <c r="FA146" s="201"/>
    </row>
    <row r="147" spans="1:157" x14ac:dyDescent="0.25">
      <c r="A147" t="s">
        <v>271</v>
      </c>
      <c r="B147" s="201"/>
      <c r="C147" t="s">
        <v>271</v>
      </c>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01"/>
      <c r="AS147" s="201"/>
      <c r="AT147" s="201"/>
      <c r="AU147" s="201"/>
      <c r="AV147" s="201"/>
      <c r="AW147" s="201"/>
      <c r="AX147" s="201"/>
      <c r="AY147" s="201"/>
      <c r="AZ147" s="201"/>
      <c r="BA147" s="201"/>
      <c r="BB147" s="201"/>
      <c r="BC147" s="201"/>
      <c r="BD147" s="201"/>
      <c r="BE147" s="201"/>
      <c r="BF147" s="201"/>
      <c r="BG147" s="201"/>
      <c r="BH147" s="201"/>
      <c r="BI147" s="201"/>
      <c r="BJ147" s="201"/>
      <c r="BK147" s="201"/>
      <c r="BL147" s="201"/>
      <c r="BM147" s="201"/>
      <c r="BN147" s="201"/>
      <c r="BO147" s="201"/>
      <c r="BP147" s="201"/>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22"/>
      <c r="CT147" s="222"/>
      <c r="CU147" s="222"/>
      <c r="CV147" s="222"/>
      <c r="CW147" s="222"/>
      <c r="CX147" s="222"/>
      <c r="CY147" s="222"/>
      <c r="CZ147" s="222"/>
      <c r="DA147" s="222"/>
      <c r="DB147" s="222"/>
      <c r="DC147" s="222"/>
      <c r="DD147" s="222"/>
      <c r="DE147" s="222"/>
      <c r="DF147" s="222"/>
      <c r="DG147" s="222"/>
      <c r="DH147" s="222"/>
      <c r="DI147" s="222"/>
      <c r="DJ147" s="222"/>
      <c r="DK147" s="222"/>
      <c r="DL147" s="222"/>
      <c r="DM147" s="222"/>
      <c r="DN147" s="222"/>
      <c r="DO147" s="222"/>
      <c r="DP147" s="222"/>
      <c r="DQ147" s="222"/>
      <c r="DR147" s="222"/>
      <c r="DS147" s="222"/>
      <c r="DT147" s="222"/>
      <c r="DU147" s="222"/>
      <c r="DV147" s="222"/>
      <c r="DW147" s="222"/>
      <c r="DX147" s="222"/>
      <c r="DY147" s="222"/>
      <c r="DZ147" s="222"/>
      <c r="EA147" s="222"/>
      <c r="EB147" s="222"/>
      <c r="EC147" s="222"/>
      <c r="ED147" s="222"/>
      <c r="EE147" s="222"/>
      <c r="EF147" s="222"/>
      <c r="EG147" s="222"/>
      <c r="EH147" s="222"/>
      <c r="EI147" s="222"/>
      <c r="EJ147" s="222"/>
      <c r="EK147" s="222"/>
      <c r="EL147" s="222"/>
      <c r="EM147" s="222"/>
      <c r="EN147" s="222"/>
      <c r="EO147" s="222"/>
      <c r="EP147" s="222"/>
      <c r="EQ147" s="222"/>
      <c r="ER147" s="222"/>
      <c r="ES147" s="201"/>
      <c r="ET147" s="201"/>
      <c r="EU147" s="201"/>
      <c r="EV147" s="201"/>
      <c r="EW147" s="201"/>
      <c r="EX147" s="201"/>
      <c r="EY147" s="201"/>
      <c r="EZ147" s="201"/>
      <c r="FA147" s="201"/>
    </row>
    <row r="148" spans="1:157" x14ac:dyDescent="0.25">
      <c r="B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1"/>
      <c r="BR148" s="201"/>
      <c r="BS148" s="201"/>
      <c r="BT148" s="201"/>
      <c r="BU148" s="201"/>
      <c r="BV148" s="201"/>
      <c r="BW148" s="201"/>
      <c r="BX148" s="201"/>
      <c r="BY148" s="201"/>
      <c r="BZ148" s="201"/>
      <c r="CA148" s="201"/>
      <c r="CB148" s="201"/>
      <c r="CC148" s="201"/>
      <c r="CD148" s="201"/>
      <c r="CE148" s="201"/>
      <c r="CF148" s="201"/>
      <c r="CG148" s="201"/>
      <c r="CH148" s="201"/>
      <c r="CI148" s="201"/>
      <c r="CJ148" s="201"/>
      <c r="CK148" s="201"/>
      <c r="CL148" s="201"/>
      <c r="CM148" s="201"/>
      <c r="CN148" s="201"/>
      <c r="CO148" s="201"/>
      <c r="CP148" s="201"/>
      <c r="CQ148" s="201"/>
      <c r="CR148" s="201"/>
      <c r="CS148" s="222"/>
      <c r="CT148" s="222"/>
      <c r="CU148" s="222"/>
      <c r="CV148" s="222"/>
      <c r="CW148" s="222"/>
      <c r="CX148" s="222"/>
      <c r="CY148" s="222"/>
      <c r="CZ148" s="222"/>
      <c r="DA148" s="222"/>
      <c r="DB148" s="222"/>
      <c r="DC148" s="222"/>
      <c r="DD148" s="222"/>
      <c r="DE148" s="222"/>
      <c r="DF148" s="222"/>
      <c r="DG148" s="222"/>
      <c r="DH148" s="222"/>
      <c r="DI148" s="222"/>
      <c r="DJ148" s="222"/>
      <c r="DK148" s="222"/>
      <c r="DL148" s="222"/>
      <c r="DM148" s="222"/>
      <c r="DN148" s="222"/>
      <c r="DO148" s="222"/>
      <c r="DP148" s="222"/>
      <c r="DQ148" s="222"/>
      <c r="DR148" s="222"/>
      <c r="DS148" s="222"/>
      <c r="DT148" s="222"/>
      <c r="DU148" s="222"/>
      <c r="DV148" s="222"/>
      <c r="DW148" s="222"/>
      <c r="DX148" s="222"/>
      <c r="DY148" s="222"/>
      <c r="DZ148" s="222"/>
      <c r="EA148" s="222"/>
      <c r="EB148" s="222"/>
      <c r="EC148" s="222"/>
      <c r="ED148" s="222"/>
      <c r="EE148" s="222"/>
      <c r="EF148" s="222"/>
      <c r="EG148" s="222"/>
      <c r="EH148" s="222"/>
      <c r="EI148" s="222"/>
      <c r="EJ148" s="222"/>
      <c r="EK148" s="222"/>
      <c r="EL148" s="222"/>
      <c r="EM148" s="222"/>
      <c r="EN148" s="222"/>
      <c r="EO148" s="222"/>
      <c r="EP148" s="222"/>
      <c r="EQ148" s="222"/>
      <c r="ER148" s="222"/>
      <c r="ES148" s="201"/>
      <c r="ET148" s="201"/>
      <c r="EU148" s="201"/>
      <c r="EV148" s="201"/>
      <c r="EW148" s="201"/>
      <c r="EX148" s="201"/>
      <c r="EY148" s="201"/>
      <c r="EZ148" s="201"/>
      <c r="FA148" s="201"/>
    </row>
    <row r="149" spans="1:157" x14ac:dyDescent="0.25">
      <c r="B149" s="201"/>
      <c r="D149" s="201"/>
      <c r="E149" s="201"/>
      <c r="F149" s="201"/>
      <c r="G149" s="201"/>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c r="AZ149" s="201"/>
      <c r="BA149" s="201"/>
      <c r="BB149" s="201"/>
      <c r="BC149" s="201"/>
      <c r="BD149" s="201"/>
      <c r="BE149" s="201"/>
      <c r="BF149" s="201"/>
      <c r="BG149" s="201"/>
      <c r="BH149" s="201"/>
      <c r="BI149" s="201"/>
      <c r="BJ149" s="201"/>
      <c r="BK149" s="201"/>
      <c r="BL149" s="201"/>
      <c r="BM149" s="201"/>
      <c r="BN149" s="201"/>
      <c r="BO149" s="201"/>
      <c r="BP149" s="201"/>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22"/>
      <c r="CT149" s="222"/>
      <c r="CU149" s="222"/>
      <c r="CV149" s="222"/>
      <c r="CW149" s="222"/>
      <c r="CX149" s="222"/>
      <c r="CY149" s="222"/>
      <c r="CZ149" s="222"/>
      <c r="DA149" s="222"/>
      <c r="DB149" s="222"/>
      <c r="DC149" s="222"/>
      <c r="DD149" s="222"/>
      <c r="DE149" s="222"/>
      <c r="DF149" s="222"/>
      <c r="DG149" s="222"/>
      <c r="DH149" s="222"/>
      <c r="DI149" s="222"/>
      <c r="DJ149" s="222"/>
      <c r="DK149" s="222"/>
      <c r="DL149" s="222"/>
      <c r="DM149" s="222"/>
      <c r="DN149" s="222"/>
      <c r="DO149" s="222"/>
      <c r="DP149" s="222"/>
      <c r="DQ149" s="222"/>
      <c r="DR149" s="222"/>
      <c r="DS149" s="222"/>
      <c r="DT149" s="222"/>
      <c r="DU149" s="222"/>
      <c r="DV149" s="222"/>
      <c r="DW149" s="222"/>
      <c r="DX149" s="222"/>
      <c r="DY149" s="222"/>
      <c r="DZ149" s="222"/>
      <c r="EA149" s="222"/>
      <c r="EB149" s="222"/>
      <c r="EC149" s="222"/>
      <c r="ED149" s="222"/>
      <c r="EE149" s="222"/>
      <c r="EF149" s="222"/>
      <c r="EG149" s="222"/>
      <c r="EH149" s="222"/>
      <c r="EI149" s="222"/>
      <c r="EJ149" s="222"/>
      <c r="EK149" s="222"/>
      <c r="EL149" s="222"/>
      <c r="EM149" s="222"/>
      <c r="EN149" s="222"/>
      <c r="EO149" s="222"/>
      <c r="EP149" s="222"/>
      <c r="EQ149" s="222"/>
      <c r="ER149" s="222"/>
      <c r="ES149" s="201"/>
      <c r="ET149" s="201"/>
      <c r="EU149" s="201"/>
      <c r="EV149" s="201"/>
      <c r="EW149" s="201"/>
      <c r="EX149" s="201"/>
      <c r="EY149" s="201"/>
      <c r="EZ149" s="201"/>
      <c r="FA149" s="201"/>
    </row>
    <row r="150" spans="1:157" x14ac:dyDescent="0.25">
      <c r="B150" s="201"/>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201"/>
      <c r="AR150" s="201"/>
      <c r="AS150" s="201"/>
      <c r="AT150" s="201"/>
      <c r="AU150" s="201"/>
      <c r="AV150" s="201"/>
      <c r="AW150" s="201"/>
      <c r="AX150" s="201"/>
      <c r="AY150" s="201"/>
      <c r="AZ150" s="201"/>
      <c r="BA150" s="201"/>
      <c r="BB150" s="201"/>
      <c r="BC150" s="201"/>
      <c r="BD150" s="201"/>
      <c r="BE150" s="201"/>
      <c r="BF150" s="201"/>
      <c r="BG150" s="201"/>
      <c r="BH150" s="201"/>
      <c r="BI150" s="201"/>
      <c r="BJ150" s="201"/>
      <c r="BK150" s="201"/>
      <c r="BL150" s="201"/>
      <c r="BM150" s="201"/>
      <c r="BN150" s="201"/>
      <c r="BO150" s="201"/>
      <c r="BP150" s="201"/>
      <c r="BQ150" s="201"/>
      <c r="BR150" s="201"/>
      <c r="BS150" s="201"/>
      <c r="BT150" s="201"/>
      <c r="BU150" s="201"/>
      <c r="BV150" s="201"/>
      <c r="BW150" s="201"/>
      <c r="BX150" s="201"/>
      <c r="BY150" s="201"/>
      <c r="BZ150" s="201"/>
      <c r="CA150" s="201"/>
      <c r="CB150" s="201"/>
      <c r="CC150" s="201"/>
      <c r="CD150" s="201"/>
      <c r="CE150" s="201"/>
      <c r="CF150" s="201"/>
      <c r="CG150" s="201"/>
      <c r="CH150" s="201"/>
      <c r="CI150" s="201"/>
      <c r="CJ150" s="201"/>
      <c r="CK150" s="201"/>
      <c r="CL150" s="201"/>
      <c r="CM150" s="201"/>
      <c r="CN150" s="201"/>
      <c r="CO150" s="201"/>
      <c r="CP150" s="201"/>
      <c r="CQ150" s="201"/>
      <c r="CR150" s="201"/>
      <c r="CS150" s="222"/>
      <c r="CT150" s="222"/>
      <c r="CU150" s="222"/>
      <c r="CV150" s="222"/>
      <c r="CW150" s="222"/>
      <c r="CX150" s="222"/>
      <c r="CY150" s="222"/>
      <c r="CZ150" s="222"/>
      <c r="DA150" s="222"/>
      <c r="DB150" s="222"/>
      <c r="DC150" s="222"/>
      <c r="DD150" s="222"/>
      <c r="DE150" s="222"/>
      <c r="DF150" s="222"/>
      <c r="DG150" s="222"/>
      <c r="DH150" s="222"/>
      <c r="DI150" s="222"/>
      <c r="DJ150" s="222"/>
      <c r="DK150" s="222"/>
      <c r="DL150" s="222"/>
      <c r="DM150" s="222"/>
      <c r="DN150" s="222"/>
      <c r="DO150" s="222"/>
      <c r="DP150" s="222"/>
      <c r="DQ150" s="222"/>
      <c r="DR150" s="222"/>
      <c r="DS150" s="222"/>
      <c r="DT150" s="222"/>
      <c r="DU150" s="222"/>
      <c r="DV150" s="222"/>
      <c r="DW150" s="222"/>
      <c r="DX150" s="222"/>
      <c r="DY150" s="222"/>
      <c r="DZ150" s="222"/>
      <c r="EA150" s="222"/>
      <c r="EB150" s="222"/>
      <c r="EC150" s="222"/>
      <c r="ED150" s="222"/>
      <c r="EE150" s="222"/>
      <c r="EF150" s="222"/>
      <c r="EG150" s="222"/>
      <c r="EH150" s="222"/>
      <c r="EI150" s="222"/>
      <c r="EJ150" s="222"/>
      <c r="EK150" s="222"/>
      <c r="EL150" s="222"/>
      <c r="EM150" s="222"/>
      <c r="EN150" s="222"/>
      <c r="EO150" s="222"/>
      <c r="EP150" s="222"/>
      <c r="EQ150" s="222"/>
      <c r="ER150" s="222"/>
      <c r="ES150" s="201"/>
      <c r="ET150" s="201"/>
      <c r="EU150" s="201"/>
      <c r="EV150" s="201"/>
      <c r="EW150" s="201"/>
      <c r="EX150" s="201"/>
      <c r="EY150" s="201"/>
      <c r="EZ150" s="201"/>
      <c r="FA150" s="201"/>
    </row>
    <row r="151" spans="1:157" ht="60" x14ac:dyDescent="0.25">
      <c r="B151" s="201"/>
      <c r="D151" s="201"/>
      <c r="E151" s="201"/>
      <c r="F151" s="201"/>
      <c r="G151" s="201"/>
      <c r="H151" s="201"/>
      <c r="I151" s="201"/>
      <c r="J151" s="201"/>
      <c r="K151" s="201"/>
      <c r="L151" s="201"/>
      <c r="M151" s="201"/>
      <c r="N151" s="201"/>
      <c r="O151" s="201"/>
      <c r="P151" s="201"/>
      <c r="Q151" s="201"/>
      <c r="R151" s="201"/>
      <c r="S151" s="201"/>
      <c r="T151" s="201"/>
      <c r="U151" s="201"/>
      <c r="V151" s="201"/>
      <c r="W151" s="201"/>
      <c r="X151" s="201"/>
      <c r="Y151" s="201"/>
      <c r="Z151" s="201"/>
      <c r="AA151" s="201"/>
      <c r="AB151" s="201"/>
      <c r="AC151" s="201"/>
      <c r="AD151" s="201"/>
      <c r="AE151" s="201"/>
      <c r="AF151" s="201"/>
      <c r="AG151" s="201"/>
      <c r="AH151" s="201"/>
      <c r="AI151" s="201"/>
      <c r="AJ151" s="201"/>
      <c r="AK151" s="201"/>
      <c r="AL151" s="201"/>
      <c r="AM151" s="201"/>
      <c r="AN151" s="201"/>
      <c r="AO151" s="201"/>
      <c r="AP151" s="201"/>
      <c r="AQ151" s="201"/>
      <c r="AR151" s="201"/>
      <c r="AS151" s="201"/>
      <c r="AT151" s="201"/>
      <c r="AU151" s="201"/>
      <c r="AV151" s="201"/>
      <c r="AW151" s="201"/>
      <c r="AX151" s="201"/>
      <c r="AY151" s="201"/>
      <c r="AZ151" s="201"/>
      <c r="BA151" s="201"/>
      <c r="BB151" s="201"/>
      <c r="BC151" s="201"/>
      <c r="BD151" s="201"/>
      <c r="BE151" s="201"/>
      <c r="BF151" s="201"/>
      <c r="BG151" s="201"/>
      <c r="BH151" s="201"/>
      <c r="BI151" s="201"/>
      <c r="BJ151" s="201"/>
      <c r="BK151" s="201"/>
      <c r="BL151" s="201"/>
      <c r="BM151" s="201"/>
      <c r="BN151" s="201"/>
      <c r="BO151" s="201"/>
      <c r="BP151" s="201"/>
      <c r="BQ151" s="201"/>
      <c r="BR151" s="201"/>
      <c r="BS151" s="201"/>
      <c r="BT151" s="201"/>
      <c r="BU151" s="201"/>
      <c r="BV151" s="201"/>
      <c r="BW151" s="201"/>
      <c r="BX151" s="201"/>
      <c r="BY151" s="201"/>
      <c r="BZ151" s="201"/>
      <c r="CA151" s="201"/>
      <c r="CB151" s="201"/>
      <c r="CC151" s="201"/>
      <c r="CD151" s="201"/>
      <c r="CE151" s="201"/>
      <c r="CF151" s="201"/>
      <c r="CG151" s="201"/>
      <c r="CH151" s="201"/>
      <c r="CI151" s="201"/>
      <c r="CJ151" s="201"/>
      <c r="CK151" s="201"/>
      <c r="CL151" s="201"/>
      <c r="CM151" s="201"/>
      <c r="CN151" s="201"/>
      <c r="CO151" s="201"/>
      <c r="CP151" s="201"/>
      <c r="CQ151" s="201"/>
      <c r="CR151" s="201"/>
      <c r="CS151" s="216" t="s">
        <v>272</v>
      </c>
      <c r="CT151" s="217" t="s">
        <v>273</v>
      </c>
      <c r="CU151" s="217" t="s">
        <v>274</v>
      </c>
      <c r="CV151" s="217" t="s">
        <v>275</v>
      </c>
      <c r="CW151" s="199"/>
      <c r="CX151" s="222"/>
      <c r="CY151" s="222"/>
      <c r="CZ151" s="222"/>
      <c r="DA151" s="222"/>
      <c r="DB151" s="222"/>
      <c r="DC151" s="222"/>
      <c r="DD151" s="222"/>
      <c r="DE151" s="222"/>
      <c r="DF151" s="222"/>
      <c r="DG151" s="222"/>
      <c r="DH151" s="222"/>
      <c r="DI151" s="222"/>
      <c r="DJ151" s="222"/>
      <c r="DK151" s="222"/>
      <c r="DL151" s="222"/>
      <c r="DM151" s="222"/>
      <c r="DN151" s="222"/>
      <c r="DO151" s="222"/>
      <c r="DP151" s="222"/>
      <c r="DQ151" s="222"/>
      <c r="DR151" s="222"/>
      <c r="DS151" s="227" t="s">
        <v>272</v>
      </c>
      <c r="DT151" s="342" t="s">
        <v>273</v>
      </c>
      <c r="DU151" s="342" t="s">
        <v>274</v>
      </c>
      <c r="DV151" s="342" t="s">
        <v>275</v>
      </c>
      <c r="DW151" s="222"/>
      <c r="DX151" s="222"/>
      <c r="DY151" s="222"/>
      <c r="DZ151" s="222"/>
      <c r="EA151" s="222"/>
      <c r="EB151" s="222"/>
      <c r="EC151" s="222"/>
      <c r="ED151" s="222"/>
      <c r="EE151" s="222"/>
      <c r="EF151" s="216" t="s">
        <v>272</v>
      </c>
      <c r="EG151" s="217" t="s">
        <v>273</v>
      </c>
      <c r="EH151" s="217" t="s">
        <v>274</v>
      </c>
      <c r="EI151" s="217" t="s">
        <v>275</v>
      </c>
      <c r="EJ151" s="344"/>
      <c r="EK151" s="345"/>
      <c r="EL151" s="345"/>
      <c r="EM151" s="345"/>
      <c r="EN151" s="345"/>
      <c r="EO151" s="345"/>
      <c r="EP151" s="345"/>
      <c r="EQ151" s="345"/>
      <c r="ER151" s="222"/>
      <c r="ES151" s="201"/>
      <c r="ET151" s="201"/>
      <c r="EU151" s="201"/>
      <c r="EV151" s="201"/>
      <c r="EW151" s="201"/>
      <c r="EX151" s="201"/>
      <c r="EY151" s="201"/>
      <c r="EZ151" s="201"/>
      <c r="FA151" s="201"/>
    </row>
    <row r="152" spans="1:157" x14ac:dyDescent="0.25">
      <c r="B152" s="201"/>
      <c r="D152" s="201"/>
      <c r="E152" s="201"/>
      <c r="F152" s="201"/>
      <c r="G152" s="201"/>
      <c r="H152" s="201"/>
      <c r="I152" s="201"/>
      <c r="J152" s="201"/>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201"/>
      <c r="AX152" s="201"/>
      <c r="AY152" s="201"/>
      <c r="AZ152" s="201"/>
      <c r="BA152" s="201"/>
      <c r="BB152" s="201"/>
      <c r="BC152" s="201"/>
      <c r="BD152" s="201"/>
      <c r="BE152" s="201"/>
      <c r="BF152" s="201"/>
      <c r="BG152" s="201"/>
      <c r="BH152" s="201"/>
      <c r="BI152" s="201"/>
      <c r="BJ152" s="201"/>
      <c r="BK152" s="201"/>
      <c r="BL152" s="201"/>
      <c r="BM152" s="201"/>
      <c r="BN152" s="201"/>
      <c r="BO152" s="201"/>
      <c r="BP152" s="201"/>
      <c r="BQ152" s="201"/>
      <c r="BR152" s="201"/>
      <c r="BS152" s="201"/>
      <c r="BT152" s="201"/>
      <c r="BU152" s="201"/>
      <c r="BV152" s="201"/>
      <c r="BW152" s="201"/>
      <c r="BX152" s="201"/>
      <c r="BY152" s="201"/>
      <c r="BZ152" s="201"/>
      <c r="CA152" s="201"/>
      <c r="CB152" s="201"/>
      <c r="CC152" s="201"/>
      <c r="CD152" s="201"/>
      <c r="CE152" s="201"/>
      <c r="CF152" s="201"/>
      <c r="CG152" s="201"/>
      <c r="CH152" s="201"/>
      <c r="CI152" s="201"/>
      <c r="CJ152" s="201"/>
      <c r="CK152" s="201"/>
      <c r="CL152" s="201"/>
      <c r="CM152" s="201"/>
      <c r="CN152" s="201"/>
      <c r="CO152" s="201"/>
      <c r="CP152" s="201"/>
      <c r="CQ152" s="201"/>
      <c r="CR152" s="201"/>
      <c r="CS152" s="233">
        <v>44896</v>
      </c>
      <c r="CT152" s="217">
        <v>19713</v>
      </c>
      <c r="CU152" s="217">
        <v>157372</v>
      </c>
      <c r="CV152" s="217">
        <v>177085</v>
      </c>
      <c r="CW152" s="218"/>
      <c r="CX152" s="222"/>
      <c r="CY152" s="222"/>
      <c r="CZ152" s="222"/>
      <c r="DA152" s="222"/>
      <c r="DB152" s="222"/>
      <c r="DC152" s="222"/>
      <c r="DD152" s="222"/>
      <c r="DE152" s="222"/>
      <c r="DF152" s="222"/>
      <c r="DG152" s="222"/>
      <c r="DH152" s="222"/>
      <c r="DI152" s="222"/>
      <c r="DJ152" s="222"/>
      <c r="DK152" s="222"/>
      <c r="DL152" s="222"/>
      <c r="DM152" s="222"/>
      <c r="DN152" s="222"/>
      <c r="DO152" s="222"/>
      <c r="DP152" s="222"/>
      <c r="DQ152" s="222"/>
      <c r="DR152" s="222"/>
      <c r="DS152" s="227">
        <v>44896</v>
      </c>
      <c r="DT152" s="343">
        <v>19713</v>
      </c>
      <c r="DU152" s="343">
        <v>157372</v>
      </c>
      <c r="DV152" s="343">
        <v>177085</v>
      </c>
      <c r="DW152" s="222"/>
      <c r="DX152" s="222"/>
      <c r="DY152" s="222"/>
      <c r="DZ152" s="222"/>
      <c r="EA152" s="222"/>
      <c r="EB152" s="222"/>
      <c r="EC152" s="222"/>
      <c r="ED152" s="222"/>
      <c r="EE152" s="222"/>
      <c r="EF152" s="233">
        <v>44896</v>
      </c>
      <c r="EG152" s="217">
        <v>19713</v>
      </c>
      <c r="EH152" s="217">
        <v>157372</v>
      </c>
      <c r="EI152" s="217">
        <v>177085</v>
      </c>
      <c r="EJ152" s="346"/>
      <c r="EK152" s="345"/>
      <c r="EL152" s="345"/>
      <c r="EM152" s="345"/>
      <c r="EN152" s="345"/>
      <c r="EO152" s="345"/>
      <c r="EP152" s="345"/>
      <c r="EQ152" s="345"/>
      <c r="ER152" s="222"/>
      <c r="ES152" s="201"/>
      <c r="ET152" s="201"/>
      <c r="EU152" s="201"/>
      <c r="EV152" s="201"/>
      <c r="EW152" s="201"/>
      <c r="EX152" s="201"/>
      <c r="EY152" s="201"/>
      <c r="EZ152" s="201"/>
      <c r="FA152" s="201"/>
    </row>
    <row r="153" spans="1:157" ht="33" customHeight="1" x14ac:dyDescent="0.25">
      <c r="B153" s="201"/>
      <c r="D153" s="201"/>
      <c r="E153" s="201"/>
      <c r="F153" s="201"/>
      <c r="G153" s="201"/>
      <c r="H153" s="201"/>
      <c r="I153" s="201"/>
      <c r="J153" s="201"/>
      <c r="K153" s="201"/>
      <c r="L153" s="201"/>
      <c r="M153" s="201"/>
      <c r="N153" s="201"/>
      <c r="O153" s="201"/>
      <c r="P153" s="201"/>
      <c r="Q153" s="201"/>
      <c r="R153" s="201"/>
      <c r="S153" s="201"/>
      <c r="T153" s="201"/>
      <c r="U153" s="201"/>
      <c r="V153" s="201"/>
      <c r="W153" s="201"/>
      <c r="X153" s="201"/>
      <c r="Y153" s="201"/>
      <c r="Z153" s="201"/>
      <c r="AA153" s="201"/>
      <c r="AB153" s="201"/>
      <c r="AC153" s="201"/>
      <c r="AD153" s="201"/>
      <c r="AE153" s="201"/>
      <c r="AF153" s="201"/>
      <c r="AG153" s="201"/>
      <c r="AH153" s="201"/>
      <c r="AI153" s="201"/>
      <c r="AJ153" s="201"/>
      <c r="AK153" s="201"/>
      <c r="AL153" s="201"/>
      <c r="AM153" s="201"/>
      <c r="AN153" s="201"/>
      <c r="AO153" s="201"/>
      <c r="AP153" s="201"/>
      <c r="AQ153" s="201"/>
      <c r="AR153" s="201"/>
      <c r="AS153" s="201"/>
      <c r="AT153" s="201"/>
      <c r="AU153" s="201"/>
      <c r="AV153" s="201"/>
      <c r="AW153" s="201"/>
      <c r="AX153" s="201"/>
      <c r="AY153" s="201"/>
      <c r="AZ153" s="201"/>
      <c r="BA153" s="201"/>
      <c r="BB153" s="201"/>
      <c r="BC153" s="201"/>
      <c r="BD153" s="201"/>
      <c r="BE153" s="201"/>
      <c r="BF153" s="201"/>
      <c r="BG153" s="201"/>
      <c r="BH153" s="201"/>
      <c r="BI153" s="201"/>
      <c r="BJ153" s="201"/>
      <c r="BK153" s="201"/>
      <c r="BL153" s="201"/>
      <c r="BM153" s="201"/>
      <c r="BN153" s="201"/>
      <c r="BO153" s="201"/>
      <c r="BP153" s="201"/>
      <c r="BQ153" s="201"/>
      <c r="BR153" s="201"/>
      <c r="BS153" s="201"/>
      <c r="BT153" s="201"/>
      <c r="BU153" s="201"/>
      <c r="BV153" s="201"/>
      <c r="BW153" s="201"/>
      <c r="BX153" s="201"/>
      <c r="BY153" s="201"/>
      <c r="BZ153" s="201"/>
      <c r="CA153" s="201"/>
      <c r="CB153" s="201"/>
      <c r="CC153" s="201"/>
      <c r="CD153" s="201"/>
      <c r="CE153" s="201"/>
      <c r="CF153" s="201"/>
      <c r="CG153" s="201"/>
      <c r="CH153" s="201"/>
      <c r="CI153" s="201"/>
      <c r="CJ153" s="201"/>
      <c r="CK153" s="201"/>
      <c r="CL153" s="201"/>
      <c r="CM153" s="201"/>
      <c r="CN153" s="201"/>
      <c r="CO153" s="201"/>
      <c r="CP153" s="201"/>
      <c r="CQ153" s="201"/>
      <c r="CR153" s="201"/>
      <c r="CS153" s="110" t="s">
        <v>276</v>
      </c>
      <c r="CT153" s="78">
        <v>18753</v>
      </c>
      <c r="CU153" s="78">
        <v>160416</v>
      </c>
      <c r="CV153" s="78">
        <v>179169</v>
      </c>
      <c r="CW153" s="218"/>
      <c r="CX153" s="222"/>
      <c r="CY153" s="222"/>
      <c r="CZ153" s="222"/>
      <c r="DA153" s="222"/>
      <c r="DB153" s="222"/>
      <c r="DC153" s="222"/>
      <c r="DD153" s="222"/>
      <c r="DE153" s="222"/>
      <c r="DF153" s="222"/>
      <c r="DG153" s="222"/>
      <c r="DH153" s="222"/>
      <c r="DI153" s="222"/>
      <c r="DJ153" s="222"/>
      <c r="DK153" s="222"/>
      <c r="DL153" s="222"/>
      <c r="DM153" s="222"/>
      <c r="DN153" s="222"/>
      <c r="DO153" s="222"/>
      <c r="DP153" s="222"/>
      <c r="DQ153" s="222"/>
      <c r="DR153" s="222"/>
      <c r="DS153" s="227" t="s">
        <v>276</v>
      </c>
      <c r="DT153" s="343">
        <v>18753</v>
      </c>
      <c r="DU153" s="343">
        <v>160416</v>
      </c>
      <c r="DV153" s="343">
        <v>179169</v>
      </c>
      <c r="DW153" s="222"/>
      <c r="DX153" s="222"/>
      <c r="DY153" s="222"/>
      <c r="DZ153" s="222"/>
      <c r="EA153" s="222"/>
      <c r="EB153" s="222"/>
      <c r="EC153" s="222"/>
      <c r="ED153" s="222"/>
      <c r="EE153" s="222"/>
      <c r="EF153" s="110" t="s">
        <v>276</v>
      </c>
      <c r="EG153" s="78">
        <v>18753</v>
      </c>
      <c r="EH153" s="78">
        <v>160416</v>
      </c>
      <c r="EI153" s="78">
        <v>179169</v>
      </c>
      <c r="EJ153" s="346"/>
      <c r="EK153" s="345"/>
      <c r="EL153" s="345"/>
      <c r="EM153" s="345"/>
      <c r="EN153" s="345"/>
      <c r="EO153" s="345"/>
      <c r="EP153" s="345"/>
      <c r="EQ153" s="345"/>
      <c r="ER153" s="222"/>
      <c r="ES153" s="201"/>
      <c r="ET153" s="201"/>
      <c r="EU153" s="201"/>
      <c r="EV153" s="201"/>
      <c r="EW153" s="201"/>
      <c r="EX153" s="201"/>
      <c r="EY153" s="201"/>
      <c r="EZ153" s="201"/>
      <c r="FA153" s="201"/>
    </row>
    <row r="154" spans="1:157" x14ac:dyDescent="0.25">
      <c r="B154" s="201"/>
      <c r="D154" s="201"/>
      <c r="E154" s="201"/>
      <c r="F154" s="201"/>
      <c r="G154" s="201"/>
      <c r="H154" s="201"/>
      <c r="I154" s="201"/>
      <c r="J154" s="201"/>
      <c r="K154" s="201"/>
      <c r="L154" s="201"/>
      <c r="M154" s="201"/>
      <c r="N154" s="201"/>
      <c r="O154" s="201"/>
      <c r="P154" s="201"/>
      <c r="Q154" s="201"/>
      <c r="R154" s="201"/>
      <c r="S154" s="201"/>
      <c r="T154" s="201"/>
      <c r="U154" s="201"/>
      <c r="V154" s="201"/>
      <c r="W154" s="201"/>
      <c r="X154" s="201"/>
      <c r="Y154" s="201"/>
      <c r="Z154" s="201"/>
      <c r="AA154" s="201"/>
      <c r="AB154" s="201"/>
      <c r="AC154" s="201"/>
      <c r="AD154" s="201"/>
      <c r="AE154" s="201"/>
      <c r="AF154" s="201"/>
      <c r="AG154" s="201"/>
      <c r="AH154" s="201"/>
      <c r="AI154" s="201"/>
      <c r="AJ154" s="201"/>
      <c r="AK154" s="201"/>
      <c r="AL154" s="201"/>
      <c r="AM154" s="201"/>
      <c r="AN154" s="201"/>
      <c r="AO154" s="201"/>
      <c r="AP154" s="201"/>
      <c r="AQ154" s="201"/>
      <c r="AR154" s="201"/>
      <c r="AS154" s="201"/>
      <c r="AT154" s="201"/>
      <c r="AU154" s="201"/>
      <c r="AV154" s="201"/>
      <c r="AW154" s="201"/>
      <c r="AX154" s="201"/>
      <c r="AY154" s="201"/>
      <c r="AZ154" s="201"/>
      <c r="BA154" s="201"/>
      <c r="BB154" s="201"/>
      <c r="BC154" s="201"/>
      <c r="BD154" s="201"/>
      <c r="BE154" s="201"/>
      <c r="BF154" s="201"/>
      <c r="BG154" s="201"/>
      <c r="BH154" s="201"/>
      <c r="BI154" s="201"/>
      <c r="BJ154" s="201"/>
      <c r="BK154" s="201"/>
      <c r="BL154" s="201"/>
      <c r="BM154" s="201"/>
      <c r="BN154" s="201"/>
      <c r="BO154" s="201"/>
      <c r="BP154" s="201"/>
      <c r="BQ154" s="201"/>
      <c r="BR154" s="201"/>
      <c r="BS154" s="201"/>
      <c r="BT154" s="201"/>
      <c r="BU154" s="201"/>
      <c r="BV154" s="201"/>
      <c r="BW154" s="201"/>
      <c r="BX154" s="201"/>
      <c r="BY154" s="201"/>
      <c r="BZ154" s="201"/>
      <c r="CA154" s="201"/>
      <c r="CB154" s="201"/>
      <c r="CC154" s="201"/>
      <c r="CD154" s="201"/>
      <c r="CE154" s="201"/>
      <c r="CF154" s="201"/>
      <c r="CG154" s="201"/>
      <c r="CH154" s="201"/>
      <c r="CI154" s="201"/>
      <c r="CJ154" s="201"/>
      <c r="CK154" s="201"/>
      <c r="CL154" s="201"/>
      <c r="CM154" s="201"/>
      <c r="CN154" s="201"/>
      <c r="CO154" s="201"/>
      <c r="CP154" s="201"/>
      <c r="CQ154" s="201"/>
      <c r="CR154" s="201"/>
      <c r="CS154" s="110" t="s">
        <v>277</v>
      </c>
      <c r="CT154" s="78">
        <v>17862</v>
      </c>
      <c r="CU154" s="78">
        <v>164261</v>
      </c>
      <c r="CV154" s="78">
        <v>182123</v>
      </c>
      <c r="CW154" s="78"/>
      <c r="CX154" s="222"/>
      <c r="CY154" s="222"/>
      <c r="CZ154" s="222"/>
      <c r="DA154" s="222"/>
      <c r="DB154" s="222"/>
      <c r="DC154" s="222"/>
      <c r="DD154" s="222"/>
      <c r="DE154" s="222"/>
      <c r="DF154" s="222"/>
      <c r="DG154" s="222"/>
      <c r="DH154" s="222"/>
      <c r="DI154" s="222"/>
      <c r="DJ154" s="222"/>
      <c r="DK154" s="222"/>
      <c r="DL154" s="222"/>
      <c r="DM154" s="222"/>
      <c r="DN154" s="222"/>
      <c r="DO154" s="222"/>
      <c r="DP154" s="222"/>
      <c r="DQ154" s="222"/>
      <c r="DR154" s="222"/>
      <c r="DS154" s="227" t="s">
        <v>277</v>
      </c>
      <c r="DT154" s="343">
        <v>17862</v>
      </c>
      <c r="DU154" s="343">
        <v>164261</v>
      </c>
      <c r="DV154" s="343">
        <v>182123</v>
      </c>
      <c r="DW154" s="222"/>
      <c r="DX154" s="222"/>
      <c r="DY154" s="222"/>
      <c r="DZ154" s="222"/>
      <c r="EA154" s="222"/>
      <c r="EB154" s="222"/>
      <c r="EC154" s="222"/>
      <c r="ED154" s="222"/>
      <c r="EE154" s="222"/>
      <c r="EF154" s="110" t="s">
        <v>277</v>
      </c>
      <c r="EG154" s="78">
        <v>17862</v>
      </c>
      <c r="EH154" s="78">
        <v>164261</v>
      </c>
      <c r="EI154" s="78">
        <v>182123</v>
      </c>
      <c r="EJ154" s="347"/>
      <c r="EK154" s="345"/>
      <c r="EL154" s="345"/>
      <c r="EM154" s="345"/>
      <c r="EN154" s="345"/>
      <c r="EO154" s="345"/>
      <c r="EP154" s="345"/>
      <c r="EQ154" s="345"/>
      <c r="ER154" s="222"/>
      <c r="ES154" s="201"/>
      <c r="ET154" s="201"/>
      <c r="EU154" s="201"/>
      <c r="EV154" s="201"/>
      <c r="EW154" s="201"/>
      <c r="EX154" s="201"/>
      <c r="EY154" s="201"/>
      <c r="EZ154" s="201"/>
      <c r="FA154" s="201"/>
    </row>
    <row r="155" spans="1:157" x14ac:dyDescent="0.25">
      <c r="B155" s="201"/>
      <c r="D155" s="201"/>
      <c r="E155" s="201"/>
      <c r="F155" s="201"/>
      <c r="G155" s="201"/>
      <c r="H155" s="201"/>
      <c r="I155" s="201"/>
      <c r="J155" s="201"/>
      <c r="K155" s="201"/>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1"/>
      <c r="AL155" s="201"/>
      <c r="AM155" s="201"/>
      <c r="AN155" s="201"/>
      <c r="AO155" s="201"/>
      <c r="AP155" s="201"/>
      <c r="AQ155" s="201"/>
      <c r="AR155" s="201"/>
      <c r="AS155" s="201"/>
      <c r="AT155" s="201"/>
      <c r="AU155" s="201"/>
      <c r="AV155" s="201"/>
      <c r="AW155" s="201"/>
      <c r="AX155" s="201"/>
      <c r="AY155" s="201"/>
      <c r="AZ155" s="201"/>
      <c r="BA155" s="201"/>
      <c r="BB155" s="201"/>
      <c r="BC155" s="201"/>
      <c r="BD155" s="201"/>
      <c r="BE155" s="201"/>
      <c r="BF155" s="201"/>
      <c r="BG155" s="201"/>
      <c r="BH155" s="201"/>
      <c r="BI155" s="201"/>
      <c r="BJ155" s="201"/>
      <c r="BK155" s="201"/>
      <c r="BL155" s="201"/>
      <c r="BM155" s="201"/>
      <c r="BN155" s="201"/>
      <c r="BO155" s="201"/>
      <c r="BP155" s="201"/>
      <c r="BQ155" s="201"/>
      <c r="BR155" s="201"/>
      <c r="BS155" s="201"/>
      <c r="BT155" s="201"/>
      <c r="BU155" s="201"/>
      <c r="BV155" s="201"/>
      <c r="BW155" s="201"/>
      <c r="BX155" s="201"/>
      <c r="BY155" s="201"/>
      <c r="BZ155" s="201"/>
      <c r="CA155" s="201"/>
      <c r="CB155" s="201"/>
      <c r="CC155" s="201"/>
      <c r="CD155" s="201"/>
      <c r="CE155" s="201"/>
      <c r="CF155" s="201"/>
      <c r="CG155" s="201"/>
      <c r="CH155" s="201"/>
      <c r="CI155" s="201"/>
      <c r="CJ155" s="201"/>
      <c r="CK155" s="201"/>
      <c r="CL155" s="201"/>
      <c r="CM155" s="201"/>
      <c r="CN155" s="201"/>
      <c r="CO155" s="201"/>
      <c r="CP155" s="201"/>
      <c r="CQ155" s="201"/>
      <c r="CR155" s="201"/>
      <c r="CS155" s="110" t="s">
        <v>278</v>
      </c>
      <c r="CT155" s="78">
        <v>16894</v>
      </c>
      <c r="CU155" s="78">
        <v>171077</v>
      </c>
      <c r="CV155" s="78">
        <v>187971</v>
      </c>
      <c r="CW155" s="78"/>
      <c r="CX155" s="222"/>
      <c r="CY155" s="222"/>
      <c r="CZ155" s="222"/>
      <c r="DA155" s="222"/>
      <c r="DB155" s="222"/>
      <c r="DC155" s="222"/>
      <c r="DD155" s="222"/>
      <c r="DE155" s="222"/>
      <c r="DF155" s="222"/>
      <c r="DG155" s="222"/>
      <c r="DH155" s="222"/>
      <c r="DI155" s="222"/>
      <c r="DJ155" s="222"/>
      <c r="DK155" s="222"/>
      <c r="DL155" s="222"/>
      <c r="DM155" s="222"/>
      <c r="DN155" s="222"/>
      <c r="DO155" s="222"/>
      <c r="DP155" s="222"/>
      <c r="DQ155" s="222"/>
      <c r="DR155" s="222"/>
      <c r="DS155" s="227" t="s">
        <v>278</v>
      </c>
      <c r="DT155" s="343">
        <v>16894</v>
      </c>
      <c r="DU155" s="343">
        <v>171077</v>
      </c>
      <c r="DV155" s="343">
        <v>187971</v>
      </c>
      <c r="DW155" s="222"/>
      <c r="DX155" s="222"/>
      <c r="DY155" s="222"/>
      <c r="DZ155" s="222"/>
      <c r="EA155" s="222"/>
      <c r="EB155" s="222"/>
      <c r="EC155" s="222"/>
      <c r="ED155" s="222"/>
      <c r="EE155" s="222"/>
      <c r="EF155" s="110" t="s">
        <v>278</v>
      </c>
      <c r="EG155" s="78">
        <v>16894</v>
      </c>
      <c r="EH155" s="78">
        <v>171077</v>
      </c>
      <c r="EI155" s="78">
        <v>187971</v>
      </c>
      <c r="EJ155" s="347"/>
      <c r="EK155" s="345"/>
      <c r="EL155" s="345"/>
      <c r="EM155" s="345"/>
      <c r="EN155" s="345"/>
      <c r="EO155" s="345"/>
      <c r="EP155" s="345"/>
      <c r="EQ155" s="345"/>
      <c r="ER155" s="222"/>
      <c r="ES155" s="201"/>
      <c r="ET155" s="201"/>
      <c r="EU155" s="201"/>
      <c r="EV155" s="201"/>
      <c r="EW155" s="201"/>
      <c r="EX155" s="201"/>
      <c r="EY155" s="201"/>
      <c r="EZ155" s="201"/>
      <c r="FA155" s="201"/>
    </row>
    <row r="156" spans="1:157" x14ac:dyDescent="0.25">
      <c r="B156" s="201"/>
      <c r="D156" s="201"/>
      <c r="E156" s="201"/>
      <c r="F156" s="201"/>
      <c r="G156" s="201"/>
      <c r="H156" s="201"/>
      <c r="I156" s="201"/>
      <c r="J156" s="201"/>
      <c r="K156" s="201"/>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1"/>
      <c r="AM156" s="201"/>
      <c r="AN156" s="201"/>
      <c r="AO156" s="201"/>
      <c r="AP156" s="201"/>
      <c r="AQ156" s="201"/>
      <c r="AR156" s="201"/>
      <c r="AS156" s="201"/>
      <c r="AT156" s="201"/>
      <c r="AU156" s="201"/>
      <c r="AV156" s="201"/>
      <c r="AW156" s="201"/>
      <c r="AX156" s="201"/>
      <c r="AY156" s="201"/>
      <c r="AZ156" s="201"/>
      <c r="BA156" s="201"/>
      <c r="BB156" s="201"/>
      <c r="BC156" s="201"/>
      <c r="BD156" s="201"/>
      <c r="BE156" s="201"/>
      <c r="BF156" s="201"/>
      <c r="BG156" s="201"/>
      <c r="BH156" s="201"/>
      <c r="BI156" s="201"/>
      <c r="BJ156" s="201"/>
      <c r="BK156" s="201"/>
      <c r="BL156" s="201"/>
      <c r="BM156" s="201"/>
      <c r="BN156" s="201"/>
      <c r="BO156" s="201"/>
      <c r="BP156" s="201"/>
      <c r="BQ156" s="201"/>
      <c r="BR156" s="201"/>
      <c r="BS156" s="201"/>
      <c r="BT156" s="201"/>
      <c r="BU156" s="201"/>
      <c r="BV156" s="201"/>
      <c r="BW156" s="201"/>
      <c r="BX156" s="201"/>
      <c r="BY156" s="201"/>
      <c r="BZ156" s="201"/>
      <c r="CA156" s="201"/>
      <c r="CB156" s="201"/>
      <c r="CC156" s="201"/>
      <c r="CD156" s="201"/>
      <c r="CE156" s="201"/>
      <c r="CF156" s="201"/>
      <c r="CG156" s="201"/>
      <c r="CH156" s="201"/>
      <c r="CI156" s="201"/>
      <c r="CJ156" s="201"/>
      <c r="CK156" s="201"/>
      <c r="CL156" s="201"/>
      <c r="CM156" s="201"/>
      <c r="CN156" s="201"/>
      <c r="CO156" s="201"/>
      <c r="CP156" s="201"/>
      <c r="CQ156" s="201"/>
      <c r="CR156" s="201"/>
      <c r="CS156" s="110" t="s">
        <v>279</v>
      </c>
      <c r="CT156" s="279">
        <v>16894</v>
      </c>
      <c r="CU156" s="279">
        <v>171077</v>
      </c>
      <c r="CV156" s="279">
        <v>187971</v>
      </c>
      <c r="CW156" s="78"/>
      <c r="CX156" s="222"/>
      <c r="CY156" s="222"/>
      <c r="CZ156" s="222"/>
      <c r="DA156" s="222"/>
      <c r="DB156" s="222"/>
      <c r="DC156" s="222"/>
      <c r="DD156" s="222"/>
      <c r="DE156" s="222"/>
      <c r="DF156" s="222"/>
      <c r="DG156" s="222"/>
      <c r="DH156" s="222"/>
      <c r="DI156" s="222"/>
      <c r="DJ156" s="222"/>
      <c r="DK156" s="222"/>
      <c r="DL156" s="222"/>
      <c r="DM156" s="222"/>
      <c r="DN156" s="222"/>
      <c r="DO156" s="222"/>
      <c r="DP156" s="222"/>
      <c r="DQ156" s="222"/>
      <c r="DR156" s="222"/>
      <c r="DS156" s="227" t="s">
        <v>279</v>
      </c>
      <c r="DT156" s="343">
        <v>13411</v>
      </c>
      <c r="DU156" s="343">
        <v>178625</v>
      </c>
      <c r="DV156" s="343">
        <v>192036</v>
      </c>
      <c r="DW156" s="222"/>
      <c r="DX156" s="222"/>
      <c r="DY156" s="222"/>
      <c r="DZ156" s="222"/>
      <c r="EA156" s="222"/>
      <c r="EB156" s="222"/>
      <c r="EC156" s="222"/>
      <c r="ED156" s="222"/>
      <c r="EE156" s="222"/>
      <c r="EF156" s="110" t="s">
        <v>279</v>
      </c>
      <c r="EG156" s="349">
        <v>13411</v>
      </c>
      <c r="EH156" s="349">
        <v>178625</v>
      </c>
      <c r="EI156" s="349">
        <v>192036</v>
      </c>
      <c r="EJ156" s="347"/>
      <c r="EK156" s="345"/>
      <c r="EL156" s="345"/>
      <c r="EM156" s="345"/>
      <c r="EN156" s="345"/>
      <c r="EO156" s="345"/>
      <c r="EP156" s="345"/>
      <c r="EQ156" s="345"/>
      <c r="ER156" s="222"/>
      <c r="ES156" s="201"/>
      <c r="ET156" s="201"/>
      <c r="EU156" s="201"/>
      <c r="EV156" s="201"/>
      <c r="EW156" s="201"/>
      <c r="EX156" s="201"/>
      <c r="EY156" s="201"/>
      <c r="EZ156" s="201"/>
      <c r="FA156" s="201"/>
    </row>
    <row r="157" spans="1:157" ht="26.25" customHeight="1" x14ac:dyDescent="0.25">
      <c r="B157" s="201"/>
      <c r="D157" s="201"/>
      <c r="E157" s="201"/>
      <c r="F157" s="201"/>
      <c r="G157" s="201"/>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1"/>
      <c r="AY157" s="201"/>
      <c r="AZ157" s="201"/>
      <c r="BA157" s="201"/>
      <c r="BB157" s="201"/>
      <c r="BC157" s="201"/>
      <c r="BD157" s="201"/>
      <c r="BE157" s="201"/>
      <c r="BF157" s="201"/>
      <c r="BG157" s="201"/>
      <c r="BH157" s="201"/>
      <c r="BI157" s="201"/>
      <c r="BJ157" s="201"/>
      <c r="BK157" s="201"/>
      <c r="BL157" s="201"/>
      <c r="BM157" s="201"/>
      <c r="BN157" s="201"/>
      <c r="BO157" s="201"/>
      <c r="BP157" s="201"/>
      <c r="BQ157" s="201"/>
      <c r="BR157" s="201"/>
      <c r="BS157" s="201"/>
      <c r="BT157" s="201"/>
      <c r="BU157" s="201"/>
      <c r="BV157" s="201"/>
      <c r="BW157" s="201"/>
      <c r="BX157" s="201"/>
      <c r="BY157" s="201"/>
      <c r="BZ157" s="201"/>
      <c r="CA157" s="201"/>
      <c r="CB157" s="201"/>
      <c r="CC157" s="201"/>
      <c r="CD157" s="201"/>
      <c r="CE157" s="201"/>
      <c r="CF157" s="201"/>
      <c r="CG157" s="201"/>
      <c r="CH157" s="201"/>
      <c r="CI157" s="201"/>
      <c r="CJ157" s="201"/>
      <c r="CK157" s="201"/>
      <c r="CL157" s="201"/>
      <c r="CM157" s="201"/>
      <c r="CN157" s="201"/>
      <c r="CO157" s="201"/>
      <c r="CP157" s="201"/>
      <c r="CQ157" s="201"/>
      <c r="CR157" s="201"/>
      <c r="CS157" s="110" t="s">
        <v>280</v>
      </c>
      <c r="CT157" s="78">
        <v>13411</v>
      </c>
      <c r="CU157" s="78">
        <v>178625</v>
      </c>
      <c r="CV157" s="78">
        <v>192036</v>
      </c>
      <c r="CW157" s="78"/>
      <c r="CX157" s="434"/>
      <c r="CY157" s="434"/>
      <c r="CZ157" s="434"/>
      <c r="DA157" s="434"/>
      <c r="DB157" s="434"/>
      <c r="DC157" s="434"/>
      <c r="DD157" s="434"/>
      <c r="DE157" s="222"/>
      <c r="DF157" s="222"/>
      <c r="DG157" s="222"/>
      <c r="DH157" s="222"/>
      <c r="DI157" s="222"/>
      <c r="DJ157" s="222"/>
      <c r="DK157" s="222"/>
      <c r="DL157" s="222"/>
      <c r="DM157" s="222"/>
      <c r="DN157" s="222"/>
      <c r="DO157" s="222"/>
      <c r="DP157" s="222"/>
      <c r="DQ157" s="222"/>
      <c r="DR157" s="222"/>
      <c r="DS157" s="227" t="s">
        <v>280</v>
      </c>
      <c r="DT157" s="343">
        <v>12865</v>
      </c>
      <c r="DU157" s="343">
        <v>182754</v>
      </c>
      <c r="DV157" s="343">
        <v>195619</v>
      </c>
      <c r="DW157" s="222"/>
      <c r="DX157" s="222"/>
      <c r="DY157" s="222"/>
      <c r="DZ157" s="222"/>
      <c r="EA157" s="222"/>
      <c r="EB157" s="222"/>
      <c r="EC157" s="222"/>
      <c r="ED157" s="222"/>
      <c r="EE157" s="222"/>
      <c r="EF157" s="110" t="s">
        <v>280</v>
      </c>
      <c r="EG157" s="78">
        <v>12865</v>
      </c>
      <c r="EH157" s="78">
        <v>182754</v>
      </c>
      <c r="EI157" s="78">
        <v>195619</v>
      </c>
      <c r="EJ157" s="347"/>
      <c r="EK157" s="435"/>
      <c r="EL157" s="435"/>
      <c r="EM157" s="435"/>
      <c r="EN157" s="435"/>
      <c r="EO157" s="435"/>
      <c r="EP157" s="435"/>
      <c r="EQ157" s="435"/>
      <c r="ER157" s="222"/>
      <c r="ES157" s="201"/>
      <c r="ET157" s="201"/>
      <c r="EU157" s="201"/>
      <c r="EV157" s="201"/>
      <c r="EW157" s="201"/>
      <c r="EX157" s="201"/>
      <c r="EY157" s="201"/>
      <c r="EZ157" s="201"/>
      <c r="FA157" s="201"/>
    </row>
    <row r="158" spans="1:157" x14ac:dyDescent="0.25">
      <c r="B158" s="201"/>
      <c r="D158" s="201"/>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1"/>
      <c r="AZ158" s="201"/>
      <c r="BA158" s="201"/>
      <c r="BB158" s="201"/>
      <c r="BC158" s="201"/>
      <c r="BD158" s="201"/>
      <c r="BE158" s="201"/>
      <c r="BF158" s="201"/>
      <c r="BG158" s="201"/>
      <c r="BH158" s="201"/>
      <c r="BI158" s="201"/>
      <c r="BJ158" s="201"/>
      <c r="BK158" s="201"/>
      <c r="BL158" s="201"/>
      <c r="BM158" s="201"/>
      <c r="BN158" s="201"/>
      <c r="BO158" s="201"/>
      <c r="BP158" s="201"/>
      <c r="BQ158" s="201"/>
      <c r="BR158" s="201"/>
      <c r="BS158" s="201"/>
      <c r="BT158" s="201"/>
      <c r="BU158" s="201"/>
      <c r="BV158" s="201"/>
      <c r="BW158" s="201"/>
      <c r="BX158" s="201"/>
      <c r="BY158" s="201"/>
      <c r="BZ158" s="201"/>
      <c r="CA158" s="201"/>
      <c r="CB158" s="201"/>
      <c r="CC158" s="201"/>
      <c r="CD158" s="201"/>
      <c r="CE158" s="201"/>
      <c r="CF158" s="201"/>
      <c r="CG158" s="201"/>
      <c r="CH158" s="201"/>
      <c r="CI158" s="201"/>
      <c r="CJ158" s="201"/>
      <c r="CK158" s="201"/>
      <c r="CL158" s="201"/>
      <c r="CM158" s="201"/>
      <c r="CN158" s="201"/>
      <c r="CO158" s="201"/>
      <c r="CP158" s="201"/>
      <c r="CQ158" s="201"/>
      <c r="CR158" s="201"/>
      <c r="CS158" s="110" t="s">
        <v>281</v>
      </c>
      <c r="CT158" s="279">
        <v>12865</v>
      </c>
      <c r="CU158" s="279">
        <v>182754</v>
      </c>
      <c r="CV158" s="279">
        <v>195619</v>
      </c>
      <c r="CW158" s="78"/>
      <c r="CX158" s="225"/>
      <c r="CY158" s="225"/>
      <c r="CZ158" s="222"/>
      <c r="DA158" s="222"/>
      <c r="DB158" s="222"/>
      <c r="DC158" s="222"/>
      <c r="DD158" s="222"/>
      <c r="DE158" s="222"/>
      <c r="DF158" s="222"/>
      <c r="DG158" s="222"/>
      <c r="DH158" s="222"/>
      <c r="DI158" s="222"/>
      <c r="DJ158" s="222"/>
      <c r="DK158" s="222"/>
      <c r="DL158" s="222"/>
      <c r="DM158" s="222"/>
      <c r="DN158" s="222"/>
      <c r="DO158" s="222"/>
      <c r="DP158" s="222"/>
      <c r="DQ158" s="222"/>
      <c r="DR158" s="222"/>
      <c r="DS158" s="227" t="s">
        <v>281</v>
      </c>
      <c r="DT158" s="343">
        <v>6877</v>
      </c>
      <c r="DU158" s="343">
        <v>188578</v>
      </c>
      <c r="DV158" s="343">
        <v>195455</v>
      </c>
      <c r="DW158" s="222"/>
      <c r="DX158" s="222"/>
      <c r="DY158" s="222"/>
      <c r="DZ158" s="222"/>
      <c r="EA158" s="222"/>
      <c r="EB158" s="222"/>
      <c r="EC158" s="222"/>
      <c r="ED158" s="222"/>
      <c r="EE158" s="222"/>
      <c r="EF158" s="110" t="s">
        <v>281</v>
      </c>
      <c r="EG158" s="349">
        <v>6877</v>
      </c>
      <c r="EH158" s="349">
        <v>188578</v>
      </c>
      <c r="EI158" s="349">
        <v>195455</v>
      </c>
      <c r="EJ158" s="347"/>
      <c r="EK158" s="348"/>
      <c r="EL158" s="348"/>
      <c r="EM158" s="345"/>
      <c r="EN158" s="345"/>
      <c r="EO158" s="345"/>
      <c r="EP158" s="345"/>
      <c r="EQ158" s="345"/>
      <c r="ER158" s="222"/>
      <c r="ES158" s="201"/>
      <c r="ET158" s="201"/>
      <c r="EU158" s="201"/>
      <c r="EV158" s="201"/>
      <c r="EW158" s="201"/>
      <c r="EX158" s="201"/>
      <c r="EY158" s="201"/>
      <c r="EZ158" s="201"/>
      <c r="FA158" s="201"/>
    </row>
    <row r="159" spans="1:157" x14ac:dyDescent="0.25">
      <c r="B159" s="201"/>
      <c r="D159" s="201"/>
      <c r="E159" s="201"/>
      <c r="F159" s="201"/>
      <c r="G159" s="201"/>
      <c r="H159" s="201"/>
      <c r="I159" s="201"/>
      <c r="J159" s="201"/>
      <c r="K159" s="201"/>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c r="AN159" s="201"/>
      <c r="AO159" s="201"/>
      <c r="AP159" s="201"/>
      <c r="AQ159" s="201"/>
      <c r="AR159" s="201"/>
      <c r="AS159" s="201"/>
      <c r="AT159" s="201"/>
      <c r="AU159" s="201"/>
      <c r="AV159" s="201"/>
      <c r="AW159" s="201"/>
      <c r="AX159" s="201"/>
      <c r="AY159" s="201"/>
      <c r="AZ159" s="201"/>
      <c r="BA159" s="201"/>
      <c r="BB159" s="201"/>
      <c r="BC159" s="201"/>
      <c r="BD159" s="201"/>
      <c r="BE159" s="201"/>
      <c r="BF159" s="201"/>
      <c r="BG159" s="201"/>
      <c r="BH159" s="201"/>
      <c r="BI159" s="201"/>
      <c r="BJ159" s="201"/>
      <c r="BK159" s="201"/>
      <c r="BL159" s="201"/>
      <c r="BM159" s="201"/>
      <c r="BN159" s="201"/>
      <c r="BO159" s="201"/>
      <c r="BP159" s="201"/>
      <c r="BQ159" s="201"/>
      <c r="BR159" s="201"/>
      <c r="BS159" s="201"/>
      <c r="BT159" s="201"/>
      <c r="BU159" s="201"/>
      <c r="BV159" s="201"/>
      <c r="BW159" s="201"/>
      <c r="BX159" s="201"/>
      <c r="BY159" s="201"/>
      <c r="BZ159" s="201"/>
      <c r="CA159" s="201"/>
      <c r="CB159" s="201"/>
      <c r="CC159" s="201"/>
      <c r="CD159" s="201"/>
      <c r="CE159" s="201"/>
      <c r="CF159" s="201"/>
      <c r="CG159" s="201"/>
      <c r="CH159" s="201"/>
      <c r="CI159" s="201"/>
      <c r="CJ159" s="201"/>
      <c r="CK159" s="201"/>
      <c r="CL159" s="201"/>
      <c r="CM159" s="201"/>
      <c r="CN159" s="201"/>
      <c r="CO159" s="201"/>
      <c r="CP159" s="201"/>
      <c r="CQ159" s="201"/>
      <c r="CR159" s="201"/>
      <c r="CS159" s="110" t="s">
        <v>282</v>
      </c>
      <c r="CT159" s="279">
        <v>6877</v>
      </c>
      <c r="CU159" s="279">
        <v>188578</v>
      </c>
      <c r="CV159" s="279">
        <v>195455</v>
      </c>
      <c r="CW159" s="78"/>
      <c r="CX159" s="222"/>
      <c r="CY159" s="222"/>
      <c r="CZ159" s="222"/>
      <c r="DA159" s="222"/>
      <c r="DB159" s="222"/>
      <c r="DC159" s="222"/>
      <c r="DD159" s="222"/>
      <c r="DE159" s="222"/>
      <c r="DF159" s="222"/>
      <c r="DG159" s="222"/>
      <c r="DH159" s="222"/>
      <c r="DI159" s="222"/>
      <c r="DJ159" s="222"/>
      <c r="DK159" s="222"/>
      <c r="DL159" s="222"/>
      <c r="DM159" s="222"/>
      <c r="DN159" s="222"/>
      <c r="DO159" s="222"/>
      <c r="DP159" s="222"/>
      <c r="DQ159" s="222"/>
      <c r="DR159" s="222"/>
      <c r="DS159" s="227" t="s">
        <v>282</v>
      </c>
      <c r="DT159" s="343">
        <v>1846</v>
      </c>
      <c r="DU159" s="343">
        <v>192533</v>
      </c>
      <c r="DV159" s="343">
        <v>194379</v>
      </c>
      <c r="DW159" s="222"/>
      <c r="DX159" s="222"/>
      <c r="DY159" s="222"/>
      <c r="DZ159" s="222"/>
      <c r="EA159" s="222"/>
      <c r="EB159" s="222"/>
      <c r="EC159" s="222"/>
      <c r="ED159" s="222"/>
      <c r="EE159" s="222"/>
      <c r="EF159" s="110" t="s">
        <v>282</v>
      </c>
      <c r="EG159" s="349">
        <v>1846</v>
      </c>
      <c r="EH159" s="349">
        <v>192533</v>
      </c>
      <c r="EI159" s="349">
        <v>194379</v>
      </c>
      <c r="EJ159" s="347"/>
      <c r="EK159" s="345"/>
      <c r="EL159" s="345"/>
      <c r="EM159" s="345"/>
      <c r="EN159" s="345"/>
      <c r="EO159" s="345"/>
      <c r="EP159" s="345"/>
      <c r="EQ159" s="345"/>
      <c r="ER159" s="222"/>
      <c r="ES159" s="201"/>
      <c r="ET159" s="201"/>
      <c r="EU159" s="201"/>
      <c r="EV159" s="201"/>
      <c r="EW159" s="201"/>
      <c r="EX159" s="201"/>
      <c r="EY159" s="201"/>
      <c r="EZ159" s="201"/>
      <c r="FA159" s="201"/>
    </row>
    <row r="160" spans="1:157" x14ac:dyDescent="0.25">
      <c r="B160" s="201"/>
      <c r="D160" s="201"/>
      <c r="E160" s="201"/>
      <c r="F160" s="201"/>
      <c r="G160" s="201"/>
      <c r="H160" s="201"/>
      <c r="I160" s="201"/>
      <c r="J160" s="201"/>
      <c r="K160" s="201"/>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201"/>
      <c r="AW160" s="201"/>
      <c r="AX160" s="201"/>
      <c r="AY160" s="201"/>
      <c r="AZ160" s="201"/>
      <c r="BA160" s="201"/>
      <c r="BB160" s="201"/>
      <c r="BC160" s="201"/>
      <c r="BD160" s="201"/>
      <c r="BE160" s="201"/>
      <c r="BF160" s="201"/>
      <c r="BG160" s="201"/>
      <c r="BH160" s="201"/>
      <c r="BI160" s="201"/>
      <c r="BJ160" s="201"/>
      <c r="BK160" s="201"/>
      <c r="BL160" s="201"/>
      <c r="BM160" s="201"/>
      <c r="BN160" s="201"/>
      <c r="BO160" s="201"/>
      <c r="BP160" s="201"/>
      <c r="BQ160" s="201"/>
      <c r="BR160" s="201"/>
      <c r="BS160" s="201"/>
      <c r="BT160" s="201"/>
      <c r="BU160" s="201"/>
      <c r="BV160" s="201"/>
      <c r="BW160" s="201"/>
      <c r="BX160" s="201"/>
      <c r="BY160" s="201"/>
      <c r="BZ160" s="201"/>
      <c r="CA160" s="201"/>
      <c r="CB160" s="201"/>
      <c r="CC160" s="201"/>
      <c r="CD160" s="201"/>
      <c r="CE160" s="201"/>
      <c r="CF160" s="201"/>
      <c r="CG160" s="201"/>
      <c r="CH160" s="201"/>
      <c r="CI160" s="201"/>
      <c r="CJ160" s="201"/>
      <c r="CK160" s="201"/>
      <c r="CL160" s="201"/>
      <c r="CM160" s="201"/>
      <c r="CN160" s="201"/>
      <c r="CO160" s="201"/>
      <c r="CP160" s="201"/>
      <c r="CQ160" s="201"/>
      <c r="CR160" s="201"/>
      <c r="CS160" s="110" t="s">
        <v>283</v>
      </c>
      <c r="CT160" s="78">
        <v>0</v>
      </c>
      <c r="CU160" s="78">
        <v>0</v>
      </c>
      <c r="CV160" s="78">
        <v>0</v>
      </c>
      <c r="CW160" s="78"/>
      <c r="CX160" s="222"/>
      <c r="CY160" s="222"/>
      <c r="CZ160" s="222"/>
      <c r="DA160" s="222"/>
      <c r="DB160" s="222"/>
      <c r="DC160" s="222"/>
      <c r="DD160" s="222"/>
      <c r="DE160" s="222"/>
      <c r="DF160" s="222"/>
      <c r="DG160" s="222"/>
      <c r="DH160" s="222"/>
      <c r="DI160" s="222"/>
      <c r="DJ160" s="222"/>
      <c r="DK160" s="222"/>
      <c r="DL160" s="222"/>
      <c r="DM160" s="222"/>
      <c r="DN160" s="222"/>
      <c r="DO160" s="222"/>
      <c r="DP160" s="222"/>
      <c r="DQ160" s="222"/>
      <c r="DR160" s="222"/>
      <c r="DS160" s="227" t="s">
        <v>283</v>
      </c>
      <c r="DT160" s="343">
        <v>1112</v>
      </c>
      <c r="DU160" s="343">
        <v>198485</v>
      </c>
      <c r="DV160" s="343">
        <v>199597</v>
      </c>
      <c r="DW160" s="222"/>
      <c r="DX160" s="222"/>
      <c r="DY160" s="222"/>
      <c r="DZ160" s="222"/>
      <c r="EA160" s="222"/>
      <c r="EB160" s="222"/>
      <c r="EC160" s="222"/>
      <c r="ED160" s="222"/>
      <c r="EE160" s="222"/>
      <c r="EF160" s="110" t="s">
        <v>283</v>
      </c>
      <c r="EG160" s="349">
        <v>1112</v>
      </c>
      <c r="EH160" s="349">
        <v>198485</v>
      </c>
      <c r="EI160" s="349">
        <v>199597</v>
      </c>
      <c r="EJ160" s="347"/>
      <c r="EK160" s="345"/>
      <c r="EL160" s="345"/>
      <c r="EM160" s="345"/>
      <c r="EN160" s="345"/>
      <c r="EO160" s="345"/>
      <c r="EP160" s="345"/>
      <c r="EQ160" s="345"/>
      <c r="ER160" s="222"/>
      <c r="ES160" s="201"/>
      <c r="ET160" s="201"/>
      <c r="EU160" s="201"/>
      <c r="EV160" s="201"/>
      <c r="EW160" s="201"/>
      <c r="EX160" s="201"/>
      <c r="EY160" s="201"/>
      <c r="EZ160" s="201"/>
      <c r="FA160" s="201"/>
    </row>
    <row r="161" spans="2:157" x14ac:dyDescent="0.25">
      <c r="B161" s="201"/>
      <c r="D161" s="201"/>
      <c r="E161" s="201"/>
      <c r="F161" s="201"/>
      <c r="G161" s="201"/>
      <c r="H161" s="201"/>
      <c r="I161" s="201"/>
      <c r="J161" s="201"/>
      <c r="K161" s="201"/>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201"/>
      <c r="AU161" s="201"/>
      <c r="AV161" s="201"/>
      <c r="AW161" s="201"/>
      <c r="AX161" s="201"/>
      <c r="AY161" s="201"/>
      <c r="AZ161" s="201"/>
      <c r="BA161" s="201"/>
      <c r="BB161" s="201"/>
      <c r="BC161" s="201"/>
      <c r="BD161" s="201"/>
      <c r="BE161" s="201"/>
      <c r="BF161" s="201"/>
      <c r="BG161" s="201"/>
      <c r="BH161" s="201"/>
      <c r="BI161" s="201"/>
      <c r="BJ161" s="201"/>
      <c r="BK161" s="201"/>
      <c r="BL161" s="201"/>
      <c r="BM161" s="201"/>
      <c r="BN161" s="201"/>
      <c r="BO161" s="201"/>
      <c r="BP161" s="201"/>
      <c r="BQ161" s="201"/>
      <c r="BR161" s="201"/>
      <c r="BS161" s="201"/>
      <c r="BT161" s="201"/>
      <c r="BU161" s="201"/>
      <c r="BV161" s="201"/>
      <c r="BW161" s="201"/>
      <c r="BX161" s="201"/>
      <c r="BY161" s="201"/>
      <c r="BZ161" s="201"/>
      <c r="CA161" s="201"/>
      <c r="CB161" s="201"/>
      <c r="CC161" s="201"/>
      <c r="CD161" s="201"/>
      <c r="CE161" s="201"/>
      <c r="CF161" s="201"/>
      <c r="CG161" s="201"/>
      <c r="CH161" s="201"/>
      <c r="CI161" s="201"/>
      <c r="CJ161" s="201"/>
      <c r="CK161" s="201"/>
      <c r="CL161" s="201"/>
      <c r="CM161" s="201"/>
      <c r="CN161" s="201"/>
      <c r="CO161" s="201"/>
      <c r="CP161" s="201"/>
      <c r="CQ161" s="201"/>
      <c r="CR161" s="201"/>
      <c r="CS161" s="110" t="s">
        <v>284</v>
      </c>
      <c r="CT161" s="78"/>
      <c r="CU161" s="78"/>
      <c r="CV161" s="78"/>
      <c r="CW161" s="78"/>
      <c r="CX161" s="222"/>
      <c r="CY161" s="222"/>
      <c r="CZ161" s="222"/>
      <c r="DA161" s="222"/>
      <c r="DB161" s="222"/>
      <c r="DC161" s="222"/>
      <c r="DD161" s="222"/>
      <c r="DE161" s="222"/>
      <c r="DF161" s="222"/>
      <c r="DG161" s="222"/>
      <c r="DH161" s="222"/>
      <c r="DI161" s="222"/>
      <c r="DJ161" s="222"/>
      <c r="DK161" s="222"/>
      <c r="DL161" s="222"/>
      <c r="DM161" s="222"/>
      <c r="DN161" s="222"/>
      <c r="DO161" s="222"/>
      <c r="DP161" s="222"/>
      <c r="DQ161" s="222"/>
      <c r="DR161" s="222"/>
      <c r="DS161" s="227" t="s">
        <v>284</v>
      </c>
      <c r="DT161" s="343">
        <v>964</v>
      </c>
      <c r="DU161" s="343">
        <v>203073</v>
      </c>
      <c r="DV161" s="343">
        <v>204037</v>
      </c>
      <c r="DW161" s="222"/>
      <c r="DX161" s="222"/>
      <c r="DY161" s="222"/>
      <c r="DZ161" s="222"/>
      <c r="EA161" s="222"/>
      <c r="EB161" s="222"/>
      <c r="EC161" s="222"/>
      <c r="ED161" s="222"/>
      <c r="EE161" s="222"/>
      <c r="EF161" s="110" t="s">
        <v>284</v>
      </c>
      <c r="EG161" s="349">
        <v>964</v>
      </c>
      <c r="EH161" s="349">
        <v>203073</v>
      </c>
      <c r="EI161" s="349">
        <v>204037</v>
      </c>
      <c r="EJ161" s="347"/>
      <c r="EK161" s="345"/>
      <c r="EL161" s="345"/>
      <c r="EM161" s="345"/>
      <c r="EN161" s="345"/>
      <c r="EO161" s="345"/>
      <c r="EP161" s="345"/>
      <c r="EQ161" s="345"/>
      <c r="ER161" s="222"/>
      <c r="ES161" s="201"/>
      <c r="ET161" s="201"/>
      <c r="EU161" s="201"/>
      <c r="EV161" s="201"/>
      <c r="EW161" s="201"/>
      <c r="EX161" s="201"/>
      <c r="EY161" s="201"/>
      <c r="EZ161" s="201"/>
      <c r="FA161" s="201"/>
    </row>
    <row r="162" spans="2:157" x14ac:dyDescent="0.25">
      <c r="B162" s="201"/>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1"/>
      <c r="AL162" s="201"/>
      <c r="AM162" s="201"/>
      <c r="AN162" s="201"/>
      <c r="AO162" s="201"/>
      <c r="AP162" s="201"/>
      <c r="AQ162" s="201"/>
      <c r="AR162" s="201"/>
      <c r="AS162" s="201"/>
      <c r="AT162" s="201"/>
      <c r="AU162" s="201"/>
      <c r="AV162" s="201"/>
      <c r="AW162" s="201"/>
      <c r="AX162" s="201"/>
      <c r="AY162" s="201"/>
      <c r="AZ162" s="201"/>
      <c r="BA162" s="201"/>
      <c r="BB162" s="201"/>
      <c r="BC162" s="201"/>
      <c r="BD162" s="201"/>
      <c r="BE162" s="201"/>
      <c r="BF162" s="201"/>
      <c r="BG162" s="201"/>
      <c r="BH162" s="201"/>
      <c r="BI162" s="201"/>
      <c r="BJ162" s="201"/>
      <c r="BK162" s="201"/>
      <c r="BL162" s="201"/>
      <c r="BM162" s="201"/>
      <c r="BN162" s="201"/>
      <c r="BO162" s="201"/>
      <c r="BP162" s="201"/>
      <c r="BQ162" s="201"/>
      <c r="BR162" s="201"/>
      <c r="BS162" s="201"/>
      <c r="BT162" s="201"/>
      <c r="BU162" s="201"/>
      <c r="BV162" s="201"/>
      <c r="BW162" s="201"/>
      <c r="BX162" s="201"/>
      <c r="BY162" s="201"/>
      <c r="BZ162" s="201"/>
      <c r="CA162" s="201"/>
      <c r="CB162" s="201"/>
      <c r="CC162" s="201"/>
      <c r="CD162" s="201"/>
      <c r="CE162" s="201"/>
      <c r="CF162" s="201"/>
      <c r="CG162" s="201"/>
      <c r="CH162" s="201"/>
      <c r="CI162" s="201"/>
      <c r="CJ162" s="201"/>
      <c r="CK162" s="201"/>
      <c r="CL162" s="201"/>
      <c r="CM162" s="201"/>
      <c r="CN162" s="201"/>
      <c r="CO162" s="201"/>
      <c r="CP162" s="201"/>
      <c r="CQ162" s="201"/>
      <c r="CR162" s="201"/>
      <c r="CS162" s="110" t="s">
        <v>285</v>
      </c>
      <c r="CT162" s="78"/>
      <c r="CU162" s="78"/>
      <c r="CV162" s="78"/>
      <c r="CW162" s="78"/>
      <c r="CX162" s="222"/>
      <c r="CY162" s="222"/>
      <c r="CZ162" s="222"/>
      <c r="DA162" s="222"/>
      <c r="DB162" s="222"/>
      <c r="DC162" s="222"/>
      <c r="DD162" s="222"/>
      <c r="DE162" s="222"/>
      <c r="DF162" s="222"/>
      <c r="DG162" s="222"/>
      <c r="DH162" s="222"/>
      <c r="DI162" s="222"/>
      <c r="DJ162" s="222"/>
      <c r="DK162" s="222"/>
      <c r="DL162" s="222"/>
      <c r="DM162" s="222"/>
      <c r="DN162" s="222"/>
      <c r="DO162" s="222"/>
      <c r="DP162" s="222"/>
      <c r="DQ162" s="222"/>
      <c r="DR162" s="222"/>
      <c r="DS162" s="227" t="s">
        <v>285</v>
      </c>
      <c r="DT162" s="343">
        <v>874</v>
      </c>
      <c r="DU162" s="343">
        <v>206201</v>
      </c>
      <c r="DV162" s="343">
        <v>207075</v>
      </c>
      <c r="DW162" s="222"/>
      <c r="DX162" s="222"/>
      <c r="DY162" s="222"/>
      <c r="DZ162" s="222"/>
      <c r="EA162" s="222"/>
      <c r="EB162" s="222"/>
      <c r="EC162" s="222"/>
      <c r="ED162" s="222"/>
      <c r="EE162" s="222"/>
      <c r="EF162" s="110" t="s">
        <v>285</v>
      </c>
      <c r="EG162" s="78">
        <v>874</v>
      </c>
      <c r="EH162" s="78">
        <v>206201</v>
      </c>
      <c r="EI162" s="78">
        <v>207075</v>
      </c>
      <c r="EJ162" s="347"/>
      <c r="EK162" s="345"/>
      <c r="EL162" s="345"/>
      <c r="EM162" s="345"/>
      <c r="EN162" s="345"/>
      <c r="EO162" s="345"/>
      <c r="EP162" s="345"/>
      <c r="EQ162" s="345"/>
      <c r="ER162" s="222"/>
      <c r="ES162" s="201"/>
      <c r="ET162" s="201"/>
      <c r="EU162" s="201"/>
      <c r="EV162" s="201"/>
      <c r="EW162" s="201"/>
      <c r="EX162" s="201"/>
      <c r="EY162" s="201"/>
      <c r="EZ162" s="201"/>
      <c r="FA162" s="201"/>
    </row>
    <row r="163" spans="2:157" x14ac:dyDescent="0.25">
      <c r="B163" s="201"/>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c r="Z163" s="201"/>
      <c r="AA163" s="201"/>
      <c r="AB163" s="201"/>
      <c r="AC163" s="201"/>
      <c r="AD163" s="201"/>
      <c r="AE163" s="201"/>
      <c r="AF163" s="201"/>
      <c r="AG163" s="201"/>
      <c r="AH163" s="201"/>
      <c r="AI163" s="201"/>
      <c r="AJ163" s="201"/>
      <c r="AK163" s="201"/>
      <c r="AL163" s="201"/>
      <c r="AM163" s="201"/>
      <c r="AN163" s="201"/>
      <c r="AO163" s="201"/>
      <c r="AP163" s="201"/>
      <c r="AQ163" s="201"/>
      <c r="AR163" s="201"/>
      <c r="AS163" s="201"/>
      <c r="AT163" s="201"/>
      <c r="AU163" s="201"/>
      <c r="AV163" s="201"/>
      <c r="AW163" s="201"/>
      <c r="AX163" s="201"/>
      <c r="AY163" s="201"/>
      <c r="AZ163" s="201"/>
      <c r="BA163" s="201"/>
      <c r="BB163" s="201"/>
      <c r="BC163" s="201"/>
      <c r="BD163" s="201"/>
      <c r="BE163" s="201"/>
      <c r="BF163" s="201"/>
      <c r="BG163" s="201"/>
      <c r="BH163" s="201"/>
      <c r="BI163" s="201"/>
      <c r="BJ163" s="201"/>
      <c r="BK163" s="201"/>
      <c r="BL163" s="201"/>
      <c r="BM163" s="201"/>
      <c r="BN163" s="201"/>
      <c r="BO163" s="201"/>
      <c r="BP163" s="201"/>
      <c r="BQ163" s="201"/>
      <c r="BR163" s="201"/>
      <c r="BS163" s="201"/>
      <c r="BT163" s="201"/>
      <c r="BU163" s="201"/>
      <c r="BV163" s="201"/>
      <c r="BW163" s="201"/>
      <c r="BX163" s="201"/>
      <c r="BY163" s="201"/>
      <c r="BZ163" s="201"/>
      <c r="CA163" s="201"/>
      <c r="CB163" s="201"/>
      <c r="CC163" s="201"/>
      <c r="CD163" s="201"/>
      <c r="CE163" s="201"/>
      <c r="CF163" s="201"/>
      <c r="CG163" s="201"/>
      <c r="CH163" s="201"/>
      <c r="CI163" s="201"/>
      <c r="CJ163" s="201"/>
      <c r="CK163" s="201"/>
      <c r="CL163" s="201"/>
      <c r="CM163" s="201"/>
      <c r="CN163" s="201"/>
      <c r="CO163" s="201"/>
      <c r="CP163" s="201"/>
      <c r="CQ163" s="201"/>
      <c r="CR163" s="201"/>
      <c r="CS163" s="110" t="s">
        <v>286</v>
      </c>
      <c r="CT163" s="78"/>
      <c r="CU163" s="78"/>
      <c r="CV163" s="78"/>
      <c r="CW163" s="78"/>
      <c r="CX163" s="222"/>
      <c r="CY163" s="222"/>
      <c r="CZ163" s="222"/>
      <c r="DA163" s="222"/>
      <c r="DB163" s="222"/>
      <c r="DC163" s="222"/>
      <c r="DD163" s="222"/>
      <c r="DE163" s="222"/>
      <c r="DF163" s="222"/>
      <c r="DG163" s="222"/>
      <c r="DH163" s="222"/>
      <c r="DI163" s="222"/>
      <c r="DJ163" s="222"/>
      <c r="DK163" s="222"/>
      <c r="DL163" s="222"/>
      <c r="DM163" s="222"/>
      <c r="DN163" s="222"/>
      <c r="DO163" s="222"/>
      <c r="DP163" s="222"/>
      <c r="DQ163" s="222"/>
      <c r="DR163" s="222"/>
      <c r="DS163" s="227" t="s">
        <v>286</v>
      </c>
      <c r="DT163" s="343"/>
      <c r="DU163" s="343"/>
      <c r="DV163" s="343"/>
      <c r="DW163" s="222"/>
      <c r="DX163" s="222"/>
      <c r="DY163" s="222"/>
      <c r="DZ163" s="222"/>
      <c r="EA163" s="222"/>
      <c r="EB163" s="222"/>
      <c r="EC163" s="222"/>
      <c r="ED163" s="222"/>
      <c r="EE163" s="222"/>
      <c r="EF163" s="110" t="s">
        <v>286</v>
      </c>
      <c r="EG163" s="78">
        <v>544</v>
      </c>
      <c r="EH163" s="78">
        <v>209898</v>
      </c>
      <c r="EI163" s="78">
        <v>210442</v>
      </c>
      <c r="EJ163" s="347"/>
      <c r="EK163" s="345"/>
      <c r="EL163" s="345"/>
      <c r="EM163" s="345"/>
      <c r="EN163" s="345"/>
      <c r="EO163" s="345"/>
      <c r="EP163" s="345"/>
      <c r="EQ163" s="345"/>
      <c r="ER163" s="222"/>
      <c r="ES163" s="201"/>
      <c r="ET163" s="201"/>
      <c r="EU163" s="201"/>
      <c r="EV163" s="201"/>
      <c r="EW163" s="201"/>
      <c r="EX163" s="201"/>
      <c r="EY163" s="201"/>
      <c r="EZ163" s="201"/>
      <c r="FA163" s="201"/>
    </row>
    <row r="164" spans="2:157" x14ac:dyDescent="0.25">
      <c r="B164" s="201"/>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1"/>
      <c r="AV164" s="201"/>
      <c r="AW164" s="201"/>
      <c r="AX164" s="201"/>
      <c r="AY164" s="201"/>
      <c r="AZ164" s="201"/>
      <c r="BA164" s="201"/>
      <c r="BB164" s="201"/>
      <c r="BC164" s="201"/>
      <c r="BD164" s="201"/>
      <c r="BE164" s="201"/>
      <c r="BF164" s="201"/>
      <c r="BG164" s="201"/>
      <c r="BH164" s="201"/>
      <c r="BI164" s="201"/>
      <c r="BJ164" s="201"/>
      <c r="BK164" s="201"/>
      <c r="BL164" s="201"/>
      <c r="BM164" s="201"/>
      <c r="BN164" s="201"/>
      <c r="BO164" s="201"/>
      <c r="BP164" s="201"/>
      <c r="BQ164" s="201"/>
      <c r="BR164" s="201"/>
      <c r="BS164" s="201"/>
      <c r="BT164" s="201"/>
      <c r="BU164" s="201"/>
      <c r="BV164" s="201"/>
      <c r="BW164" s="201"/>
      <c r="BX164" s="201"/>
      <c r="BY164" s="201"/>
      <c r="BZ164" s="201"/>
      <c r="CA164" s="201"/>
      <c r="CB164" s="201"/>
      <c r="CC164" s="201"/>
      <c r="CD164" s="201"/>
      <c r="CE164" s="201"/>
      <c r="CF164" s="201"/>
      <c r="CG164" s="201"/>
      <c r="CH164" s="201"/>
      <c r="CI164" s="201"/>
      <c r="CJ164" s="201"/>
      <c r="CK164" s="201"/>
      <c r="CL164" s="201"/>
      <c r="CM164" s="201"/>
      <c r="CN164" s="201"/>
      <c r="CO164" s="201"/>
      <c r="CP164" s="201"/>
      <c r="CQ164" s="201"/>
      <c r="CR164" s="201"/>
      <c r="CS164" s="110" t="s">
        <v>287</v>
      </c>
      <c r="CT164" s="78"/>
      <c r="CU164" s="78"/>
      <c r="CV164" s="78"/>
      <c r="CW164" s="78"/>
      <c r="CX164" s="222"/>
      <c r="CY164" s="222"/>
      <c r="CZ164" s="222"/>
      <c r="DA164" s="222"/>
      <c r="DB164" s="222"/>
      <c r="DC164" s="222"/>
      <c r="DD164" s="222"/>
      <c r="DE164" s="222"/>
      <c r="DF164" s="222"/>
      <c r="DG164" s="222"/>
      <c r="DH164" s="222"/>
      <c r="DI164" s="222"/>
      <c r="DJ164" s="222"/>
      <c r="DK164" s="222"/>
      <c r="DL164" s="222"/>
      <c r="DM164" s="222"/>
      <c r="DN164" s="222"/>
      <c r="DO164" s="222"/>
      <c r="DP164" s="222"/>
      <c r="DQ164" s="222"/>
      <c r="DR164" s="222"/>
      <c r="DS164" s="227" t="s">
        <v>287</v>
      </c>
      <c r="DT164" s="343"/>
      <c r="DU164" s="343"/>
      <c r="DV164" s="343"/>
      <c r="DW164" s="222"/>
      <c r="DX164" s="222"/>
      <c r="DY164" s="222"/>
      <c r="DZ164" s="222"/>
      <c r="EA164" s="222"/>
      <c r="EB164" s="222"/>
      <c r="EC164" s="222"/>
      <c r="ED164" s="222"/>
      <c r="EE164" s="222"/>
      <c r="EF164" s="110" t="s">
        <v>287</v>
      </c>
      <c r="EG164" s="78"/>
      <c r="EH164" s="78"/>
      <c r="EI164" s="78"/>
      <c r="EJ164" s="347"/>
      <c r="EK164" s="345"/>
      <c r="EL164" s="345"/>
      <c r="EM164" s="345"/>
      <c r="EN164" s="345"/>
      <c r="EO164" s="345"/>
      <c r="EP164" s="345"/>
      <c r="EQ164" s="345"/>
      <c r="ER164" s="222"/>
      <c r="ES164" s="201"/>
      <c r="ET164" s="201"/>
      <c r="EU164" s="201"/>
      <c r="EV164" s="201"/>
      <c r="EW164" s="201"/>
      <c r="EX164" s="201"/>
      <c r="EY164" s="201"/>
      <c r="EZ164" s="201"/>
      <c r="FA164" s="201"/>
    </row>
    <row r="165" spans="2:157" x14ac:dyDescent="0.25">
      <c r="B165" s="201"/>
      <c r="D165" s="201"/>
      <c r="E165" s="201"/>
      <c r="F165" s="201"/>
      <c r="G165" s="201"/>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1"/>
      <c r="BR165" s="201"/>
      <c r="BS165" s="201"/>
      <c r="BT165" s="201"/>
      <c r="BU165" s="201"/>
      <c r="BV165" s="201"/>
      <c r="BW165" s="201"/>
      <c r="BX165" s="201"/>
      <c r="BY165" s="201"/>
      <c r="BZ165" s="201"/>
      <c r="CA165" s="201"/>
      <c r="CB165" s="201"/>
      <c r="CC165" s="201"/>
      <c r="CD165" s="201"/>
      <c r="CE165" s="201"/>
      <c r="CF165" s="201"/>
      <c r="CG165" s="201"/>
      <c r="CH165" s="201"/>
      <c r="CI165" s="201"/>
      <c r="CJ165" s="201"/>
      <c r="CK165" s="201"/>
      <c r="CL165" s="201"/>
      <c r="CM165" s="201"/>
      <c r="CN165" s="201"/>
      <c r="CO165" s="201"/>
      <c r="CP165" s="201"/>
      <c r="CQ165" s="201"/>
      <c r="CR165" s="201"/>
      <c r="CS165" s="222"/>
      <c r="CT165" s="222"/>
      <c r="CU165" s="222"/>
      <c r="CV165" s="222"/>
      <c r="CW165" s="222"/>
      <c r="CX165" s="222"/>
      <c r="CY165" s="222"/>
      <c r="CZ165" s="222"/>
      <c r="DA165" s="222"/>
      <c r="DB165" s="222"/>
      <c r="DC165" s="222"/>
      <c r="DD165" s="222"/>
      <c r="DE165" s="222"/>
      <c r="DF165" s="222"/>
      <c r="DG165" s="222"/>
      <c r="DH165" s="222"/>
      <c r="DI165" s="222"/>
      <c r="DJ165" s="222"/>
      <c r="DK165" s="222"/>
      <c r="DL165" s="222"/>
      <c r="DM165" s="222"/>
      <c r="DN165" s="222"/>
      <c r="DO165" s="222"/>
      <c r="DP165" s="222"/>
      <c r="DQ165" s="222"/>
      <c r="DR165" s="222"/>
      <c r="DS165" s="222"/>
      <c r="DT165" s="222"/>
      <c r="DU165" s="222"/>
      <c r="DV165" s="222"/>
      <c r="DW165" s="222"/>
      <c r="DX165" s="222"/>
      <c r="DY165" s="222"/>
      <c r="DZ165" s="222"/>
      <c r="EA165" s="222"/>
      <c r="EB165" s="222"/>
      <c r="EC165" s="222"/>
      <c r="ED165" s="222"/>
      <c r="EE165" s="222"/>
      <c r="EF165" s="222"/>
      <c r="EG165" s="222"/>
      <c r="EH165" s="222"/>
      <c r="EI165" s="222"/>
      <c r="EJ165" s="222"/>
      <c r="EK165" s="222"/>
      <c r="EL165" s="222"/>
      <c r="EM165" s="222"/>
      <c r="EN165" s="222"/>
      <c r="EO165" s="222"/>
      <c r="EP165" s="222"/>
      <c r="EQ165" s="222"/>
      <c r="ER165" s="222"/>
      <c r="ES165" s="201"/>
      <c r="ET165" s="201"/>
      <c r="EU165" s="201"/>
      <c r="EV165" s="201"/>
      <c r="EW165" s="201"/>
      <c r="EX165" s="201"/>
      <c r="EY165" s="201"/>
      <c r="EZ165" s="201"/>
      <c r="FA165" s="201"/>
    </row>
    <row r="166" spans="2:157" ht="51" x14ac:dyDescent="0.25">
      <c r="B166" s="201"/>
      <c r="D166" s="201"/>
      <c r="E166" s="201"/>
      <c r="F166" s="201"/>
      <c r="G166" s="201"/>
      <c r="H166" s="201"/>
      <c r="I166" s="201"/>
      <c r="J166" s="201"/>
      <c r="K166" s="201"/>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1"/>
      <c r="BR166" s="201"/>
      <c r="BS166" s="201"/>
      <c r="BT166" s="201"/>
      <c r="BU166" s="201"/>
      <c r="BV166" s="201"/>
      <c r="BW166" s="201"/>
      <c r="BX166" s="201"/>
      <c r="BY166" s="201"/>
      <c r="BZ166" s="201"/>
      <c r="CA166" s="201"/>
      <c r="CB166" s="201"/>
      <c r="CC166" s="201"/>
      <c r="CD166" s="201"/>
      <c r="CE166" s="201"/>
      <c r="CF166" s="201"/>
      <c r="CG166" s="201"/>
      <c r="CH166" s="201"/>
      <c r="CI166" s="201"/>
      <c r="CJ166" s="201"/>
      <c r="CK166" s="201"/>
      <c r="CL166" s="201"/>
      <c r="CM166" s="201"/>
      <c r="CN166" s="201"/>
      <c r="CO166" s="201"/>
      <c r="CP166" s="201"/>
      <c r="CQ166" s="201"/>
      <c r="CR166" s="201"/>
      <c r="CS166" s="230" t="s">
        <v>288</v>
      </c>
      <c r="CT166" s="231" t="s">
        <v>289</v>
      </c>
      <c r="CU166" s="231" t="s">
        <v>290</v>
      </c>
      <c r="CV166" s="231" t="s">
        <v>291</v>
      </c>
      <c r="CW166" s="222"/>
      <c r="CX166" s="222"/>
      <c r="CY166" s="222"/>
      <c r="CZ166" s="222"/>
      <c r="DA166" s="222"/>
      <c r="DB166" s="222"/>
      <c r="DC166" s="222"/>
      <c r="DD166" s="222"/>
      <c r="DE166" s="222"/>
      <c r="DF166" s="222"/>
      <c r="DG166" s="222"/>
      <c r="DH166" s="222"/>
      <c r="DI166" s="222"/>
      <c r="DJ166" s="222"/>
      <c r="DK166" s="222"/>
      <c r="DL166" s="222"/>
      <c r="DM166" s="222"/>
      <c r="DN166" s="222"/>
      <c r="DO166" s="222"/>
      <c r="DP166" s="222"/>
      <c r="DQ166" s="222"/>
      <c r="DR166" s="222"/>
      <c r="DS166" s="222" t="s">
        <v>288</v>
      </c>
      <c r="DT166" s="222" t="s">
        <v>289</v>
      </c>
      <c r="DU166" s="222" t="s">
        <v>290</v>
      </c>
      <c r="DV166" s="222" t="s">
        <v>291</v>
      </c>
      <c r="DW166" s="222"/>
      <c r="DX166" s="222"/>
      <c r="DY166" s="222"/>
      <c r="DZ166" s="222"/>
      <c r="EA166" s="222"/>
      <c r="EB166" s="222"/>
      <c r="EC166" s="222"/>
      <c r="ED166" s="222"/>
      <c r="EE166" s="222"/>
      <c r="EF166" s="230" t="s">
        <v>288</v>
      </c>
      <c r="EG166" s="231" t="s">
        <v>289</v>
      </c>
      <c r="EH166" s="231" t="s">
        <v>290</v>
      </c>
      <c r="EI166" s="231" t="s">
        <v>291</v>
      </c>
      <c r="EJ166" s="222"/>
      <c r="EK166" s="222"/>
      <c r="EL166" s="222"/>
      <c r="EM166" s="222"/>
      <c r="EN166" s="222"/>
      <c r="EO166" s="222"/>
      <c r="EP166" s="222"/>
      <c r="EQ166" s="222"/>
      <c r="ER166" s="222"/>
      <c r="ES166" s="201"/>
      <c r="ET166" s="201"/>
      <c r="EU166" s="201"/>
      <c r="EV166" s="201"/>
      <c r="EW166" s="201"/>
      <c r="EX166" s="201"/>
      <c r="EY166" s="201"/>
      <c r="EZ166" s="201"/>
      <c r="FA166" s="201"/>
    </row>
    <row r="167" spans="2:157" x14ac:dyDescent="0.25">
      <c r="B167" s="201"/>
      <c r="D167" s="201"/>
      <c r="E167" s="201"/>
      <c r="F167" s="201"/>
      <c r="G167" s="201"/>
      <c r="H167" s="201"/>
      <c r="I167" s="201"/>
      <c r="J167" s="201"/>
      <c r="K167" s="201"/>
      <c r="L167" s="201"/>
      <c r="M167" s="201"/>
      <c r="N167" s="201"/>
      <c r="O167" s="201"/>
      <c r="P167" s="201"/>
      <c r="Q167" s="201"/>
      <c r="R167" s="201"/>
      <c r="S167" s="201"/>
      <c r="T167" s="201"/>
      <c r="U167" s="201"/>
      <c r="V167" s="201"/>
      <c r="W167" s="201"/>
      <c r="X167" s="201"/>
      <c r="Y167" s="201"/>
      <c r="Z167" s="201"/>
      <c r="AA167" s="201"/>
      <c r="AB167" s="201"/>
      <c r="AC167" s="201"/>
      <c r="AD167" s="201"/>
      <c r="AE167" s="201"/>
      <c r="AF167" s="201"/>
      <c r="AG167" s="201"/>
      <c r="AH167" s="201"/>
      <c r="AI167" s="201"/>
      <c r="AJ167" s="201"/>
      <c r="AK167" s="201"/>
      <c r="AL167" s="201"/>
      <c r="AM167" s="201"/>
      <c r="AN167" s="201"/>
      <c r="AO167" s="201"/>
      <c r="AP167" s="201"/>
      <c r="AQ167" s="201"/>
      <c r="AR167" s="201"/>
      <c r="AS167" s="201"/>
      <c r="AT167" s="201"/>
      <c r="AU167" s="201"/>
      <c r="AV167" s="201"/>
      <c r="AW167" s="201"/>
      <c r="AX167" s="201"/>
      <c r="AY167" s="201"/>
      <c r="AZ167" s="201"/>
      <c r="BA167" s="201"/>
      <c r="BB167" s="201"/>
      <c r="BC167" s="201"/>
      <c r="BD167" s="201"/>
      <c r="BE167" s="201"/>
      <c r="BF167" s="201"/>
      <c r="BG167" s="201"/>
      <c r="BH167" s="201"/>
      <c r="BI167" s="201"/>
      <c r="BJ167" s="201"/>
      <c r="BK167" s="201"/>
      <c r="BL167" s="201"/>
      <c r="BM167" s="201"/>
      <c r="BN167" s="201"/>
      <c r="BO167" s="201"/>
      <c r="BP167" s="201"/>
      <c r="BQ167" s="201"/>
      <c r="BR167" s="201"/>
      <c r="BS167" s="201"/>
      <c r="BT167" s="201"/>
      <c r="BU167" s="201"/>
      <c r="BV167" s="201"/>
      <c r="BW167" s="201"/>
      <c r="BX167" s="201"/>
      <c r="BY167" s="201"/>
      <c r="BZ167" s="201"/>
      <c r="CA167" s="201"/>
      <c r="CB167" s="201"/>
      <c r="CC167" s="201"/>
      <c r="CD167" s="201"/>
      <c r="CE167" s="201"/>
      <c r="CF167" s="201"/>
      <c r="CG167" s="201"/>
      <c r="CH167" s="201"/>
      <c r="CI167" s="201"/>
      <c r="CJ167" s="201"/>
      <c r="CK167" s="201"/>
      <c r="CL167" s="201"/>
      <c r="CM167" s="201"/>
      <c r="CN167" s="201"/>
      <c r="CO167" s="201"/>
      <c r="CP167" s="201"/>
      <c r="CQ167" s="201"/>
      <c r="CR167" s="201"/>
      <c r="CS167" s="234">
        <v>44896</v>
      </c>
      <c r="CT167" s="231">
        <v>234864</v>
      </c>
      <c r="CU167" s="231">
        <v>157372</v>
      </c>
      <c r="CV167" s="95">
        <v>67.005586211594789</v>
      </c>
      <c r="CW167" s="222"/>
      <c r="CX167" s="222"/>
      <c r="CY167" s="222"/>
      <c r="CZ167" s="222"/>
      <c r="DA167" s="222"/>
      <c r="DB167" s="222"/>
      <c r="DC167" s="222"/>
      <c r="DD167" s="222"/>
      <c r="DE167" s="222"/>
      <c r="DF167" s="222"/>
      <c r="DG167" s="222"/>
      <c r="DH167" s="222"/>
      <c r="DI167" s="222"/>
      <c r="DJ167" s="222"/>
      <c r="DK167" s="222"/>
      <c r="DL167" s="222"/>
      <c r="DM167" s="222"/>
      <c r="DN167" s="222"/>
      <c r="DO167" s="222"/>
      <c r="DP167" s="222"/>
      <c r="DQ167" s="222"/>
      <c r="DR167" s="222"/>
      <c r="DS167" s="222">
        <v>44896</v>
      </c>
      <c r="DT167" s="222">
        <v>234864</v>
      </c>
      <c r="DU167" s="222">
        <v>157372</v>
      </c>
      <c r="DV167" s="350">
        <v>67.005586211594789</v>
      </c>
      <c r="DW167" s="222"/>
      <c r="DX167" s="222"/>
      <c r="DY167" s="222"/>
      <c r="DZ167" s="222"/>
      <c r="EA167" s="222"/>
      <c r="EB167" s="222"/>
      <c r="EC167" s="222"/>
      <c r="ED167" s="222"/>
      <c r="EE167" s="222"/>
      <c r="EF167" s="234">
        <v>44896</v>
      </c>
      <c r="EG167" s="231">
        <v>234864</v>
      </c>
      <c r="EH167" s="231">
        <v>157372</v>
      </c>
      <c r="EI167" s="95">
        <v>67.005586211594789</v>
      </c>
      <c r="EJ167" s="222"/>
      <c r="EK167" s="222"/>
      <c r="EL167" s="222"/>
      <c r="EM167" s="222"/>
      <c r="EN167" s="222"/>
      <c r="EO167" s="222"/>
      <c r="EP167" s="222"/>
      <c r="EQ167" s="222"/>
      <c r="ER167" s="222"/>
      <c r="ES167" s="201"/>
      <c r="ET167" s="201"/>
      <c r="EU167" s="201"/>
      <c r="EV167" s="201"/>
      <c r="EW167" s="201"/>
      <c r="EX167" s="201"/>
      <c r="EY167" s="201"/>
      <c r="EZ167" s="201"/>
      <c r="FA167" s="201"/>
    </row>
    <row r="168" spans="2:157" x14ac:dyDescent="0.25">
      <c r="B168" s="201"/>
      <c r="D168" s="201"/>
      <c r="E168" s="201"/>
      <c r="F168" s="201"/>
      <c r="G168" s="201"/>
      <c r="H168" s="201"/>
      <c r="I168" s="201"/>
      <c r="J168" s="201"/>
      <c r="K168" s="201"/>
      <c r="L168" s="201"/>
      <c r="M168" s="201"/>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1"/>
      <c r="BR168" s="201"/>
      <c r="BS168" s="201"/>
      <c r="BT168" s="201"/>
      <c r="BU168" s="201"/>
      <c r="BV168" s="201"/>
      <c r="BW168" s="201"/>
      <c r="BX168" s="201"/>
      <c r="BY168" s="201"/>
      <c r="BZ168" s="201"/>
      <c r="CA168" s="201"/>
      <c r="CB168" s="201"/>
      <c r="CC168" s="201"/>
      <c r="CD168" s="201"/>
      <c r="CE168" s="201"/>
      <c r="CF168" s="201"/>
      <c r="CG168" s="201"/>
      <c r="CH168" s="201"/>
      <c r="CI168" s="201"/>
      <c r="CJ168" s="201"/>
      <c r="CK168" s="201"/>
      <c r="CL168" s="201"/>
      <c r="CM168" s="201"/>
      <c r="CN168" s="201"/>
      <c r="CO168" s="201"/>
      <c r="CP168" s="201"/>
      <c r="CQ168" s="201"/>
      <c r="CR168" s="201"/>
      <c r="CS168" s="199" t="s">
        <v>276</v>
      </c>
      <c r="CT168" s="78">
        <v>0</v>
      </c>
      <c r="CU168" s="78">
        <v>160416</v>
      </c>
      <c r="CV168" s="95" t="e">
        <v>#REF!</v>
      </c>
      <c r="CW168" s="222"/>
      <c r="CX168" s="222"/>
      <c r="CY168" s="222"/>
      <c r="CZ168" s="222"/>
      <c r="DA168" s="222"/>
      <c r="DB168" s="222"/>
      <c r="DC168" s="222"/>
      <c r="DD168" s="222"/>
      <c r="DE168" s="222"/>
      <c r="DF168" s="222"/>
      <c r="DG168" s="222"/>
      <c r="DH168" s="222"/>
      <c r="DI168" s="222"/>
      <c r="DJ168" s="222"/>
      <c r="DK168" s="222"/>
      <c r="DL168" s="222"/>
      <c r="DM168" s="222"/>
      <c r="DN168" s="222"/>
      <c r="DO168" s="222"/>
      <c r="DP168" s="222"/>
      <c r="DQ168" s="222"/>
      <c r="DR168" s="222"/>
      <c r="DS168" s="222" t="s">
        <v>276</v>
      </c>
      <c r="DT168" s="222">
        <v>247821</v>
      </c>
      <c r="DU168" s="222">
        <v>160416</v>
      </c>
      <c r="DV168" s="350">
        <v>68.301655426118941</v>
      </c>
      <c r="DW168" s="222"/>
      <c r="DX168" s="222"/>
      <c r="DY168" s="222"/>
      <c r="DZ168" s="222"/>
      <c r="EA168" s="222"/>
      <c r="EB168" s="222"/>
      <c r="EC168" s="222"/>
      <c r="ED168" s="222"/>
      <c r="EE168" s="222"/>
      <c r="EF168" s="199" t="s">
        <v>276</v>
      </c>
      <c r="EG168" s="78">
        <v>247821</v>
      </c>
      <c r="EH168" s="78">
        <v>160416</v>
      </c>
      <c r="EI168" s="95">
        <v>68.301655426118941</v>
      </c>
      <c r="EJ168" s="222"/>
      <c r="EK168" s="222"/>
      <c r="EL168" s="222"/>
      <c r="EM168" s="222"/>
      <c r="EN168" s="222"/>
      <c r="EO168" s="222"/>
      <c r="EP168" s="222"/>
      <c r="EQ168" s="222"/>
      <c r="ER168" s="222"/>
      <c r="ES168" s="201"/>
      <c r="ET168" s="201"/>
      <c r="EU168" s="201"/>
      <c r="EV168" s="201"/>
      <c r="EW168" s="201"/>
      <c r="EX168" s="201"/>
      <c r="EY168" s="201"/>
      <c r="EZ168" s="201"/>
      <c r="FA168" s="201"/>
    </row>
    <row r="169" spans="2:157" x14ac:dyDescent="0.25">
      <c r="B169" s="201"/>
      <c r="D169" s="201"/>
      <c r="E169" s="201"/>
      <c r="F169" s="201"/>
      <c r="G169" s="201"/>
      <c r="H169" s="201"/>
      <c r="I169" s="201"/>
      <c r="J169" s="201"/>
      <c r="K169" s="201"/>
      <c r="L169" s="201"/>
      <c r="M169" s="201"/>
      <c r="N169" s="201"/>
      <c r="O169" s="201"/>
      <c r="P169" s="201"/>
      <c r="Q169" s="201"/>
      <c r="R169" s="201"/>
      <c r="S169" s="201"/>
      <c r="T169" s="201"/>
      <c r="U169" s="201"/>
      <c r="V169" s="201"/>
      <c r="W169" s="201"/>
      <c r="X169" s="201"/>
      <c r="Y169" s="201"/>
      <c r="Z169" s="201"/>
      <c r="AA169" s="201"/>
      <c r="AB169" s="201"/>
      <c r="AC169" s="201"/>
      <c r="AD169" s="201"/>
      <c r="AE169" s="201"/>
      <c r="AF169" s="201"/>
      <c r="AG169" s="201"/>
      <c r="AH169" s="201"/>
      <c r="AI169" s="201"/>
      <c r="AJ169" s="201"/>
      <c r="AK169" s="201"/>
      <c r="AL169" s="201"/>
      <c r="AM169" s="201"/>
      <c r="AN169" s="201"/>
      <c r="AO169" s="201"/>
      <c r="AP169" s="201"/>
      <c r="AQ169" s="201"/>
      <c r="AR169" s="201"/>
      <c r="AS169" s="201"/>
      <c r="AT169" s="201"/>
      <c r="AU169" s="201"/>
      <c r="AV169" s="201"/>
      <c r="AW169" s="201"/>
      <c r="AX169" s="201"/>
      <c r="AY169" s="201"/>
      <c r="AZ169" s="201"/>
      <c r="BA169" s="201"/>
      <c r="BB169" s="201"/>
      <c r="BC169" s="201"/>
      <c r="BD169" s="201"/>
      <c r="BE169" s="201"/>
      <c r="BF169" s="201"/>
      <c r="BG169" s="201"/>
      <c r="BH169" s="201"/>
      <c r="BI169" s="201"/>
      <c r="BJ169" s="201"/>
      <c r="BK169" s="201"/>
      <c r="BL169" s="201"/>
      <c r="BM169" s="201"/>
      <c r="BN169" s="201"/>
      <c r="BO169" s="201"/>
      <c r="BP169" s="201"/>
      <c r="BQ169" s="201"/>
      <c r="BR169" s="201"/>
      <c r="BS169" s="201"/>
      <c r="BT169" s="201"/>
      <c r="BU169" s="201"/>
      <c r="BV169" s="201"/>
      <c r="BW169" s="201"/>
      <c r="BX169" s="201"/>
      <c r="BY169" s="201"/>
      <c r="BZ169" s="201"/>
      <c r="CA169" s="201"/>
      <c r="CB169" s="201"/>
      <c r="CC169" s="201"/>
      <c r="CD169" s="201"/>
      <c r="CE169" s="201"/>
      <c r="CF169" s="201"/>
      <c r="CG169" s="201"/>
      <c r="CH169" s="201"/>
      <c r="CI169" s="201"/>
      <c r="CJ169" s="201"/>
      <c r="CK169" s="201"/>
      <c r="CL169" s="201"/>
      <c r="CM169" s="201"/>
      <c r="CN169" s="201"/>
      <c r="CO169" s="201"/>
      <c r="CP169" s="201"/>
      <c r="CQ169" s="201"/>
      <c r="CR169" s="201"/>
      <c r="CS169" s="199" t="s">
        <v>277</v>
      </c>
      <c r="CT169" s="78">
        <v>246878</v>
      </c>
      <c r="CU169" s="240">
        <v>164261</v>
      </c>
      <c r="CV169" s="95">
        <v>18753</v>
      </c>
      <c r="CW169" s="222"/>
      <c r="CX169" s="222"/>
      <c r="CY169" s="222"/>
      <c r="CZ169" s="222"/>
      <c r="DA169" s="222"/>
      <c r="DB169" s="222"/>
      <c r="DC169" s="222"/>
      <c r="DD169" s="222"/>
      <c r="DE169" s="222"/>
      <c r="DF169" s="222"/>
      <c r="DG169" s="222"/>
      <c r="DH169" s="222"/>
      <c r="DI169" s="222"/>
      <c r="DJ169" s="222"/>
      <c r="DK169" s="222"/>
      <c r="DL169" s="222"/>
      <c r="DM169" s="222"/>
      <c r="DN169" s="222"/>
      <c r="DO169" s="222"/>
      <c r="DP169" s="222"/>
      <c r="DQ169" s="222"/>
      <c r="DR169" s="222"/>
      <c r="DS169" s="222" t="s">
        <v>277</v>
      </c>
      <c r="DT169" s="222">
        <v>246878</v>
      </c>
      <c r="DU169" s="222">
        <v>164261</v>
      </c>
      <c r="DV169" s="350">
        <v>66.535292735683214</v>
      </c>
      <c r="DW169" s="222"/>
      <c r="DX169" s="222"/>
      <c r="DY169" s="222"/>
      <c r="DZ169" s="222"/>
      <c r="EA169" s="222"/>
      <c r="EB169" s="222"/>
      <c r="EC169" s="222"/>
      <c r="ED169" s="222"/>
      <c r="EE169" s="222"/>
      <c r="EF169" s="199" t="s">
        <v>277</v>
      </c>
      <c r="EG169" s="78">
        <v>246878</v>
      </c>
      <c r="EH169" s="240">
        <v>164261</v>
      </c>
      <c r="EI169" s="95">
        <v>66.535292735683214</v>
      </c>
      <c r="EJ169" s="222"/>
      <c r="EK169" s="222"/>
      <c r="EL169" s="222"/>
      <c r="EM169" s="222"/>
      <c r="EN169" s="222"/>
      <c r="EO169" s="222"/>
      <c r="EP169" s="222"/>
      <c r="EQ169" s="222"/>
      <c r="ER169" s="222"/>
      <c r="ES169" s="201"/>
      <c r="ET169" s="201"/>
      <c r="EU169" s="201"/>
      <c r="EV169" s="201"/>
      <c r="EW169" s="201"/>
      <c r="EX169" s="201"/>
      <c r="EY169" s="201"/>
      <c r="EZ169" s="201"/>
      <c r="FA169" s="201"/>
    </row>
    <row r="170" spans="2:157" x14ac:dyDescent="0.25">
      <c r="B170" s="201"/>
      <c r="D170" s="201"/>
      <c r="E170" s="201"/>
      <c r="F170" s="201"/>
      <c r="G170" s="201"/>
      <c r="H170" s="201"/>
      <c r="I170" s="201"/>
      <c r="J170" s="201"/>
      <c r="K170" s="201"/>
      <c r="L170" s="201"/>
      <c r="M170" s="201"/>
      <c r="N170" s="201"/>
      <c r="O170" s="201"/>
      <c r="P170" s="201"/>
      <c r="Q170" s="201"/>
      <c r="R170" s="201"/>
      <c r="S170" s="201"/>
      <c r="T170" s="201"/>
      <c r="U170" s="201"/>
      <c r="V170" s="201"/>
      <c r="W170" s="201"/>
      <c r="X170" s="201"/>
      <c r="Y170" s="201"/>
      <c r="Z170" s="201"/>
      <c r="AA170" s="201"/>
      <c r="AB170" s="201"/>
      <c r="AC170" s="201"/>
      <c r="AD170" s="201"/>
      <c r="AE170" s="201"/>
      <c r="AF170" s="201"/>
      <c r="AG170" s="201"/>
      <c r="AH170" s="201"/>
      <c r="AI170" s="201"/>
      <c r="AJ170" s="201"/>
      <c r="AK170" s="201"/>
      <c r="AL170" s="201"/>
      <c r="AM170" s="201"/>
      <c r="AN170" s="201"/>
      <c r="AO170" s="201"/>
      <c r="AP170" s="201"/>
      <c r="AQ170" s="201"/>
      <c r="AR170" s="201"/>
      <c r="AS170" s="201"/>
      <c r="AT170" s="201"/>
      <c r="AU170" s="201"/>
      <c r="AV170" s="201"/>
      <c r="AW170" s="201"/>
      <c r="AX170" s="201"/>
      <c r="AY170" s="201"/>
      <c r="AZ170" s="201"/>
      <c r="BA170" s="201"/>
      <c r="BB170" s="201"/>
      <c r="BC170" s="201"/>
      <c r="BD170" s="201"/>
      <c r="BE170" s="201"/>
      <c r="BF170" s="201"/>
      <c r="BG170" s="201"/>
      <c r="BH170" s="201"/>
      <c r="BI170" s="201"/>
      <c r="BJ170" s="201"/>
      <c r="BK170" s="201"/>
      <c r="BL170" s="201"/>
      <c r="BM170" s="201"/>
      <c r="BN170" s="201"/>
      <c r="BO170" s="201"/>
      <c r="BP170" s="201"/>
      <c r="BQ170" s="201"/>
      <c r="BR170" s="201"/>
      <c r="BS170" s="201"/>
      <c r="BT170" s="201"/>
      <c r="BU170" s="201"/>
      <c r="BV170" s="201"/>
      <c r="BW170" s="201"/>
      <c r="BX170" s="201"/>
      <c r="BY170" s="201"/>
      <c r="BZ170" s="201"/>
      <c r="CA170" s="201"/>
      <c r="CB170" s="201"/>
      <c r="CC170" s="201"/>
      <c r="CD170" s="201"/>
      <c r="CE170" s="201"/>
      <c r="CF170" s="201"/>
      <c r="CG170" s="201"/>
      <c r="CH170" s="201"/>
      <c r="CI170" s="201"/>
      <c r="CJ170" s="201"/>
      <c r="CK170" s="201"/>
      <c r="CL170" s="201"/>
      <c r="CM170" s="201"/>
      <c r="CN170" s="201"/>
      <c r="CO170" s="201"/>
      <c r="CP170" s="201"/>
      <c r="CQ170" s="201"/>
      <c r="CR170" s="201"/>
      <c r="CS170" s="110" t="s">
        <v>278</v>
      </c>
      <c r="CT170" s="78">
        <v>246878</v>
      </c>
      <c r="CU170" s="240">
        <v>171077</v>
      </c>
      <c r="CV170" s="95" t="e">
        <v>#DIV/0!</v>
      </c>
      <c r="CW170" s="222"/>
      <c r="CX170" s="222"/>
      <c r="CY170" s="222"/>
      <c r="CZ170" s="222"/>
      <c r="DA170" s="222"/>
      <c r="DB170" s="222"/>
      <c r="DC170" s="222"/>
      <c r="DD170" s="222"/>
      <c r="DE170" s="222"/>
      <c r="DF170" s="222"/>
      <c r="DG170" s="222"/>
      <c r="DH170" s="222"/>
      <c r="DI170" s="222"/>
      <c r="DJ170" s="222"/>
      <c r="DK170" s="222"/>
      <c r="DL170" s="222"/>
      <c r="DM170" s="222"/>
      <c r="DN170" s="222"/>
      <c r="DO170" s="222"/>
      <c r="DP170" s="222"/>
      <c r="DQ170" s="222"/>
      <c r="DR170" s="222"/>
      <c r="DS170" s="222" t="s">
        <v>278</v>
      </c>
      <c r="DT170" s="222">
        <v>246878</v>
      </c>
      <c r="DU170" s="222">
        <v>171077</v>
      </c>
      <c r="DV170" s="350">
        <v>83.205620185537143</v>
      </c>
      <c r="DW170" s="222"/>
      <c r="DX170" s="222"/>
      <c r="DY170" s="222"/>
      <c r="DZ170" s="222"/>
      <c r="EA170" s="222"/>
      <c r="EB170" s="222"/>
      <c r="EC170" s="222"/>
      <c r="ED170" s="222"/>
      <c r="EE170" s="222"/>
      <c r="EF170" s="110" t="s">
        <v>278</v>
      </c>
      <c r="EG170" s="78">
        <v>246878</v>
      </c>
      <c r="EH170" s="240">
        <v>171077</v>
      </c>
      <c r="EI170" s="95">
        <v>83.205620185537143</v>
      </c>
      <c r="EJ170" s="222"/>
      <c r="EK170" s="222"/>
      <c r="EL170" s="222"/>
      <c r="EM170" s="222"/>
      <c r="EN170" s="222"/>
      <c r="EO170" s="222"/>
      <c r="EP170" s="222"/>
      <c r="EQ170" s="222"/>
      <c r="ER170" s="222"/>
      <c r="ES170" s="201"/>
      <c r="ET170" s="201"/>
      <c r="EU170" s="201"/>
      <c r="EV170" s="201"/>
      <c r="EW170" s="201"/>
      <c r="EX170" s="201"/>
      <c r="EY170" s="201"/>
      <c r="EZ170" s="201"/>
      <c r="FA170" s="201"/>
    </row>
    <row r="171" spans="2:157" x14ac:dyDescent="0.25">
      <c r="B171" s="201"/>
      <c r="D171" s="201"/>
      <c r="E171" s="201"/>
      <c r="F171" s="201"/>
      <c r="G171" s="201"/>
      <c r="H171" s="201"/>
      <c r="I171" s="201"/>
      <c r="J171" s="201"/>
      <c r="K171" s="201"/>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201"/>
      <c r="AV171" s="201"/>
      <c r="AW171" s="201"/>
      <c r="AX171" s="201"/>
      <c r="AY171" s="201"/>
      <c r="AZ171" s="201"/>
      <c r="BA171" s="201"/>
      <c r="BB171" s="201"/>
      <c r="BC171" s="201"/>
      <c r="BD171" s="201"/>
      <c r="BE171" s="201"/>
      <c r="BF171" s="201"/>
      <c r="BG171" s="201"/>
      <c r="BH171" s="201"/>
      <c r="BI171" s="201"/>
      <c r="BJ171" s="201"/>
      <c r="BK171" s="201"/>
      <c r="BL171" s="201"/>
      <c r="BM171" s="201"/>
      <c r="BN171" s="201"/>
      <c r="BO171" s="201"/>
      <c r="BP171" s="201"/>
      <c r="BQ171" s="201"/>
      <c r="BR171" s="201"/>
      <c r="BS171" s="201"/>
      <c r="BT171" s="201"/>
      <c r="BU171" s="201"/>
      <c r="BV171" s="201"/>
      <c r="BW171" s="201"/>
      <c r="BX171" s="201"/>
      <c r="BY171" s="201"/>
      <c r="BZ171" s="201"/>
      <c r="CA171" s="201"/>
      <c r="CB171" s="201"/>
      <c r="CC171" s="201"/>
      <c r="CD171" s="201"/>
      <c r="CE171" s="201"/>
      <c r="CF171" s="201"/>
      <c r="CG171" s="201"/>
      <c r="CH171" s="201"/>
      <c r="CI171" s="201"/>
      <c r="CJ171" s="201"/>
      <c r="CK171" s="201"/>
      <c r="CL171" s="201"/>
      <c r="CM171" s="201"/>
      <c r="CN171" s="201"/>
      <c r="CO171" s="201"/>
      <c r="CP171" s="201"/>
      <c r="CQ171" s="201"/>
      <c r="CR171" s="201"/>
      <c r="CS171" s="110" t="s">
        <v>279</v>
      </c>
      <c r="CT171" s="336">
        <v>246878</v>
      </c>
      <c r="CU171" s="337">
        <v>171077</v>
      </c>
      <c r="CV171" s="338" t="e">
        <v>#DIV/0!</v>
      </c>
      <c r="CW171" s="222"/>
      <c r="CX171" s="222"/>
      <c r="CY171" s="222"/>
      <c r="CZ171" s="222"/>
      <c r="DA171" s="222"/>
      <c r="DB171" s="222"/>
      <c r="DC171" s="222"/>
      <c r="DD171" s="222"/>
      <c r="DE171" s="222"/>
      <c r="DF171" s="222"/>
      <c r="DG171" s="222"/>
      <c r="DH171" s="222"/>
      <c r="DI171" s="222"/>
      <c r="DJ171" s="222"/>
      <c r="DK171" s="222"/>
      <c r="DL171" s="222"/>
      <c r="DM171" s="222"/>
      <c r="DN171" s="222"/>
      <c r="DO171" s="222"/>
      <c r="DP171" s="222"/>
      <c r="DQ171" s="222"/>
      <c r="DR171" s="222"/>
      <c r="DS171" s="222" t="s">
        <v>279</v>
      </c>
      <c r="DT171" s="222">
        <v>246878</v>
      </c>
      <c r="DU171" s="222">
        <v>178625</v>
      </c>
      <c r="DV171" s="350">
        <v>83.205620185537143</v>
      </c>
      <c r="DW171" s="222"/>
      <c r="DX171" s="222"/>
      <c r="DY171" s="222"/>
      <c r="DZ171" s="222"/>
      <c r="EA171" s="222"/>
      <c r="EB171" s="222"/>
      <c r="EC171" s="222"/>
      <c r="ED171" s="222"/>
      <c r="EE171" s="222"/>
      <c r="EF171" s="110" t="s">
        <v>279</v>
      </c>
      <c r="EG171" s="336">
        <v>246878</v>
      </c>
      <c r="EH171" s="337">
        <v>178625</v>
      </c>
      <c r="EI171" s="338">
        <v>83.205620185537143</v>
      </c>
      <c r="EJ171" s="222"/>
      <c r="EK171" s="222"/>
      <c r="EL171" s="222"/>
      <c r="EM171" s="222"/>
      <c r="EN171" s="222"/>
      <c r="EO171" s="222"/>
      <c r="EP171" s="222"/>
      <c r="EQ171" s="222"/>
      <c r="ER171" s="222"/>
      <c r="ES171" s="201"/>
      <c r="ET171" s="201"/>
      <c r="EU171" s="201"/>
      <c r="EV171" s="201"/>
      <c r="EW171" s="201"/>
      <c r="EX171" s="201"/>
      <c r="EY171" s="201"/>
      <c r="EZ171" s="201"/>
      <c r="FA171" s="201"/>
    </row>
    <row r="172" spans="2:157" x14ac:dyDescent="0.25">
      <c r="B172" s="201"/>
      <c r="D172" s="201"/>
      <c r="E172" s="201"/>
      <c r="F172" s="201"/>
      <c r="G172" s="201"/>
      <c r="H172" s="201"/>
      <c r="I172" s="201"/>
      <c r="J172" s="201"/>
      <c r="K172" s="201"/>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1"/>
      <c r="AV172" s="201"/>
      <c r="AW172" s="201"/>
      <c r="AX172" s="201"/>
      <c r="AY172" s="201"/>
      <c r="AZ172" s="201"/>
      <c r="BA172" s="201"/>
      <c r="BB172" s="201"/>
      <c r="BC172" s="201"/>
      <c r="BD172" s="201"/>
      <c r="BE172" s="201"/>
      <c r="BF172" s="201"/>
      <c r="BG172" s="201"/>
      <c r="BH172" s="201"/>
      <c r="BI172" s="201"/>
      <c r="BJ172" s="201"/>
      <c r="BK172" s="201"/>
      <c r="BL172" s="201"/>
      <c r="BM172" s="201"/>
      <c r="BN172" s="201"/>
      <c r="BO172" s="201"/>
      <c r="BP172" s="201"/>
      <c r="BQ172" s="201"/>
      <c r="BR172" s="201"/>
      <c r="BS172" s="201"/>
      <c r="BT172" s="201"/>
      <c r="BU172" s="201"/>
      <c r="BV172" s="201"/>
      <c r="BW172" s="201"/>
      <c r="BX172" s="201"/>
      <c r="BY172" s="201"/>
      <c r="BZ172" s="201"/>
      <c r="CA172" s="201"/>
      <c r="CB172" s="201"/>
      <c r="CC172" s="201"/>
      <c r="CD172" s="201"/>
      <c r="CE172" s="201"/>
      <c r="CF172" s="201"/>
      <c r="CG172" s="201"/>
      <c r="CH172" s="201"/>
      <c r="CI172" s="201"/>
      <c r="CJ172" s="201"/>
      <c r="CK172" s="201"/>
      <c r="CL172" s="201"/>
      <c r="CM172" s="201"/>
      <c r="CN172" s="201"/>
      <c r="CO172" s="201"/>
      <c r="CP172" s="201"/>
      <c r="CQ172" s="201"/>
      <c r="CR172" s="201"/>
      <c r="CS172" s="199" t="s">
        <v>280</v>
      </c>
      <c r="CT172" s="336">
        <v>246878</v>
      </c>
      <c r="CU172" s="337">
        <v>178625</v>
      </c>
      <c r="CV172" s="339">
        <v>72.353551146720235</v>
      </c>
      <c r="CW172" s="222"/>
      <c r="CX172" s="222"/>
      <c r="CY172" s="222"/>
      <c r="CZ172" s="222"/>
      <c r="DA172" s="222"/>
      <c r="DB172" s="222"/>
      <c r="DC172" s="222"/>
      <c r="DD172" s="222"/>
      <c r="DE172" s="222"/>
      <c r="DF172" s="222"/>
      <c r="DG172" s="222"/>
      <c r="DH172" s="222"/>
      <c r="DI172" s="222"/>
      <c r="DJ172" s="222"/>
      <c r="DK172" s="222"/>
      <c r="DL172" s="222"/>
      <c r="DM172" s="222"/>
      <c r="DN172" s="222"/>
      <c r="DO172" s="222"/>
      <c r="DP172" s="222"/>
      <c r="DQ172" s="222"/>
      <c r="DR172" s="222"/>
      <c r="DS172" s="222" t="s">
        <v>280</v>
      </c>
      <c r="DT172" s="222">
        <v>247821</v>
      </c>
      <c r="DU172" s="222">
        <v>182754</v>
      </c>
      <c r="DV172" s="350">
        <v>73.744355805198097</v>
      </c>
      <c r="DW172" s="222"/>
      <c r="DX172" s="222"/>
      <c r="DY172" s="222"/>
      <c r="DZ172" s="222"/>
      <c r="EA172" s="222"/>
      <c r="EB172" s="222"/>
      <c r="EC172" s="222"/>
      <c r="ED172" s="222"/>
      <c r="EE172" s="222"/>
      <c r="EF172" s="199" t="s">
        <v>280</v>
      </c>
      <c r="EG172" s="336">
        <v>247821</v>
      </c>
      <c r="EH172" s="337">
        <v>182754</v>
      </c>
      <c r="EI172" s="339">
        <v>73.744355805198097</v>
      </c>
      <c r="EJ172" s="222"/>
      <c r="EK172" s="222"/>
      <c r="EL172" s="222"/>
      <c r="EM172" s="222"/>
      <c r="EN172" s="222"/>
      <c r="EO172" s="222"/>
      <c r="EP172" s="222"/>
      <c r="EQ172" s="222"/>
      <c r="ER172" s="222"/>
      <c r="ES172" s="201"/>
      <c r="ET172" s="201"/>
      <c r="EU172" s="201"/>
      <c r="EV172" s="201"/>
      <c r="EW172" s="201"/>
      <c r="EX172" s="201"/>
      <c r="EY172" s="201"/>
      <c r="EZ172" s="201"/>
      <c r="FA172" s="201"/>
    </row>
    <row r="173" spans="2:157" x14ac:dyDescent="0.25">
      <c r="B173" s="201"/>
      <c r="D173" s="201"/>
      <c r="E173" s="201"/>
      <c r="F173" s="201"/>
      <c r="G173" s="201"/>
      <c r="H173" s="201"/>
      <c r="I173" s="201"/>
      <c r="J173" s="201"/>
      <c r="K173" s="201"/>
      <c r="L173" s="201"/>
      <c r="M173" s="201"/>
      <c r="N173" s="201"/>
      <c r="O173" s="201"/>
      <c r="P173" s="201"/>
      <c r="Q173" s="201"/>
      <c r="R173" s="201"/>
      <c r="S173" s="201"/>
      <c r="T173" s="201"/>
      <c r="U173" s="201"/>
      <c r="V173" s="201"/>
      <c r="W173" s="201"/>
      <c r="X173" s="201"/>
      <c r="Y173" s="201"/>
      <c r="Z173" s="201"/>
      <c r="AA173" s="201"/>
      <c r="AB173" s="201"/>
      <c r="AC173" s="201"/>
      <c r="AD173" s="201"/>
      <c r="AE173" s="201"/>
      <c r="AF173" s="201"/>
      <c r="AG173" s="201"/>
      <c r="AH173" s="201"/>
      <c r="AI173" s="201"/>
      <c r="AJ173" s="201"/>
      <c r="AK173" s="201"/>
      <c r="AL173" s="201"/>
      <c r="AM173" s="201"/>
      <c r="AN173" s="201"/>
      <c r="AO173" s="201"/>
      <c r="AP173" s="201"/>
      <c r="AQ173" s="201"/>
      <c r="AR173" s="201"/>
      <c r="AS173" s="201"/>
      <c r="AT173" s="201"/>
      <c r="AU173" s="201"/>
      <c r="AV173" s="201"/>
      <c r="AW173" s="201"/>
      <c r="AX173" s="201"/>
      <c r="AY173" s="201"/>
      <c r="AZ173" s="201"/>
      <c r="BA173" s="201"/>
      <c r="BB173" s="201"/>
      <c r="BC173" s="201"/>
      <c r="BD173" s="201"/>
      <c r="BE173" s="201"/>
      <c r="BF173" s="201"/>
      <c r="BG173" s="201"/>
      <c r="BH173" s="201"/>
      <c r="BI173" s="201"/>
      <c r="BJ173" s="201"/>
      <c r="BK173" s="201"/>
      <c r="BL173" s="201"/>
      <c r="BM173" s="201"/>
      <c r="BN173" s="201"/>
      <c r="BO173" s="201"/>
      <c r="BP173" s="201"/>
      <c r="BQ173" s="201"/>
      <c r="BR173" s="201"/>
      <c r="BS173" s="201"/>
      <c r="BT173" s="201"/>
      <c r="BU173" s="201"/>
      <c r="BV173" s="201"/>
      <c r="BW173" s="201"/>
      <c r="BX173" s="201"/>
      <c r="BY173" s="201"/>
      <c r="BZ173" s="201"/>
      <c r="CA173" s="201"/>
      <c r="CB173" s="201"/>
      <c r="CC173" s="201"/>
      <c r="CD173" s="201"/>
      <c r="CE173" s="201"/>
      <c r="CF173" s="201"/>
      <c r="CG173" s="201"/>
      <c r="CH173" s="201"/>
      <c r="CI173" s="201"/>
      <c r="CJ173" s="201"/>
      <c r="CK173" s="201"/>
      <c r="CL173" s="201"/>
      <c r="CM173" s="201"/>
      <c r="CN173" s="201"/>
      <c r="CO173" s="201"/>
      <c r="CP173" s="201"/>
      <c r="CQ173" s="201"/>
      <c r="CR173" s="201"/>
      <c r="CS173" s="110" t="s">
        <v>281</v>
      </c>
      <c r="CT173" s="336">
        <v>0</v>
      </c>
      <c r="CU173" s="340">
        <v>182754</v>
      </c>
      <c r="CV173" s="341">
        <v>73.744355805198097</v>
      </c>
      <c r="CW173" s="222"/>
      <c r="CX173" s="222"/>
      <c r="CY173" s="222"/>
      <c r="CZ173" s="222"/>
      <c r="DA173" s="222"/>
      <c r="DB173" s="222"/>
      <c r="DC173" s="222"/>
      <c r="DD173" s="222"/>
      <c r="DE173" s="222"/>
      <c r="DF173" s="222"/>
      <c r="DG173" s="222"/>
      <c r="DH173" s="222"/>
      <c r="DI173" s="222"/>
      <c r="DJ173" s="222"/>
      <c r="DK173" s="222"/>
      <c r="DL173" s="222"/>
      <c r="DM173" s="222"/>
      <c r="DN173" s="222"/>
      <c r="DO173" s="222"/>
      <c r="DP173" s="222"/>
      <c r="DQ173" s="222"/>
      <c r="DR173" s="222"/>
      <c r="DS173" s="222" t="s">
        <v>281</v>
      </c>
      <c r="DT173" s="222">
        <v>247821</v>
      </c>
      <c r="DU173" s="222">
        <v>188578</v>
      </c>
      <c r="DV173" s="350">
        <v>76.094439131469898</v>
      </c>
      <c r="DW173" s="222"/>
      <c r="DX173" s="222"/>
      <c r="DY173" s="222"/>
      <c r="DZ173" s="222"/>
      <c r="EA173" s="222"/>
      <c r="EB173" s="222"/>
      <c r="EC173" s="222"/>
      <c r="ED173" s="222"/>
      <c r="EE173" s="222"/>
      <c r="EF173" s="110" t="s">
        <v>281</v>
      </c>
      <c r="EG173" s="336">
        <v>247821</v>
      </c>
      <c r="EH173" s="340">
        <v>188578</v>
      </c>
      <c r="EI173" s="341">
        <v>76.094439131469898</v>
      </c>
      <c r="EJ173" s="222"/>
      <c r="EK173" s="222"/>
      <c r="EL173" s="222"/>
      <c r="EM173" s="222"/>
      <c r="EN173" s="222"/>
      <c r="EO173" s="222"/>
      <c r="EP173" s="222"/>
      <c r="EQ173" s="222"/>
      <c r="ER173" s="222"/>
      <c r="ES173" s="201"/>
      <c r="ET173" s="201"/>
      <c r="EU173" s="201"/>
      <c r="EV173" s="201"/>
      <c r="EW173" s="201"/>
      <c r="EX173" s="201"/>
      <c r="EY173" s="201"/>
      <c r="EZ173" s="201"/>
      <c r="FA173" s="201"/>
    </row>
    <row r="174" spans="2:157" x14ac:dyDescent="0.25">
      <c r="B174" s="201"/>
      <c r="D174" s="201"/>
      <c r="E174" s="201"/>
      <c r="F174" s="201"/>
      <c r="G174" s="201"/>
      <c r="H174" s="201"/>
      <c r="I174" s="201"/>
      <c r="J174" s="201"/>
      <c r="K174" s="201"/>
      <c r="L174" s="201"/>
      <c r="M174" s="201"/>
      <c r="N174" s="201"/>
      <c r="O174" s="201"/>
      <c r="P174" s="201"/>
      <c r="Q174" s="201"/>
      <c r="R174" s="201"/>
      <c r="S174" s="201"/>
      <c r="T174" s="201"/>
      <c r="U174" s="201"/>
      <c r="V174" s="201"/>
      <c r="W174" s="201"/>
      <c r="X174" s="201"/>
      <c r="Y174" s="201"/>
      <c r="Z174" s="201"/>
      <c r="AA174" s="201"/>
      <c r="AB174" s="201"/>
      <c r="AC174" s="201"/>
      <c r="AD174" s="201"/>
      <c r="AE174" s="201"/>
      <c r="AF174" s="201"/>
      <c r="AG174" s="201"/>
      <c r="AH174" s="201"/>
      <c r="AI174" s="201"/>
      <c r="AJ174" s="201"/>
      <c r="AK174" s="201"/>
      <c r="AL174" s="201"/>
      <c r="AM174" s="201"/>
      <c r="AN174" s="201"/>
      <c r="AO174" s="201"/>
      <c r="AP174" s="201"/>
      <c r="AQ174" s="201"/>
      <c r="AR174" s="201"/>
      <c r="AS174" s="201"/>
      <c r="AT174" s="201"/>
      <c r="AU174" s="201"/>
      <c r="AV174" s="201"/>
      <c r="AW174" s="201"/>
      <c r="AX174" s="201"/>
      <c r="AY174" s="201"/>
      <c r="AZ174" s="201"/>
      <c r="BA174" s="201"/>
      <c r="BB174" s="201"/>
      <c r="BC174" s="201"/>
      <c r="BD174" s="201"/>
      <c r="BE174" s="201"/>
      <c r="BF174" s="201"/>
      <c r="BG174" s="201"/>
      <c r="BH174" s="201"/>
      <c r="BI174" s="201"/>
      <c r="BJ174" s="201"/>
      <c r="BK174" s="201"/>
      <c r="BL174" s="201"/>
      <c r="BM174" s="201"/>
      <c r="BN174" s="201"/>
      <c r="BO174" s="201"/>
      <c r="BP174" s="201"/>
      <c r="BQ174" s="201"/>
      <c r="BR174" s="201"/>
      <c r="BS174" s="201"/>
      <c r="BT174" s="201"/>
      <c r="BU174" s="201"/>
      <c r="BV174" s="201"/>
      <c r="BW174" s="201"/>
      <c r="BX174" s="201"/>
      <c r="BY174" s="201"/>
      <c r="BZ174" s="201"/>
      <c r="CA174" s="201"/>
      <c r="CB174" s="201"/>
      <c r="CC174" s="201"/>
      <c r="CD174" s="201"/>
      <c r="CE174" s="201"/>
      <c r="CF174" s="201"/>
      <c r="CG174" s="201"/>
      <c r="CH174" s="201"/>
      <c r="CI174" s="201"/>
      <c r="CJ174" s="201"/>
      <c r="CK174" s="201"/>
      <c r="CL174" s="201"/>
      <c r="CM174" s="201"/>
      <c r="CN174" s="201"/>
      <c r="CO174" s="201"/>
      <c r="CP174" s="201"/>
      <c r="CQ174" s="201"/>
      <c r="CR174" s="201"/>
      <c r="CS174" s="110" t="s">
        <v>282</v>
      </c>
      <c r="CT174" s="336">
        <v>247821</v>
      </c>
      <c r="CU174" s="340">
        <v>192533</v>
      </c>
      <c r="CV174" s="341">
        <v>77.690349082603973</v>
      </c>
      <c r="CW174" s="222"/>
      <c r="CX174" s="222"/>
      <c r="CY174" s="222"/>
      <c r="CZ174" s="222"/>
      <c r="DA174" s="222"/>
      <c r="DB174" s="222"/>
      <c r="DC174" s="222"/>
      <c r="DD174" s="222"/>
      <c r="DE174" s="222"/>
      <c r="DF174" s="222"/>
      <c r="DG174" s="222"/>
      <c r="DH174" s="222"/>
      <c r="DI174" s="222"/>
      <c r="DJ174" s="222"/>
      <c r="DK174" s="222"/>
      <c r="DL174" s="222"/>
      <c r="DM174" s="222"/>
      <c r="DN174" s="222"/>
      <c r="DO174" s="222"/>
      <c r="DP174" s="222"/>
      <c r="DQ174" s="222"/>
      <c r="DR174" s="222"/>
      <c r="DS174" s="222" t="s">
        <v>282</v>
      </c>
      <c r="DT174" s="222">
        <v>247821</v>
      </c>
      <c r="DU174" s="222">
        <v>192533</v>
      </c>
      <c r="DV174" s="350">
        <v>77.690349082603973</v>
      </c>
      <c r="DW174" s="222"/>
      <c r="DX174" s="222"/>
      <c r="DY174" s="222"/>
      <c r="DZ174" s="222"/>
      <c r="EA174" s="222"/>
      <c r="EB174" s="222"/>
      <c r="EC174" s="222"/>
      <c r="ED174" s="222"/>
      <c r="EE174" s="222"/>
      <c r="EF174" s="110" t="s">
        <v>282</v>
      </c>
      <c r="EG174" s="336">
        <v>247821</v>
      </c>
      <c r="EH174" s="340">
        <v>192533</v>
      </c>
      <c r="EI174" s="341">
        <v>77.690349082603973</v>
      </c>
      <c r="EJ174" s="222"/>
      <c r="EK174" s="222"/>
      <c r="EL174" s="222"/>
      <c r="EM174" s="222"/>
      <c r="EN174" s="222"/>
      <c r="EO174" s="222"/>
      <c r="EP174" s="222"/>
      <c r="EQ174" s="222"/>
      <c r="ER174" s="222"/>
      <c r="ES174" s="201"/>
      <c r="ET174" s="201"/>
      <c r="EU174" s="201"/>
      <c r="EV174" s="201"/>
      <c r="EW174" s="201"/>
      <c r="EX174" s="201"/>
      <c r="EY174" s="201"/>
      <c r="EZ174" s="201"/>
      <c r="FA174" s="201"/>
    </row>
    <row r="175" spans="2:157" x14ac:dyDescent="0.25">
      <c r="B175" s="201"/>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c r="Z175" s="201"/>
      <c r="AA175" s="201"/>
      <c r="AB175" s="201"/>
      <c r="AC175" s="201"/>
      <c r="AD175" s="201"/>
      <c r="AE175" s="201"/>
      <c r="AF175" s="201"/>
      <c r="AG175" s="201"/>
      <c r="AH175" s="201"/>
      <c r="AI175" s="201"/>
      <c r="AJ175" s="201"/>
      <c r="AK175" s="201"/>
      <c r="AL175" s="201"/>
      <c r="AM175" s="201"/>
      <c r="AN175" s="201"/>
      <c r="AO175" s="201"/>
      <c r="AP175" s="201"/>
      <c r="AQ175" s="201"/>
      <c r="AR175" s="201"/>
      <c r="AS175" s="201"/>
      <c r="AT175" s="201"/>
      <c r="AU175" s="201"/>
      <c r="AV175" s="201"/>
      <c r="AW175" s="201"/>
      <c r="AX175" s="201"/>
      <c r="AY175" s="201"/>
      <c r="AZ175" s="201"/>
      <c r="BA175" s="201"/>
      <c r="BB175" s="201"/>
      <c r="BC175" s="201"/>
      <c r="BD175" s="201"/>
      <c r="BE175" s="201"/>
      <c r="BF175" s="201"/>
      <c r="BG175" s="201"/>
      <c r="BH175" s="201"/>
      <c r="BI175" s="201"/>
      <c r="BJ175" s="201"/>
      <c r="BK175" s="201"/>
      <c r="BL175" s="201"/>
      <c r="BM175" s="201"/>
      <c r="BN175" s="201"/>
      <c r="BO175" s="201"/>
      <c r="BP175" s="201"/>
      <c r="BQ175" s="201"/>
      <c r="BR175" s="201"/>
      <c r="BS175" s="201"/>
      <c r="BT175" s="201"/>
      <c r="BU175" s="201"/>
      <c r="BV175" s="201"/>
      <c r="BW175" s="201"/>
      <c r="BX175" s="201"/>
      <c r="BY175" s="201"/>
      <c r="BZ175" s="201"/>
      <c r="CA175" s="201"/>
      <c r="CB175" s="201"/>
      <c r="CC175" s="201"/>
      <c r="CD175" s="201"/>
      <c r="CE175" s="201"/>
      <c r="CF175" s="201"/>
      <c r="CG175" s="201"/>
      <c r="CH175" s="201"/>
      <c r="CI175" s="201"/>
      <c r="CJ175" s="201"/>
      <c r="CK175" s="201"/>
      <c r="CL175" s="201"/>
      <c r="CM175" s="201"/>
      <c r="CN175" s="201"/>
      <c r="CO175" s="201"/>
      <c r="CP175" s="201"/>
      <c r="CQ175" s="201"/>
      <c r="CR175" s="201"/>
      <c r="CS175" s="199" t="s">
        <v>283</v>
      </c>
      <c r="CT175" s="336">
        <v>247821</v>
      </c>
      <c r="CU175" s="340">
        <v>0</v>
      </c>
      <c r="CV175" s="341" t="e">
        <v>#DIV/0!</v>
      </c>
      <c r="CW175" s="222"/>
      <c r="CX175" s="222"/>
      <c r="CY175" s="222"/>
      <c r="CZ175" s="222"/>
      <c r="DA175" s="222"/>
      <c r="DB175" s="222"/>
      <c r="DC175" s="222"/>
      <c r="DD175" s="222"/>
      <c r="DE175" s="222"/>
      <c r="DF175" s="222"/>
      <c r="DG175" s="222"/>
      <c r="DH175" s="222"/>
      <c r="DI175" s="222"/>
      <c r="DJ175" s="222"/>
      <c r="DK175" s="222"/>
      <c r="DL175" s="222"/>
      <c r="DM175" s="222"/>
      <c r="DN175" s="222"/>
      <c r="DO175" s="222"/>
      <c r="DP175" s="222"/>
      <c r="DQ175" s="222"/>
      <c r="DR175" s="222"/>
      <c r="DS175" s="222" t="s">
        <v>283</v>
      </c>
      <c r="DT175" s="222">
        <v>247821</v>
      </c>
      <c r="DU175" s="222">
        <v>198485</v>
      </c>
      <c r="DV175" s="350">
        <v>80.092082591870749</v>
      </c>
      <c r="DW175" s="222"/>
      <c r="DX175" s="222"/>
      <c r="DY175" s="222"/>
      <c r="DZ175" s="222"/>
      <c r="EA175" s="222"/>
      <c r="EB175" s="222"/>
      <c r="EC175" s="222"/>
      <c r="ED175" s="222"/>
      <c r="EE175" s="222"/>
      <c r="EF175" s="199" t="s">
        <v>283</v>
      </c>
      <c r="EG175" s="336">
        <v>247821</v>
      </c>
      <c r="EH175" s="340">
        <v>198485</v>
      </c>
      <c r="EI175" s="341">
        <v>80.092082591870749</v>
      </c>
      <c r="EJ175" s="222"/>
      <c r="EK175" s="222"/>
      <c r="EL175" s="222"/>
      <c r="EM175" s="222"/>
      <c r="EN175" s="222"/>
      <c r="EO175" s="222"/>
      <c r="EP175" s="222"/>
      <c r="EQ175" s="222"/>
      <c r="ER175" s="222"/>
      <c r="ES175" s="201"/>
      <c r="ET175" s="201"/>
      <c r="EU175" s="201"/>
      <c r="EV175" s="201"/>
      <c r="EW175" s="201"/>
      <c r="EX175" s="201"/>
      <c r="EY175" s="201"/>
      <c r="EZ175" s="201"/>
      <c r="FA175" s="201"/>
    </row>
    <row r="176" spans="2:157" x14ac:dyDescent="0.25">
      <c r="B176" s="201"/>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c r="AN176" s="201"/>
      <c r="AO176" s="201"/>
      <c r="AP176" s="201"/>
      <c r="AQ176" s="201"/>
      <c r="AR176" s="201"/>
      <c r="AS176" s="201"/>
      <c r="AT176" s="201"/>
      <c r="AU176" s="201"/>
      <c r="AV176" s="201"/>
      <c r="AW176" s="201"/>
      <c r="AX176" s="201"/>
      <c r="AY176" s="201"/>
      <c r="AZ176" s="201"/>
      <c r="BA176" s="201"/>
      <c r="BB176" s="201"/>
      <c r="BC176" s="201"/>
      <c r="BD176" s="201"/>
      <c r="BE176" s="201"/>
      <c r="BF176" s="201"/>
      <c r="BG176" s="201"/>
      <c r="BH176" s="201"/>
      <c r="BI176" s="201"/>
      <c r="BJ176" s="201"/>
      <c r="BK176" s="201"/>
      <c r="BL176" s="201"/>
      <c r="BM176" s="201"/>
      <c r="BN176" s="201"/>
      <c r="BO176" s="201"/>
      <c r="BP176" s="201"/>
      <c r="BQ176" s="201"/>
      <c r="BR176" s="201"/>
      <c r="BS176" s="201"/>
      <c r="BT176" s="201"/>
      <c r="BU176" s="201"/>
      <c r="BV176" s="201"/>
      <c r="BW176" s="201"/>
      <c r="BX176" s="201"/>
      <c r="BY176" s="201"/>
      <c r="BZ176" s="201"/>
      <c r="CA176" s="201"/>
      <c r="CB176" s="201"/>
      <c r="CC176" s="201"/>
      <c r="CD176" s="201"/>
      <c r="CE176" s="201"/>
      <c r="CF176" s="201"/>
      <c r="CG176" s="201"/>
      <c r="CH176" s="201"/>
      <c r="CI176" s="201"/>
      <c r="CJ176" s="201"/>
      <c r="CK176" s="201"/>
      <c r="CL176" s="201"/>
      <c r="CM176" s="201"/>
      <c r="CN176" s="201"/>
      <c r="CO176" s="201"/>
      <c r="CP176" s="201"/>
      <c r="CQ176" s="201"/>
      <c r="CR176" s="201"/>
      <c r="CS176" s="110" t="s">
        <v>284</v>
      </c>
      <c r="CT176" s="336">
        <v>247821</v>
      </c>
      <c r="CU176" s="219"/>
      <c r="CV176" s="220"/>
      <c r="CW176" s="222"/>
      <c r="CX176" s="222"/>
      <c r="CY176" s="222"/>
      <c r="CZ176" s="222"/>
      <c r="DA176" s="222"/>
      <c r="DB176" s="222"/>
      <c r="DC176" s="222"/>
      <c r="DD176" s="222"/>
      <c r="DE176" s="222"/>
      <c r="DF176" s="222"/>
      <c r="DG176" s="222"/>
      <c r="DH176" s="222"/>
      <c r="DI176" s="222"/>
      <c r="DJ176" s="222"/>
      <c r="DK176" s="222"/>
      <c r="DL176" s="222"/>
      <c r="DM176" s="222"/>
      <c r="DN176" s="222"/>
      <c r="DO176" s="222"/>
      <c r="DP176" s="222"/>
      <c r="DQ176" s="222"/>
      <c r="DR176" s="222"/>
      <c r="DS176" s="222" t="s">
        <v>284</v>
      </c>
      <c r="DT176" s="222">
        <v>247821</v>
      </c>
      <c r="DU176" s="222">
        <v>203073</v>
      </c>
      <c r="DV176" s="350">
        <v>81.943418838597211</v>
      </c>
      <c r="DW176" s="222"/>
      <c r="DX176" s="222"/>
      <c r="DY176" s="222"/>
      <c r="DZ176" s="222"/>
      <c r="EA176" s="222"/>
      <c r="EB176" s="222"/>
      <c r="EC176" s="222"/>
      <c r="ED176" s="222"/>
      <c r="EE176" s="222"/>
      <c r="EF176" s="110" t="s">
        <v>284</v>
      </c>
      <c r="EG176" s="336">
        <v>247821</v>
      </c>
      <c r="EH176" s="340">
        <v>203073</v>
      </c>
      <c r="EI176" s="352">
        <v>81.943418838597211</v>
      </c>
      <c r="EJ176" s="222"/>
      <c r="EK176" s="222"/>
      <c r="EL176" s="222"/>
      <c r="EM176" s="222"/>
      <c r="EN176" s="222"/>
      <c r="EO176" s="222"/>
      <c r="EP176" s="222"/>
      <c r="EQ176" s="222"/>
      <c r="ER176" s="222"/>
      <c r="ES176" s="201"/>
      <c r="ET176" s="201"/>
      <c r="EU176" s="201"/>
      <c r="EV176" s="201"/>
      <c r="EW176" s="201"/>
      <c r="EX176" s="201"/>
      <c r="EY176" s="201"/>
      <c r="EZ176" s="201"/>
      <c r="FA176" s="201"/>
    </row>
    <row r="177" spans="97:140" x14ac:dyDescent="0.25">
      <c r="CS177" s="110" t="s">
        <v>285</v>
      </c>
      <c r="CT177" s="336">
        <v>247821</v>
      </c>
      <c r="CU177" s="226"/>
      <c r="CV177" s="221"/>
      <c r="CW177" s="222"/>
      <c r="DS177" s="191" t="s">
        <v>285</v>
      </c>
      <c r="DT177" s="191">
        <v>247821</v>
      </c>
      <c r="DU177" s="191">
        <v>206201</v>
      </c>
      <c r="DV177" s="351">
        <v>83.205620185537143</v>
      </c>
      <c r="EF177" s="110" t="s">
        <v>285</v>
      </c>
      <c r="EG177" s="336">
        <v>247821</v>
      </c>
      <c r="EH177" s="340">
        <v>206201</v>
      </c>
      <c r="EI177" s="341">
        <v>83.205620185537143</v>
      </c>
      <c r="EJ177" s="222"/>
    </row>
    <row r="178" spans="97:140" x14ac:dyDescent="0.25">
      <c r="CS178" s="199" t="s">
        <v>286</v>
      </c>
      <c r="CT178" s="336">
        <v>247821</v>
      </c>
      <c r="CU178" s="227"/>
      <c r="CV178" s="227"/>
      <c r="DS178" s="191" t="s">
        <v>286</v>
      </c>
      <c r="DT178" s="191">
        <v>247821</v>
      </c>
      <c r="DU178" s="343">
        <v>207075</v>
      </c>
      <c r="DV178" s="351"/>
      <c r="EF178" s="199" t="s">
        <v>286</v>
      </c>
      <c r="EG178" s="336">
        <v>247821</v>
      </c>
      <c r="EH178" s="78">
        <v>209898</v>
      </c>
      <c r="EI178" s="341">
        <v>84.697422736571966</v>
      </c>
    </row>
    <row r="179" spans="97:140" x14ac:dyDescent="0.25">
      <c r="EF179" s="110" t="s">
        <v>287</v>
      </c>
      <c r="EG179" s="78"/>
      <c r="EH179" s="78"/>
      <c r="EI179" s="78"/>
    </row>
  </sheetData>
  <mergeCells count="23">
    <mergeCell ref="BF2:BR2"/>
    <mergeCell ref="A1:B1"/>
    <mergeCell ref="D2:Q2"/>
    <mergeCell ref="R2:AE2"/>
    <mergeCell ref="AF2:AR2"/>
    <mergeCell ref="AS2:BE2"/>
    <mergeCell ref="BS2:CE2"/>
    <mergeCell ref="CS2:DE2"/>
    <mergeCell ref="DF2:DR2"/>
    <mergeCell ref="ES2:FE2"/>
    <mergeCell ref="CT139:DE139"/>
    <mergeCell ref="ET139:FE139"/>
    <mergeCell ref="ES140:EU140"/>
    <mergeCell ref="EV140:FE140"/>
    <mergeCell ref="CS141:CU141"/>
    <mergeCell ref="CV141:DE141"/>
    <mergeCell ref="ES141:EU141"/>
    <mergeCell ref="EV141:FE141"/>
    <mergeCell ref="CX157:DD157"/>
    <mergeCell ref="EK157:EQ157"/>
    <mergeCell ref="EF2:ER2"/>
    <mergeCell ref="CS140:CU140"/>
    <mergeCell ref="CV140:DE140"/>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W106"/>
  <sheetViews>
    <sheetView zoomScale="85" zoomScaleNormal="85" workbookViewId="0">
      <selection activeCell="C2" sqref="C2:D2"/>
    </sheetView>
  </sheetViews>
  <sheetFormatPr baseColWidth="10" defaultColWidth="11.42578125" defaultRowHeight="15" x14ac:dyDescent="0.25"/>
  <cols>
    <col min="1" max="1" width="19.28515625" bestFit="1" customWidth="1"/>
    <col min="2" max="2" width="22" customWidth="1"/>
    <col min="3" max="3" width="15" customWidth="1"/>
    <col min="4" max="4" width="12.5703125" customWidth="1"/>
    <col min="5" max="5" width="11.85546875" customWidth="1"/>
    <col min="6" max="6" width="11.7109375" customWidth="1"/>
    <col min="7" max="7" width="6.42578125" customWidth="1"/>
    <col min="8" max="8" width="9.85546875" customWidth="1"/>
    <col min="9" max="9" width="14.28515625" customWidth="1"/>
    <col min="10" max="10" width="15.1406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3" ht="24.95" customHeight="1" x14ac:dyDescent="0.25">
      <c r="A1" s="465" t="s">
        <v>292</v>
      </c>
      <c r="B1" s="465"/>
      <c r="C1" s="465"/>
      <c r="D1" s="465"/>
      <c r="E1" s="465"/>
      <c r="F1" s="465"/>
      <c r="G1" s="235" t="e">
        <v>#REF!</v>
      </c>
      <c r="T1" s="466"/>
      <c r="U1" s="466"/>
      <c r="V1" s="466"/>
      <c r="W1" s="466"/>
    </row>
    <row r="2" spans="1:23" s="163" customFormat="1" ht="39" customHeight="1" x14ac:dyDescent="0.2">
      <c r="A2" s="160" t="s">
        <v>293</v>
      </c>
      <c r="B2" s="161" t="s">
        <v>294</v>
      </c>
      <c r="C2" s="363" t="s">
        <v>214</v>
      </c>
      <c r="D2" s="364" t="s">
        <v>295</v>
      </c>
      <c r="E2" s="162" t="s">
        <v>296</v>
      </c>
      <c r="F2" s="161" t="s">
        <v>297</v>
      </c>
    </row>
    <row r="3" spans="1:23" ht="18.95" customHeight="1" x14ac:dyDescent="0.25">
      <c r="A3" s="164" t="s">
        <v>232</v>
      </c>
      <c r="B3" s="165" t="s">
        <v>298</v>
      </c>
      <c r="C3" s="256">
        <v>18</v>
      </c>
      <c r="D3" s="256">
        <v>107447</v>
      </c>
      <c r="E3" s="166">
        <v>107465</v>
      </c>
      <c r="F3" s="167">
        <v>80.840260277579262</v>
      </c>
      <c r="G3" s="47"/>
      <c r="H3" s="47"/>
      <c r="O3" s="68"/>
      <c r="P3" s="68"/>
      <c r="Q3" s="68"/>
    </row>
    <row r="4" spans="1:23" ht="18.95" customHeight="1" x14ac:dyDescent="0.25">
      <c r="A4" s="164"/>
      <c r="B4" s="165" t="s">
        <v>299</v>
      </c>
      <c r="C4" s="256">
        <v>41</v>
      </c>
      <c r="D4" s="256">
        <v>6429</v>
      </c>
      <c r="E4" s="166">
        <v>6470</v>
      </c>
      <c r="F4" s="167">
        <v>4.8670402828450001</v>
      </c>
      <c r="G4" s="168"/>
      <c r="H4" s="47"/>
      <c r="O4" s="68"/>
      <c r="P4" s="68"/>
      <c r="Q4" s="68"/>
    </row>
    <row r="5" spans="1:23" ht="18.95" customHeight="1" x14ac:dyDescent="0.25">
      <c r="A5" s="169" t="s">
        <v>224</v>
      </c>
      <c r="B5" s="165" t="s">
        <v>300</v>
      </c>
      <c r="C5" s="256">
        <v>168</v>
      </c>
      <c r="D5" s="256">
        <v>7531</v>
      </c>
      <c r="E5" s="166">
        <v>7699</v>
      </c>
      <c r="F5" s="167">
        <v>5.7915522623838722</v>
      </c>
      <c r="G5" s="168"/>
      <c r="H5" s="47"/>
      <c r="O5" s="68"/>
      <c r="P5" s="68"/>
      <c r="Q5" s="68"/>
    </row>
    <row r="6" spans="1:23" ht="18.95" customHeight="1" x14ac:dyDescent="0.25">
      <c r="A6" s="169"/>
      <c r="B6" s="165" t="s">
        <v>301</v>
      </c>
      <c r="C6" s="256">
        <v>0</v>
      </c>
      <c r="D6" s="256">
        <v>6548</v>
      </c>
      <c r="E6" s="166">
        <v>6548</v>
      </c>
      <c r="F6" s="167">
        <v>4.9257155752811528</v>
      </c>
      <c r="G6" s="168"/>
      <c r="H6" s="47"/>
      <c r="O6" s="68"/>
      <c r="P6" s="68"/>
      <c r="Q6" s="68"/>
    </row>
    <row r="7" spans="1:23" ht="18.95" customHeight="1" x14ac:dyDescent="0.25">
      <c r="A7" s="169" t="s">
        <v>226</v>
      </c>
      <c r="B7" s="165" t="s">
        <v>302</v>
      </c>
      <c r="C7" s="256">
        <v>0</v>
      </c>
      <c r="D7" s="256">
        <v>4371</v>
      </c>
      <c r="E7" s="166">
        <v>4371</v>
      </c>
      <c r="F7" s="167">
        <v>3.2880731184413432</v>
      </c>
      <c r="G7" s="168"/>
      <c r="H7" s="47"/>
      <c r="O7" s="68"/>
      <c r="P7" s="68"/>
      <c r="Q7" s="68"/>
    </row>
    <row r="8" spans="1:23" ht="18.95" customHeight="1" x14ac:dyDescent="0.25">
      <c r="A8" s="164" t="s">
        <v>233</v>
      </c>
      <c r="B8" s="165" t="s">
        <v>303</v>
      </c>
      <c r="C8" s="256">
        <v>0</v>
      </c>
      <c r="D8" s="256">
        <v>16</v>
      </c>
      <c r="E8" s="166">
        <v>16</v>
      </c>
      <c r="F8" s="167">
        <v>1.2035957422800617E-2</v>
      </c>
      <c r="G8" s="168"/>
      <c r="H8" s="47"/>
      <c r="O8" s="68"/>
      <c r="P8" s="68"/>
      <c r="Q8" s="68"/>
    </row>
    <row r="9" spans="1:23" ht="18.95" customHeight="1" x14ac:dyDescent="0.25">
      <c r="A9" s="169" t="s">
        <v>227</v>
      </c>
      <c r="B9" s="165" t="s">
        <v>304</v>
      </c>
      <c r="C9" s="256">
        <v>0</v>
      </c>
      <c r="D9" s="256">
        <v>296</v>
      </c>
      <c r="E9" s="166">
        <v>296</v>
      </c>
      <c r="F9" s="167">
        <v>0.22266521232181141</v>
      </c>
      <c r="G9" s="168"/>
      <c r="H9" s="47"/>
      <c r="O9" s="68"/>
      <c r="P9" s="68"/>
      <c r="Q9" s="68"/>
    </row>
    <row r="10" spans="1:23" ht="18.95" customHeight="1" x14ac:dyDescent="0.25">
      <c r="A10" s="170" t="s">
        <v>228</v>
      </c>
      <c r="B10" s="165" t="s">
        <v>305</v>
      </c>
      <c r="C10" s="256">
        <v>0</v>
      </c>
      <c r="D10" s="256">
        <v>70</v>
      </c>
      <c r="E10" s="166">
        <v>70</v>
      </c>
      <c r="F10" s="167">
        <v>5.2657313724752693E-2</v>
      </c>
      <c r="G10" s="168"/>
      <c r="H10" s="47"/>
      <c r="O10" s="68"/>
      <c r="P10" s="68"/>
      <c r="Q10" s="68"/>
    </row>
    <row r="11" spans="1:23" ht="18.95" customHeight="1" x14ac:dyDescent="0.25">
      <c r="A11" s="169" t="s">
        <v>306</v>
      </c>
      <c r="B11" s="165" t="s">
        <v>307</v>
      </c>
      <c r="C11" s="256">
        <v>0</v>
      </c>
      <c r="D11" s="256">
        <v>0</v>
      </c>
      <c r="E11" s="166">
        <v>0</v>
      </c>
      <c r="F11" s="167">
        <v>0</v>
      </c>
      <c r="G11" s="168"/>
      <c r="H11" s="47"/>
      <c r="O11" s="68"/>
      <c r="P11" s="68"/>
      <c r="Q11" s="68"/>
    </row>
    <row r="12" spans="1:23" ht="18.95" customHeight="1" x14ac:dyDescent="0.25">
      <c r="A12" s="169" t="s">
        <v>308</v>
      </c>
      <c r="B12" s="165" t="s">
        <v>309</v>
      </c>
      <c r="C12" s="256">
        <v>0</v>
      </c>
      <c r="D12" s="256">
        <v>0</v>
      </c>
      <c r="E12" s="166">
        <v>0</v>
      </c>
      <c r="F12" s="167">
        <v>0</v>
      </c>
      <c r="G12" s="168"/>
      <c r="H12" s="47"/>
      <c r="O12" s="68"/>
      <c r="P12" s="68"/>
      <c r="Q12" s="68"/>
    </row>
    <row r="13" spans="1:23" ht="18.95" customHeight="1" x14ac:dyDescent="0.25">
      <c r="A13" s="170" t="s">
        <v>310</v>
      </c>
      <c r="B13" s="165" t="s">
        <v>311</v>
      </c>
      <c r="C13" s="256">
        <v>0</v>
      </c>
      <c r="D13" s="256">
        <v>0</v>
      </c>
      <c r="E13" s="166">
        <v>0</v>
      </c>
      <c r="F13" s="167">
        <v>0</v>
      </c>
      <c r="G13" s="168"/>
      <c r="H13" s="47"/>
      <c r="O13" s="68"/>
      <c r="P13" s="68"/>
      <c r="Q13" s="68"/>
    </row>
    <row r="14" spans="1:23" ht="18.95" customHeight="1" x14ac:dyDescent="0.25">
      <c r="A14" s="170" t="s">
        <v>312</v>
      </c>
      <c r="B14" s="165" t="s">
        <v>313</v>
      </c>
      <c r="C14" s="256">
        <v>0</v>
      </c>
      <c r="D14" s="256">
        <v>0</v>
      </c>
      <c r="E14" s="166">
        <v>0</v>
      </c>
      <c r="F14" s="167">
        <v>0</v>
      </c>
      <c r="G14" s="168"/>
      <c r="H14" s="47"/>
      <c r="O14" s="68"/>
      <c r="P14" s="68"/>
      <c r="Q14" s="68"/>
    </row>
    <row r="15" spans="1:23" ht="18.95" customHeight="1" x14ac:dyDescent="0.25">
      <c r="A15" s="170" t="s">
        <v>314</v>
      </c>
      <c r="B15" s="165" t="s">
        <v>315</v>
      </c>
      <c r="C15" s="256">
        <v>0</v>
      </c>
      <c r="D15" s="256">
        <v>0</v>
      </c>
      <c r="E15" s="166">
        <v>0</v>
      </c>
      <c r="F15" s="167">
        <v>0</v>
      </c>
      <c r="G15" s="168"/>
      <c r="H15" s="47"/>
      <c r="O15" s="68"/>
      <c r="P15" s="68"/>
      <c r="Q15" s="68"/>
      <c r="R15" s="68"/>
      <c r="S15" s="68"/>
    </row>
    <row r="16" spans="1:23" ht="18.95" customHeight="1" x14ac:dyDescent="0.25">
      <c r="A16" s="170" t="s">
        <v>316</v>
      </c>
      <c r="B16" s="165" t="s">
        <v>317</v>
      </c>
      <c r="C16" s="256">
        <v>0</v>
      </c>
      <c r="D16" s="256">
        <v>0</v>
      </c>
      <c r="E16" s="166">
        <v>0</v>
      </c>
      <c r="F16" s="167">
        <v>0</v>
      </c>
      <c r="G16" s="168"/>
      <c r="H16" s="47"/>
      <c r="O16" s="68"/>
      <c r="P16" s="68">
        <v>0</v>
      </c>
      <c r="Q16" s="68"/>
    </row>
    <row r="17" spans="1:12" ht="18.95" customHeight="1" x14ac:dyDescent="0.25">
      <c r="A17" s="170" t="s">
        <v>318</v>
      </c>
      <c r="B17" s="165" t="s">
        <v>319</v>
      </c>
      <c r="C17" s="256">
        <v>0</v>
      </c>
      <c r="D17" s="256">
        <v>0</v>
      </c>
      <c r="E17" s="166">
        <v>0</v>
      </c>
      <c r="F17" s="167">
        <v>0</v>
      </c>
      <c r="G17" s="168"/>
      <c r="H17" s="47"/>
    </row>
    <row r="18" spans="1:12" ht="18.95" customHeight="1" x14ac:dyDescent="0.25">
      <c r="A18" s="170" t="s">
        <v>320</v>
      </c>
      <c r="B18" s="165" t="s">
        <v>321</v>
      </c>
      <c r="C18" s="256">
        <v>0</v>
      </c>
      <c r="D18" s="256">
        <v>0</v>
      </c>
      <c r="E18" s="166">
        <v>0</v>
      </c>
      <c r="F18" s="167">
        <v>0</v>
      </c>
      <c r="G18" s="168"/>
      <c r="H18" s="47"/>
    </row>
    <row r="19" spans="1:12" ht="18.95" customHeight="1" x14ac:dyDescent="0.25">
      <c r="A19" s="170" t="s">
        <v>322</v>
      </c>
      <c r="B19" s="165" t="s">
        <v>323</v>
      </c>
      <c r="C19" s="256">
        <v>0</v>
      </c>
      <c r="D19" s="256">
        <v>0</v>
      </c>
      <c r="E19" s="166">
        <v>0</v>
      </c>
      <c r="F19" s="167">
        <v>0</v>
      </c>
      <c r="G19" s="168"/>
      <c r="H19" s="47"/>
    </row>
    <row r="20" spans="1:12" ht="18.95" customHeight="1" x14ac:dyDescent="0.25">
      <c r="A20" s="170" t="s">
        <v>324</v>
      </c>
      <c r="B20" s="171"/>
      <c r="C20" s="362">
        <v>227</v>
      </c>
      <c r="D20" s="362">
        <v>132708</v>
      </c>
      <c r="E20" s="172">
        <v>132935</v>
      </c>
      <c r="F20" s="173">
        <v>100</v>
      </c>
      <c r="G20" s="168"/>
      <c r="H20" s="47"/>
      <c r="L20" s="68"/>
    </row>
    <row r="21" spans="1:12" ht="18.95" customHeight="1" x14ac:dyDescent="0.25">
      <c r="A21" s="164" t="s">
        <v>230</v>
      </c>
      <c r="B21" s="165" t="s">
        <v>299</v>
      </c>
      <c r="C21" s="256">
        <v>41</v>
      </c>
      <c r="D21" s="256">
        <v>6417</v>
      </c>
      <c r="E21" s="257">
        <v>6458</v>
      </c>
      <c r="F21" s="258"/>
      <c r="G21" s="168"/>
      <c r="H21" s="47"/>
      <c r="L21" s="68"/>
    </row>
    <row r="22" spans="1:12" ht="18.95" customHeight="1" x14ac:dyDescent="0.25">
      <c r="A22" s="164" t="s">
        <v>229</v>
      </c>
      <c r="B22" s="165" t="s">
        <v>299</v>
      </c>
      <c r="C22" s="256">
        <v>0</v>
      </c>
      <c r="D22" s="256">
        <v>12</v>
      </c>
      <c r="E22" s="257">
        <v>12</v>
      </c>
      <c r="F22" s="258"/>
      <c r="G22" s="168"/>
      <c r="H22" s="47"/>
      <c r="L22" s="68"/>
    </row>
    <row r="23" spans="1:12" ht="32.25" customHeight="1" x14ac:dyDescent="0.25">
      <c r="A23" s="169" t="s">
        <v>231</v>
      </c>
      <c r="B23" s="165" t="s">
        <v>301</v>
      </c>
      <c r="C23" s="256">
        <v>0</v>
      </c>
      <c r="D23" s="256">
        <v>3829</v>
      </c>
      <c r="E23" s="257">
        <v>3829</v>
      </c>
      <c r="F23" s="163"/>
      <c r="G23" s="168"/>
      <c r="K23" s="174"/>
      <c r="L23" s="184"/>
    </row>
    <row r="24" spans="1:12" ht="32.25" customHeight="1" x14ac:dyDescent="0.25">
      <c r="A24" s="169" t="s">
        <v>225</v>
      </c>
      <c r="B24" s="165" t="s">
        <v>301</v>
      </c>
      <c r="C24" s="256">
        <v>0</v>
      </c>
      <c r="D24" s="256">
        <v>2719</v>
      </c>
      <c r="E24" s="257">
        <v>2719</v>
      </c>
      <c r="G24" s="168"/>
      <c r="K24" s="174"/>
      <c r="L24" s="184"/>
    </row>
    <row r="25" spans="1:12" ht="32.25" customHeight="1" x14ac:dyDescent="0.25">
      <c r="A25" s="177" t="s">
        <v>325</v>
      </c>
      <c r="B25" s="177"/>
      <c r="C25" s="177"/>
      <c r="D25" s="177"/>
      <c r="E25" s="177"/>
      <c r="F25" s="177"/>
      <c r="G25" s="168"/>
      <c r="K25" s="174"/>
      <c r="L25" s="184"/>
    </row>
    <row r="26" spans="1:12" ht="30.75" customHeight="1" x14ac:dyDescent="0.25">
      <c r="A26" s="160" t="s">
        <v>293</v>
      </c>
      <c r="B26" s="161" t="s">
        <v>294</v>
      </c>
      <c r="C26" s="161" t="s">
        <v>295</v>
      </c>
      <c r="D26" s="161" t="s">
        <v>214</v>
      </c>
      <c r="E26" s="162" t="s">
        <v>296</v>
      </c>
      <c r="F26" s="161" t="s">
        <v>297</v>
      </c>
      <c r="G26" s="168"/>
    </row>
    <row r="27" spans="1:12" ht="22.5" customHeight="1" x14ac:dyDescent="0.25">
      <c r="A27" s="164" t="s">
        <v>219</v>
      </c>
      <c r="B27" s="165" t="s">
        <v>300</v>
      </c>
      <c r="C27" s="256">
        <v>34589</v>
      </c>
      <c r="D27" s="256">
        <v>212</v>
      </c>
      <c r="E27" s="166">
        <v>34801</v>
      </c>
      <c r="F27" s="167">
        <v>44.900460603558386</v>
      </c>
      <c r="G27" t="s">
        <v>300</v>
      </c>
    </row>
    <row r="28" spans="1:12" ht="35.25" customHeight="1" x14ac:dyDescent="0.25">
      <c r="A28" s="164" t="s">
        <v>217</v>
      </c>
      <c r="B28" s="165" t="s">
        <v>302</v>
      </c>
      <c r="C28" s="256">
        <v>17657</v>
      </c>
      <c r="D28" s="256">
        <v>53</v>
      </c>
      <c r="E28" s="166">
        <v>17710</v>
      </c>
      <c r="F28" s="167">
        <v>22.849549072986957</v>
      </c>
      <c r="G28" t="s">
        <v>302</v>
      </c>
    </row>
    <row r="29" spans="1:12" ht="36" customHeight="1" x14ac:dyDescent="0.25">
      <c r="A29" s="164"/>
      <c r="B29" s="165" t="s">
        <v>301</v>
      </c>
      <c r="C29" s="256">
        <v>13173</v>
      </c>
      <c r="D29" s="256">
        <v>8</v>
      </c>
      <c r="E29" s="166">
        <v>13181</v>
      </c>
      <c r="F29" s="167">
        <v>17.006205891080807</v>
      </c>
      <c r="G29" t="s">
        <v>301</v>
      </c>
    </row>
    <row r="30" spans="1:12" ht="33" customHeight="1" x14ac:dyDescent="0.25">
      <c r="A30" s="164" t="s">
        <v>220</v>
      </c>
      <c r="B30" s="165" t="s">
        <v>298</v>
      </c>
      <c r="C30" s="256">
        <v>9538</v>
      </c>
      <c r="D30" s="256">
        <v>8</v>
      </c>
      <c r="E30" s="166">
        <v>9546</v>
      </c>
      <c r="F30" s="167">
        <v>12.3163069142142</v>
      </c>
      <c r="G30" t="s">
        <v>298</v>
      </c>
    </row>
    <row r="31" spans="1:12" ht="18.95" customHeight="1" x14ac:dyDescent="0.25">
      <c r="A31" s="164" t="s">
        <v>213</v>
      </c>
      <c r="B31" s="165" t="s">
        <v>304</v>
      </c>
      <c r="C31" s="256">
        <v>1643</v>
      </c>
      <c r="D31" s="256">
        <v>30</v>
      </c>
      <c r="E31" s="166">
        <v>1673</v>
      </c>
      <c r="F31" s="167">
        <v>2.1585147147999537</v>
      </c>
      <c r="G31" t="s">
        <v>304</v>
      </c>
      <c r="H31" s="178"/>
      <c r="I31" s="178"/>
    </row>
    <row r="32" spans="1:12" ht="18.95" customHeight="1" x14ac:dyDescent="0.25">
      <c r="A32" s="164"/>
      <c r="B32" s="165" t="s">
        <v>299</v>
      </c>
      <c r="C32" s="256">
        <v>514</v>
      </c>
      <c r="D32" s="256">
        <v>4</v>
      </c>
      <c r="E32" s="166">
        <v>518</v>
      </c>
      <c r="F32" s="167">
        <v>0.6683267317790651</v>
      </c>
      <c r="G32" t="s">
        <v>299</v>
      </c>
      <c r="H32" s="178"/>
      <c r="I32" s="178"/>
      <c r="J32" s="179"/>
      <c r="K32" s="178"/>
    </row>
    <row r="33" spans="1:14" ht="18.95" customHeight="1" x14ac:dyDescent="0.25">
      <c r="A33" s="164" t="s">
        <v>218</v>
      </c>
      <c r="B33" s="165" t="s">
        <v>305</v>
      </c>
      <c r="C33" s="256">
        <v>74</v>
      </c>
      <c r="D33" s="256">
        <v>2</v>
      </c>
      <c r="E33" s="166">
        <v>76</v>
      </c>
      <c r="F33" s="167">
        <v>9.8055659488820363E-2</v>
      </c>
      <c r="G33" t="s">
        <v>305</v>
      </c>
      <c r="H33" s="178"/>
      <c r="I33" s="178"/>
      <c r="J33" s="179"/>
      <c r="K33" s="178"/>
    </row>
    <row r="34" spans="1:14" ht="18.95" customHeight="1" x14ac:dyDescent="0.25">
      <c r="A34" s="164" t="s">
        <v>216</v>
      </c>
      <c r="B34" s="165" t="s">
        <v>326</v>
      </c>
      <c r="C34" s="256">
        <v>2</v>
      </c>
      <c r="D34" s="256">
        <v>0</v>
      </c>
      <c r="E34" s="166">
        <v>2</v>
      </c>
      <c r="F34" s="167">
        <v>2.5804120918110625E-3</v>
      </c>
      <c r="G34" t="s">
        <v>326</v>
      </c>
      <c r="H34" s="178"/>
      <c r="I34" s="178"/>
      <c r="J34" s="179"/>
      <c r="K34" s="178"/>
    </row>
    <row r="35" spans="1:14" ht="18.95" customHeight="1" x14ac:dyDescent="0.25">
      <c r="A35" s="164" t="s">
        <v>327</v>
      </c>
      <c r="B35" s="165" t="s">
        <v>303</v>
      </c>
      <c r="C35" s="256">
        <v>0</v>
      </c>
      <c r="D35" s="256">
        <v>0</v>
      </c>
      <c r="E35" s="166">
        <v>0</v>
      </c>
      <c r="F35" s="167">
        <v>0</v>
      </c>
      <c r="G35" t="s">
        <v>303</v>
      </c>
      <c r="H35" s="178"/>
      <c r="I35" s="178"/>
      <c r="J35" s="179"/>
      <c r="K35" s="178"/>
    </row>
    <row r="36" spans="1:14" ht="18.95" customHeight="1" x14ac:dyDescent="0.25">
      <c r="A36" s="164" t="s">
        <v>328</v>
      </c>
      <c r="B36" s="165" t="s">
        <v>309</v>
      </c>
      <c r="C36" s="256">
        <v>0</v>
      </c>
      <c r="D36" s="256">
        <v>0</v>
      </c>
      <c r="E36" s="166">
        <v>0</v>
      </c>
      <c r="F36" s="167">
        <v>0</v>
      </c>
      <c r="G36" t="s">
        <v>309</v>
      </c>
      <c r="H36" s="178"/>
      <c r="I36" s="178"/>
      <c r="J36" s="179"/>
      <c r="K36" s="178"/>
    </row>
    <row r="37" spans="1:14" ht="18.95" customHeight="1" x14ac:dyDescent="0.25">
      <c r="A37" s="164" t="s">
        <v>223</v>
      </c>
      <c r="B37" s="165" t="s">
        <v>329</v>
      </c>
      <c r="C37" s="256">
        <v>0</v>
      </c>
      <c r="D37" s="256">
        <v>0</v>
      </c>
      <c r="E37" s="166">
        <v>0</v>
      </c>
      <c r="F37" s="167">
        <v>0</v>
      </c>
      <c r="G37" t="e">
        <v>#N/A</v>
      </c>
      <c r="H37" s="178"/>
      <c r="I37" s="178"/>
      <c r="J37" s="179"/>
      <c r="K37" s="178"/>
    </row>
    <row r="38" spans="1:14" ht="18.95" customHeight="1" x14ac:dyDescent="0.25">
      <c r="A38" s="164" t="s">
        <v>330</v>
      </c>
      <c r="B38" s="165" t="s">
        <v>315</v>
      </c>
      <c r="C38" s="256">
        <v>0</v>
      </c>
      <c r="D38" s="256">
        <v>0</v>
      </c>
      <c r="E38" s="166">
        <v>0</v>
      </c>
      <c r="F38" s="167">
        <v>0</v>
      </c>
      <c r="G38" t="s">
        <v>315</v>
      </c>
      <c r="H38" s="178"/>
      <c r="I38" s="178"/>
      <c r="J38" s="179"/>
      <c r="K38" s="178"/>
    </row>
    <row r="39" spans="1:14" ht="18.95" customHeight="1" x14ac:dyDescent="0.25">
      <c r="A39" s="164" t="s">
        <v>331</v>
      </c>
      <c r="B39" s="165" t="s">
        <v>332</v>
      </c>
      <c r="C39" s="256">
        <v>0</v>
      </c>
      <c r="D39" s="256">
        <v>0</v>
      </c>
      <c r="E39" s="166">
        <v>0</v>
      </c>
      <c r="F39" s="167">
        <v>0</v>
      </c>
      <c r="G39" t="s">
        <v>313</v>
      </c>
      <c r="H39" s="178"/>
      <c r="I39" s="178"/>
      <c r="J39" s="179"/>
      <c r="K39" s="178"/>
    </row>
    <row r="40" spans="1:14" ht="18.95" customHeight="1" x14ac:dyDescent="0.25">
      <c r="A40" s="164" t="s">
        <v>333</v>
      </c>
      <c r="B40" s="165" t="s">
        <v>334</v>
      </c>
      <c r="C40" s="256">
        <v>0</v>
      </c>
      <c r="D40" s="256">
        <v>0</v>
      </c>
      <c r="E40" s="166">
        <v>0</v>
      </c>
      <c r="F40" s="167">
        <v>0</v>
      </c>
      <c r="G40" t="e">
        <v>#N/A</v>
      </c>
      <c r="H40" s="178"/>
      <c r="I40" s="178"/>
      <c r="J40" s="179"/>
      <c r="K40" s="178"/>
    </row>
    <row r="41" spans="1:14" ht="18.95" customHeight="1" x14ac:dyDescent="0.25">
      <c r="A41" s="164" t="s">
        <v>335</v>
      </c>
      <c r="B41" s="165" t="s">
        <v>336</v>
      </c>
      <c r="C41" s="256">
        <v>0</v>
      </c>
      <c r="D41" s="256">
        <v>0</v>
      </c>
      <c r="E41" s="166">
        <v>0</v>
      </c>
      <c r="F41" s="167">
        <v>0</v>
      </c>
      <c r="G41" t="e">
        <v>#N/A</v>
      </c>
      <c r="H41" s="178"/>
      <c r="I41" s="178"/>
      <c r="J41" s="179"/>
      <c r="L41" s="178"/>
      <c r="N41" s="47"/>
    </row>
    <row r="42" spans="1:14" ht="18.95" customHeight="1" x14ac:dyDescent="0.25">
      <c r="A42" s="171" t="s">
        <v>337</v>
      </c>
      <c r="B42" s="171"/>
      <c r="C42" s="256">
        <v>77190</v>
      </c>
      <c r="D42" s="256">
        <v>317</v>
      </c>
      <c r="E42" s="172">
        <v>77507</v>
      </c>
      <c r="F42" s="173">
        <v>100</v>
      </c>
      <c r="G42" s="178"/>
      <c r="H42" s="178"/>
      <c r="I42" s="178"/>
      <c r="J42" s="179"/>
      <c r="K42" s="178"/>
    </row>
    <row r="43" spans="1:14" ht="18.95" customHeight="1" x14ac:dyDescent="0.25">
      <c r="A43" s="164" t="s">
        <v>215</v>
      </c>
      <c r="B43" s="165" t="s">
        <v>299</v>
      </c>
      <c r="C43" s="256">
        <v>481</v>
      </c>
      <c r="D43" s="256">
        <v>3</v>
      </c>
      <c r="E43" s="168"/>
      <c r="F43" s="168"/>
      <c r="G43" s="178"/>
      <c r="H43" s="178"/>
      <c r="I43" s="178"/>
      <c r="J43" s="179"/>
      <c r="K43" s="178"/>
    </row>
    <row r="44" spans="1:14" ht="18.95" customHeight="1" x14ac:dyDescent="0.25">
      <c r="A44" s="164" t="s">
        <v>222</v>
      </c>
      <c r="B44" s="165" t="s">
        <v>299</v>
      </c>
      <c r="C44" s="256">
        <v>33</v>
      </c>
      <c r="D44" s="256">
        <v>1</v>
      </c>
      <c r="E44" s="168"/>
      <c r="F44" s="168"/>
      <c r="G44" s="178"/>
      <c r="H44" s="178"/>
      <c r="I44" s="178"/>
      <c r="J44" s="179"/>
      <c r="K44" s="178"/>
    </row>
    <row r="45" spans="1:14" ht="18.95" customHeight="1" x14ac:dyDescent="0.25">
      <c r="A45" s="169" t="s">
        <v>211</v>
      </c>
      <c r="B45" s="165" t="s">
        <v>301</v>
      </c>
      <c r="C45" s="256">
        <v>12715</v>
      </c>
      <c r="D45" s="256">
        <v>8</v>
      </c>
      <c r="E45" s="168"/>
      <c r="F45" s="168"/>
      <c r="G45" s="168"/>
      <c r="H45" s="47"/>
      <c r="L45" s="68"/>
    </row>
    <row r="46" spans="1:14" ht="32.25" customHeight="1" x14ac:dyDescent="0.25">
      <c r="A46" s="169" t="s">
        <v>221</v>
      </c>
      <c r="B46" s="165" t="s">
        <v>301</v>
      </c>
      <c r="C46" s="256">
        <v>458</v>
      </c>
      <c r="D46" s="256">
        <v>0</v>
      </c>
      <c r="E46" s="163"/>
      <c r="G46" s="168"/>
      <c r="K46" s="174"/>
      <c r="L46" s="184"/>
    </row>
    <row r="47" spans="1:14" ht="32.25" customHeight="1" x14ac:dyDescent="0.25">
      <c r="A47" s="463"/>
      <c r="B47" s="464"/>
      <c r="C47" s="176"/>
      <c r="D47" s="176"/>
      <c r="G47" s="168"/>
      <c r="K47" s="174"/>
      <c r="L47" s="184"/>
    </row>
    <row r="48" spans="1:14" ht="32.25" customHeight="1" x14ac:dyDescent="0.25">
      <c r="A48" s="175"/>
      <c r="B48" s="176"/>
      <c r="C48" s="176"/>
      <c r="D48" s="176"/>
      <c r="G48" s="168"/>
      <c r="K48" s="174"/>
      <c r="L48" s="184"/>
    </row>
    <row r="49" spans="1:12" ht="38.25" customHeight="1" x14ac:dyDescent="0.25">
      <c r="A49" s="288"/>
      <c r="B49" s="289"/>
      <c r="C49" s="289" t="s">
        <v>338</v>
      </c>
      <c r="D49" s="289" t="s">
        <v>339</v>
      </c>
      <c r="E49" s="467" t="s">
        <v>210</v>
      </c>
      <c r="F49" s="467"/>
      <c r="G49" s="462" t="s">
        <v>209</v>
      </c>
      <c r="H49" s="462"/>
      <c r="I49" s="290" t="s">
        <v>340</v>
      </c>
      <c r="J49" s="179"/>
      <c r="K49" s="179"/>
      <c r="L49" s="174"/>
    </row>
    <row r="50" spans="1:12" ht="27.75" customHeight="1" x14ac:dyDescent="0.25">
      <c r="A50" s="285" t="s">
        <v>341</v>
      </c>
      <c r="B50" s="285" t="s">
        <v>338</v>
      </c>
      <c r="C50" s="286" t="s">
        <v>214</v>
      </c>
      <c r="D50" s="286" t="s">
        <v>295</v>
      </c>
      <c r="E50" s="286" t="s">
        <v>214</v>
      </c>
      <c r="F50" s="286" t="s">
        <v>295</v>
      </c>
      <c r="G50" s="286" t="s">
        <v>295</v>
      </c>
      <c r="H50" s="286" t="s">
        <v>214</v>
      </c>
      <c r="I50" s="287" t="s">
        <v>342</v>
      </c>
      <c r="J50" s="179"/>
      <c r="K50" s="179"/>
      <c r="L50" s="174"/>
    </row>
    <row r="51" spans="1:12" ht="36.75" customHeight="1" x14ac:dyDescent="0.25">
      <c r="A51" s="46" t="s">
        <v>298</v>
      </c>
      <c r="B51" s="291">
        <v>117011</v>
      </c>
      <c r="C51" s="291">
        <v>26</v>
      </c>
      <c r="D51" s="291">
        <v>116985</v>
      </c>
      <c r="E51" s="292">
        <v>18</v>
      </c>
      <c r="F51" s="292">
        <v>107447</v>
      </c>
      <c r="G51" s="293">
        <v>9538</v>
      </c>
      <c r="H51" s="293">
        <v>8</v>
      </c>
      <c r="I51" s="270">
        <v>0.55602493798766406</v>
      </c>
      <c r="J51" s="179"/>
      <c r="K51" s="178"/>
      <c r="L51" s="174"/>
    </row>
    <row r="52" spans="1:12" ht="18.95" customHeight="1" x14ac:dyDescent="0.25">
      <c r="A52" s="46" t="s">
        <v>300</v>
      </c>
      <c r="B52" s="291">
        <v>42500</v>
      </c>
      <c r="C52" s="291">
        <v>380</v>
      </c>
      <c r="D52" s="291">
        <v>42120</v>
      </c>
      <c r="E52" s="292">
        <v>168</v>
      </c>
      <c r="F52" s="292">
        <v>7531</v>
      </c>
      <c r="G52" s="293">
        <v>34589</v>
      </c>
      <c r="H52" s="293">
        <v>212</v>
      </c>
      <c r="I52" s="270">
        <v>0.20195588333127418</v>
      </c>
      <c r="J52" s="179"/>
      <c r="L52" s="174"/>
    </row>
    <row r="53" spans="1:12" ht="18.95" customHeight="1" x14ac:dyDescent="0.25">
      <c r="A53" s="46" t="s">
        <v>302</v>
      </c>
      <c r="B53" s="291">
        <v>22081</v>
      </c>
      <c r="C53" s="291">
        <v>53</v>
      </c>
      <c r="D53" s="291">
        <v>22028</v>
      </c>
      <c r="E53" s="292">
        <v>0</v>
      </c>
      <c r="F53" s="292">
        <v>4371</v>
      </c>
      <c r="G53" s="293">
        <v>17657</v>
      </c>
      <c r="H53" s="293">
        <v>53</v>
      </c>
      <c r="I53" s="270">
        <v>0.10492677317265565</v>
      </c>
      <c r="J53" s="179"/>
      <c r="L53" s="174"/>
    </row>
    <row r="54" spans="1:12" ht="18.95" customHeight="1" x14ac:dyDescent="0.25">
      <c r="A54" s="46" t="s">
        <v>301</v>
      </c>
      <c r="B54" s="291">
        <v>19729</v>
      </c>
      <c r="C54" s="291">
        <v>8</v>
      </c>
      <c r="D54" s="291">
        <v>19721</v>
      </c>
      <c r="E54" s="292">
        <v>0</v>
      </c>
      <c r="F54" s="292">
        <v>6548</v>
      </c>
      <c r="G54" s="293">
        <v>13173</v>
      </c>
      <c r="H54" s="293">
        <v>8</v>
      </c>
      <c r="I54" s="270">
        <v>9.3750296993946075E-2</v>
      </c>
      <c r="J54" s="179"/>
      <c r="L54" s="174"/>
    </row>
    <row r="55" spans="1:12" ht="18.95" customHeight="1" x14ac:dyDescent="0.25">
      <c r="A55" s="259" t="s">
        <v>299</v>
      </c>
      <c r="B55" s="291">
        <v>6988</v>
      </c>
      <c r="C55" s="291">
        <v>45</v>
      </c>
      <c r="D55" s="291">
        <v>6943</v>
      </c>
      <c r="E55" s="292">
        <v>41</v>
      </c>
      <c r="F55" s="292">
        <v>6429</v>
      </c>
      <c r="G55" s="293">
        <v>514</v>
      </c>
      <c r="H55" s="293">
        <v>4</v>
      </c>
      <c r="I55" s="270">
        <v>3.3206299122798683E-2</v>
      </c>
      <c r="J55" s="179"/>
      <c r="L55" s="174"/>
    </row>
    <row r="56" spans="1:12" ht="18.95" customHeight="1" x14ac:dyDescent="0.25">
      <c r="A56" s="46" t="s">
        <v>304</v>
      </c>
      <c r="B56" s="291">
        <v>1969</v>
      </c>
      <c r="C56" s="291">
        <v>30</v>
      </c>
      <c r="D56" s="291">
        <v>1939</v>
      </c>
      <c r="E56" s="292">
        <v>0</v>
      </c>
      <c r="F56" s="292">
        <v>296</v>
      </c>
      <c r="G56" s="293">
        <v>1643</v>
      </c>
      <c r="H56" s="293">
        <v>30</v>
      </c>
      <c r="I56" s="270">
        <v>9.356497277159502E-3</v>
      </c>
      <c r="J56" s="179"/>
      <c r="L56" s="174"/>
    </row>
    <row r="57" spans="1:12" ht="18.95" customHeight="1" x14ac:dyDescent="0.25">
      <c r="A57" s="46" t="s">
        <v>305</v>
      </c>
      <c r="B57" s="291">
        <v>146</v>
      </c>
      <c r="C57" s="291">
        <v>2</v>
      </c>
      <c r="D57" s="291">
        <v>144</v>
      </c>
      <c r="E57" s="292">
        <v>0</v>
      </c>
      <c r="F57" s="292">
        <v>70</v>
      </c>
      <c r="G57" s="293">
        <v>74</v>
      </c>
      <c r="H57" s="293">
        <v>2</v>
      </c>
      <c r="I57" s="270">
        <v>6.9377785803214189E-4</v>
      </c>
      <c r="J57" s="179"/>
      <c r="L57" s="174"/>
    </row>
    <row r="58" spans="1:12" ht="18.95" customHeight="1" x14ac:dyDescent="0.25">
      <c r="A58" s="46" t="s">
        <v>303</v>
      </c>
      <c r="B58" s="291">
        <v>16</v>
      </c>
      <c r="C58" s="291">
        <v>0</v>
      </c>
      <c r="D58" s="291">
        <v>16</v>
      </c>
      <c r="E58" s="292">
        <v>0</v>
      </c>
      <c r="F58" s="292">
        <v>16</v>
      </c>
      <c r="G58" s="293">
        <v>0</v>
      </c>
      <c r="H58" s="293">
        <v>0</v>
      </c>
      <c r="I58" s="270">
        <v>7.6030450195303226E-5</v>
      </c>
      <c r="J58" s="179"/>
      <c r="L58" s="174"/>
    </row>
    <row r="59" spans="1:12" ht="18.95" customHeight="1" x14ac:dyDescent="0.25">
      <c r="A59" s="46" t="s">
        <v>326</v>
      </c>
      <c r="B59" s="291">
        <v>2</v>
      </c>
      <c r="C59" s="291">
        <v>0</v>
      </c>
      <c r="D59" s="291">
        <v>2</v>
      </c>
      <c r="E59" s="292">
        <v>0</v>
      </c>
      <c r="F59" s="292">
        <v>0</v>
      </c>
      <c r="G59" s="293">
        <v>2</v>
      </c>
      <c r="H59" s="293">
        <v>0</v>
      </c>
      <c r="I59" s="270">
        <v>9.5038062744129032E-6</v>
      </c>
      <c r="J59" s="179"/>
      <c r="L59" s="174"/>
    </row>
    <row r="60" spans="1:12" ht="18.95" customHeight="1" x14ac:dyDescent="0.25">
      <c r="A60" s="46" t="s">
        <v>307</v>
      </c>
      <c r="B60" s="291">
        <v>0</v>
      </c>
      <c r="C60" s="291">
        <v>0</v>
      </c>
      <c r="D60" s="291">
        <v>0</v>
      </c>
      <c r="E60" s="292">
        <v>0</v>
      </c>
      <c r="F60" s="292">
        <v>0</v>
      </c>
      <c r="G60" s="293">
        <v>0</v>
      </c>
      <c r="H60" s="293">
        <v>0</v>
      </c>
      <c r="I60" s="270">
        <v>0</v>
      </c>
      <c r="J60" s="179"/>
      <c r="L60" s="174"/>
    </row>
    <row r="61" spans="1:12" ht="18.95" customHeight="1" x14ac:dyDescent="0.25">
      <c r="A61" s="46" t="s">
        <v>309</v>
      </c>
      <c r="B61" s="291">
        <v>0</v>
      </c>
      <c r="C61" s="291">
        <v>0</v>
      </c>
      <c r="D61" s="291">
        <v>0</v>
      </c>
      <c r="E61" s="292">
        <v>0</v>
      </c>
      <c r="F61" s="292">
        <v>0</v>
      </c>
      <c r="G61" s="293">
        <v>0</v>
      </c>
      <c r="H61" s="293">
        <v>0</v>
      </c>
      <c r="I61" s="270">
        <v>0</v>
      </c>
      <c r="J61" s="179"/>
      <c r="L61" s="174"/>
    </row>
    <row r="62" spans="1:12" x14ac:dyDescent="0.25">
      <c r="A62" s="46" t="s">
        <v>311</v>
      </c>
      <c r="B62" s="291">
        <v>0</v>
      </c>
      <c r="C62" s="291">
        <v>0</v>
      </c>
      <c r="D62" s="291">
        <v>0</v>
      </c>
      <c r="E62" s="292">
        <v>0</v>
      </c>
      <c r="F62" s="292">
        <v>0</v>
      </c>
      <c r="G62" s="293">
        <v>0</v>
      </c>
      <c r="H62" s="293">
        <v>0</v>
      </c>
      <c r="I62" s="270">
        <v>0</v>
      </c>
      <c r="J62" s="179"/>
    </row>
    <row r="63" spans="1:12" x14ac:dyDescent="0.25">
      <c r="A63" s="46" t="s">
        <v>313</v>
      </c>
      <c r="B63" s="291">
        <v>0</v>
      </c>
      <c r="C63" s="291">
        <v>0</v>
      </c>
      <c r="D63" s="291">
        <v>0</v>
      </c>
      <c r="E63" s="292">
        <v>0</v>
      </c>
      <c r="F63" s="292">
        <v>0</v>
      </c>
      <c r="G63" s="293">
        <v>0</v>
      </c>
      <c r="H63" s="293">
        <v>0</v>
      </c>
      <c r="I63" s="270">
        <v>0</v>
      </c>
      <c r="J63" s="179"/>
    </row>
    <row r="64" spans="1:12" x14ac:dyDescent="0.25">
      <c r="A64" s="46" t="s">
        <v>315</v>
      </c>
      <c r="B64" s="291">
        <v>0</v>
      </c>
      <c r="C64" s="291">
        <v>0</v>
      </c>
      <c r="D64" s="291">
        <v>0</v>
      </c>
      <c r="E64" s="292">
        <v>0</v>
      </c>
      <c r="F64" s="292">
        <v>0</v>
      </c>
      <c r="G64" s="293">
        <v>0</v>
      </c>
      <c r="H64" s="293">
        <v>0</v>
      </c>
      <c r="I64" s="270">
        <v>0</v>
      </c>
      <c r="J64" s="179"/>
    </row>
    <row r="65" spans="1:12" x14ac:dyDescent="0.25">
      <c r="A65" s="46" t="s">
        <v>317</v>
      </c>
      <c r="B65" s="291">
        <v>0</v>
      </c>
      <c r="C65" s="291">
        <v>0</v>
      </c>
      <c r="D65" s="291">
        <v>0</v>
      </c>
      <c r="E65" s="292">
        <v>0</v>
      </c>
      <c r="F65" s="292">
        <v>0</v>
      </c>
      <c r="G65" s="293">
        <v>0</v>
      </c>
      <c r="H65" s="293">
        <v>0</v>
      </c>
      <c r="I65" s="270">
        <v>0</v>
      </c>
      <c r="J65" s="179"/>
    </row>
    <row r="66" spans="1:12" x14ac:dyDescent="0.25">
      <c r="A66" s="46" t="s">
        <v>319</v>
      </c>
      <c r="B66" s="291">
        <v>0</v>
      </c>
      <c r="C66" s="291">
        <v>0</v>
      </c>
      <c r="D66" s="291">
        <v>0</v>
      </c>
      <c r="E66" s="292">
        <v>0</v>
      </c>
      <c r="F66" s="292">
        <v>0</v>
      </c>
      <c r="G66" s="293">
        <v>0</v>
      </c>
      <c r="H66" s="293">
        <v>0</v>
      </c>
      <c r="I66" s="270">
        <v>0</v>
      </c>
      <c r="J66" s="179"/>
    </row>
    <row r="67" spans="1:12" x14ac:dyDescent="0.25">
      <c r="A67" s="46" t="s">
        <v>321</v>
      </c>
      <c r="B67" s="291">
        <v>0</v>
      </c>
      <c r="C67" s="291">
        <v>0</v>
      </c>
      <c r="D67" s="291">
        <v>0</v>
      </c>
      <c r="E67" s="292">
        <v>0</v>
      </c>
      <c r="F67" s="292">
        <v>0</v>
      </c>
      <c r="G67" s="293">
        <v>0</v>
      </c>
      <c r="H67" s="293">
        <v>0</v>
      </c>
      <c r="I67" s="270">
        <v>0</v>
      </c>
      <c r="J67" s="179"/>
    </row>
    <row r="68" spans="1:12" x14ac:dyDescent="0.25">
      <c r="A68" s="46" t="s">
        <v>323</v>
      </c>
      <c r="B68" s="291">
        <v>0</v>
      </c>
      <c r="C68" s="291">
        <v>0</v>
      </c>
      <c r="D68" s="291">
        <v>0</v>
      </c>
      <c r="E68" s="292">
        <v>0</v>
      </c>
      <c r="F68" s="292">
        <v>0</v>
      </c>
      <c r="G68" s="293">
        <v>0</v>
      </c>
      <c r="H68" s="293">
        <v>0</v>
      </c>
      <c r="I68" s="270">
        <v>0</v>
      </c>
      <c r="J68" s="179"/>
    </row>
    <row r="69" spans="1:12" x14ac:dyDescent="0.25">
      <c r="A69" s="46" t="s">
        <v>329</v>
      </c>
      <c r="B69" s="291">
        <v>0</v>
      </c>
      <c r="C69" s="291">
        <v>0</v>
      </c>
      <c r="D69" s="291">
        <v>0</v>
      </c>
      <c r="E69" s="292">
        <v>0</v>
      </c>
      <c r="F69" s="292">
        <v>0</v>
      </c>
      <c r="G69" s="293">
        <v>0</v>
      </c>
      <c r="H69" s="293">
        <v>0</v>
      </c>
      <c r="I69" s="270">
        <v>0</v>
      </c>
      <c r="J69" s="179"/>
    </row>
    <row r="70" spans="1:12" x14ac:dyDescent="0.25">
      <c r="A70" s="46"/>
      <c r="B70" s="291">
        <v>210442</v>
      </c>
      <c r="C70" s="291">
        <v>544</v>
      </c>
      <c r="D70" s="291">
        <v>209898</v>
      </c>
      <c r="E70" s="292">
        <v>227</v>
      </c>
      <c r="F70" s="292">
        <v>132708</v>
      </c>
      <c r="G70" s="293">
        <v>77190</v>
      </c>
      <c r="H70" s="293">
        <v>317</v>
      </c>
      <c r="I70" s="271">
        <v>1.0000000000000002</v>
      </c>
    </row>
    <row r="71" spans="1:12" x14ac:dyDescent="0.25">
      <c r="A71" s="175"/>
      <c r="B71" s="176"/>
      <c r="C71" s="176"/>
      <c r="D71" s="176"/>
      <c r="G71" s="178"/>
      <c r="H71" s="178"/>
    </row>
    <row r="72" spans="1:12" x14ac:dyDescent="0.25">
      <c r="A72" s="175"/>
      <c r="B72" s="176"/>
      <c r="C72" s="176"/>
      <c r="D72" s="176"/>
      <c r="G72" s="178"/>
      <c r="H72" s="178"/>
    </row>
    <row r="73" spans="1:12" x14ac:dyDescent="0.25">
      <c r="A73" s="175"/>
      <c r="B73" s="176"/>
      <c r="C73" s="176"/>
      <c r="D73" s="176"/>
      <c r="G73" s="178"/>
      <c r="H73" s="178"/>
    </row>
    <row r="74" spans="1:12" x14ac:dyDescent="0.25">
      <c r="A74" s="175"/>
      <c r="B74" s="176"/>
      <c r="C74" s="176"/>
      <c r="D74" s="176"/>
      <c r="G74" s="178"/>
      <c r="H74" s="178"/>
    </row>
    <row r="75" spans="1:12" x14ac:dyDescent="0.25">
      <c r="A75" s="175"/>
      <c r="B75" s="176"/>
      <c r="C75" s="176"/>
      <c r="D75" s="176"/>
      <c r="G75" s="178"/>
      <c r="H75" s="178"/>
      <c r="I75" s="178"/>
      <c r="J75" s="179"/>
    </row>
    <row r="76" spans="1:12" x14ac:dyDescent="0.25">
      <c r="A76" s="175"/>
      <c r="B76" s="176"/>
      <c r="C76" s="176"/>
      <c r="D76" s="176"/>
      <c r="G76" s="178"/>
      <c r="H76" s="178"/>
      <c r="I76" s="178"/>
      <c r="J76" s="179"/>
    </row>
    <row r="77" spans="1:12" x14ac:dyDescent="0.25">
      <c r="A77" t="s">
        <v>207</v>
      </c>
      <c r="B77" t="s">
        <v>343</v>
      </c>
      <c r="E77" s="235" t="e">
        <v>#REF!</v>
      </c>
      <c r="G77" s="178"/>
      <c r="H77" s="178"/>
      <c r="I77" s="178"/>
      <c r="J77" s="179"/>
    </row>
    <row r="78" spans="1:12" ht="38.25" x14ac:dyDescent="0.25">
      <c r="A78" s="236" t="s">
        <v>32</v>
      </c>
      <c r="B78" s="236" t="s">
        <v>32</v>
      </c>
      <c r="C78" s="236"/>
      <c r="D78" s="236"/>
      <c r="E78" s="249" t="s">
        <v>33</v>
      </c>
      <c r="F78" s="249"/>
      <c r="I78" s="178"/>
      <c r="J78" s="179"/>
    </row>
    <row r="79" spans="1:12" ht="25.5" x14ac:dyDescent="0.25">
      <c r="A79" s="229" t="s">
        <v>344</v>
      </c>
      <c r="B79" s="229" t="s">
        <v>344</v>
      </c>
      <c r="C79" s="229"/>
      <c r="D79" s="229"/>
      <c r="E79" s="249" t="s">
        <v>401</v>
      </c>
      <c r="F79" s="249"/>
      <c r="I79" s="178"/>
      <c r="J79" s="179"/>
    </row>
    <row r="80" spans="1:12" ht="15" customHeight="1" x14ac:dyDescent="0.25">
      <c r="A80" s="47"/>
      <c r="K80" s="181"/>
      <c r="L80" s="180"/>
    </row>
    <row r="81" spans="8:12" ht="15" customHeight="1" x14ac:dyDescent="0.25">
      <c r="K81" s="181"/>
      <c r="L81" s="180"/>
    </row>
    <row r="82" spans="8:12" ht="15" customHeight="1" x14ac:dyDescent="0.25">
      <c r="K82" s="181"/>
      <c r="L82" s="180"/>
    </row>
    <row r="83" spans="8:12" ht="15" customHeight="1" x14ac:dyDescent="0.25">
      <c r="K83" s="181"/>
      <c r="L83" s="180"/>
    </row>
    <row r="93" spans="8:12" x14ac:dyDescent="0.25">
      <c r="H93" s="182"/>
    </row>
    <row r="97" spans="8:8" x14ac:dyDescent="0.25">
      <c r="H97" s="182"/>
    </row>
    <row r="98" spans="8:8" x14ac:dyDescent="0.25">
      <c r="H98" s="182"/>
    </row>
    <row r="99" spans="8:8" x14ac:dyDescent="0.25">
      <c r="H99" s="182"/>
    </row>
    <row r="100" spans="8:8" x14ac:dyDescent="0.25">
      <c r="H100" s="182"/>
    </row>
    <row r="101" spans="8:8" x14ac:dyDescent="0.25">
      <c r="H101" s="182"/>
    </row>
    <row r="102" spans="8:8" x14ac:dyDescent="0.25">
      <c r="H102" s="182"/>
    </row>
    <row r="103" spans="8:8" x14ac:dyDescent="0.25">
      <c r="H103" s="182"/>
    </row>
    <row r="104" spans="8:8" x14ac:dyDescent="0.25">
      <c r="H104" s="182"/>
    </row>
    <row r="105" spans="8:8" x14ac:dyDescent="0.25">
      <c r="H105" s="182"/>
    </row>
    <row r="106" spans="8:8" x14ac:dyDescent="0.25">
      <c r="H106" s="182"/>
    </row>
  </sheetData>
  <sortState ref="A49:G66">
    <sortCondition descending="1" ref="B49:B66"/>
  </sortState>
  <mergeCells count="6">
    <mergeCell ref="G49:H49"/>
    <mergeCell ref="A47:B47"/>
    <mergeCell ref="A1:F1"/>
    <mergeCell ref="V1:W1"/>
    <mergeCell ref="T1:U1"/>
    <mergeCell ref="E49:F49"/>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T144"/>
  <sheetViews>
    <sheetView zoomScale="112" zoomScaleNormal="112" workbookViewId="0">
      <selection activeCell="D2" sqref="D2"/>
    </sheetView>
  </sheetViews>
  <sheetFormatPr baseColWidth="10" defaultColWidth="11.42578125" defaultRowHeight="15" x14ac:dyDescent="0.25"/>
  <cols>
    <col min="1" max="1" width="27" customWidth="1"/>
    <col min="2" max="2" width="22.28515625" customWidth="1"/>
    <col min="4" max="4" width="13.28515625" customWidth="1"/>
    <col min="7" max="7" width="14.7109375" customWidth="1"/>
    <col min="8" max="8" width="13.42578125" customWidth="1"/>
    <col min="9" max="9" width="13.140625" customWidth="1"/>
    <col min="10" max="10" width="14.140625" customWidth="1"/>
    <col min="11" max="11" width="13.28515625" customWidth="1"/>
    <col min="12" max="12" width="12.7109375" customWidth="1"/>
    <col min="13" max="13" width="13.85546875" customWidth="1"/>
    <col min="16" max="16" width="12.85546875" customWidth="1"/>
    <col min="17" max="17" width="15.85546875" customWidth="1"/>
  </cols>
  <sheetData>
    <row r="1" spans="1:20" ht="48" customHeight="1" thickBot="1" x14ac:dyDescent="0.3">
      <c r="A1" s="468" t="s">
        <v>345</v>
      </c>
      <c r="B1" s="468"/>
      <c r="C1" s="468"/>
      <c r="D1" s="468"/>
      <c r="E1" s="468"/>
      <c r="F1" s="468"/>
      <c r="G1" s="468"/>
      <c r="H1" s="468"/>
      <c r="I1" s="468"/>
      <c r="J1" s="468"/>
      <c r="K1" s="468"/>
      <c r="L1" s="468"/>
      <c r="M1" s="468"/>
      <c r="N1" s="468"/>
      <c r="O1" s="468"/>
      <c r="P1" s="468"/>
      <c r="Q1" s="468"/>
      <c r="R1" s="468"/>
    </row>
    <row r="2" spans="1:20" ht="25.5" customHeight="1" x14ac:dyDescent="0.25">
      <c r="A2" s="354" t="s">
        <v>346</v>
      </c>
      <c r="B2" s="353" t="s">
        <v>402</v>
      </c>
      <c r="C2" s="144"/>
      <c r="D2" s="361" t="s">
        <v>347</v>
      </c>
      <c r="E2" s="128"/>
      <c r="F2" s="128"/>
      <c r="G2" s="128"/>
      <c r="H2" s="128"/>
      <c r="I2" s="128"/>
      <c r="J2" s="128"/>
      <c r="K2" s="128"/>
      <c r="L2" s="128"/>
      <c r="M2" s="128"/>
      <c r="N2" s="128"/>
      <c r="O2" s="128"/>
      <c r="P2" s="93"/>
      <c r="Q2" s="93"/>
      <c r="R2" s="471" t="s">
        <v>348</v>
      </c>
      <c r="S2" s="67"/>
      <c r="T2" s="136"/>
    </row>
    <row r="3" spans="1:20" ht="55.5" customHeight="1" x14ac:dyDescent="0.25">
      <c r="A3" s="146" t="s">
        <v>56</v>
      </c>
      <c r="B3" s="148" t="s">
        <v>349</v>
      </c>
      <c r="C3" s="150" t="s">
        <v>350</v>
      </c>
      <c r="D3" s="38" t="s">
        <v>351</v>
      </c>
      <c r="E3" s="39" t="s">
        <v>299</v>
      </c>
      <c r="F3" s="39" t="s">
        <v>352</v>
      </c>
      <c r="G3" s="39" t="s">
        <v>353</v>
      </c>
      <c r="H3" s="39" t="s">
        <v>354</v>
      </c>
      <c r="I3" s="54" t="s">
        <v>355</v>
      </c>
      <c r="J3" s="39" t="s">
        <v>356</v>
      </c>
      <c r="K3" s="39" t="s">
        <v>357</v>
      </c>
      <c r="L3" s="39" t="s">
        <v>358</v>
      </c>
      <c r="M3" s="39" t="s">
        <v>359</v>
      </c>
      <c r="N3" s="39" t="s">
        <v>303</v>
      </c>
      <c r="O3" s="75" t="s">
        <v>360</v>
      </c>
      <c r="P3" s="75" t="s">
        <v>361</v>
      </c>
      <c r="Q3" s="75" t="s">
        <v>307</v>
      </c>
      <c r="R3" s="472"/>
    </row>
    <row r="4" spans="1:20" ht="15.75" thickBot="1" x14ac:dyDescent="0.3">
      <c r="A4" s="147"/>
      <c r="B4" s="149"/>
      <c r="C4" s="151"/>
      <c r="D4" s="55" t="s">
        <v>232</v>
      </c>
      <c r="E4" s="56" t="s">
        <v>230</v>
      </c>
      <c r="F4" s="56" t="s">
        <v>362</v>
      </c>
      <c r="G4" s="57" t="s">
        <v>225</v>
      </c>
      <c r="H4" s="57" t="s">
        <v>229</v>
      </c>
      <c r="I4" s="58" t="s">
        <v>224</v>
      </c>
      <c r="J4" s="59" t="s">
        <v>231</v>
      </c>
      <c r="K4" s="59" t="s">
        <v>226</v>
      </c>
      <c r="L4" s="59" t="s">
        <v>227</v>
      </c>
      <c r="M4" s="56" t="s">
        <v>228</v>
      </c>
      <c r="N4" s="56" t="s">
        <v>233</v>
      </c>
      <c r="O4" s="76" t="s">
        <v>312</v>
      </c>
      <c r="P4" s="76" t="s">
        <v>314</v>
      </c>
      <c r="Q4" s="76" t="s">
        <v>306</v>
      </c>
      <c r="R4" s="473"/>
    </row>
    <row r="5" spans="1:20" ht="30.75" thickBot="1" x14ac:dyDescent="0.3">
      <c r="A5" s="152" t="s">
        <v>363</v>
      </c>
      <c r="B5" s="153"/>
      <c r="C5" s="154"/>
      <c r="D5" s="40">
        <v>116</v>
      </c>
      <c r="E5" s="41">
        <v>39</v>
      </c>
      <c r="F5" s="41">
        <v>22</v>
      </c>
      <c r="G5" s="60">
        <v>11</v>
      </c>
      <c r="H5" s="60">
        <v>11</v>
      </c>
      <c r="I5" s="61">
        <v>24</v>
      </c>
      <c r="J5" s="62">
        <v>55</v>
      </c>
      <c r="K5" s="62">
        <v>24</v>
      </c>
      <c r="L5" s="62">
        <v>5</v>
      </c>
      <c r="M5" s="41">
        <v>2</v>
      </c>
      <c r="N5" s="41">
        <v>3</v>
      </c>
      <c r="O5" s="77">
        <v>0</v>
      </c>
      <c r="P5" s="77">
        <v>0</v>
      </c>
      <c r="Q5" s="77"/>
      <c r="R5" s="145"/>
      <c r="S5" s="32"/>
    </row>
    <row r="6" spans="1:20" x14ac:dyDescent="0.25">
      <c r="A6" s="63" t="s">
        <v>364</v>
      </c>
      <c r="B6" s="64"/>
      <c r="C6" s="64"/>
      <c r="D6" s="53">
        <v>107465</v>
      </c>
      <c r="E6" s="53">
        <v>6458</v>
      </c>
      <c r="F6" s="53">
        <v>0</v>
      </c>
      <c r="G6" s="53">
        <v>2719</v>
      </c>
      <c r="H6" s="53">
        <v>12</v>
      </c>
      <c r="I6" s="53">
        <v>7699</v>
      </c>
      <c r="J6" s="53">
        <v>3829</v>
      </c>
      <c r="K6" s="53">
        <v>4371</v>
      </c>
      <c r="L6" s="53">
        <v>296</v>
      </c>
      <c r="M6" s="53">
        <v>70</v>
      </c>
      <c r="N6" s="53">
        <v>16</v>
      </c>
      <c r="O6" s="53">
        <v>0</v>
      </c>
      <c r="P6" s="53">
        <v>0</v>
      </c>
      <c r="Q6" s="53">
        <v>0</v>
      </c>
      <c r="R6" s="53">
        <v>132935</v>
      </c>
      <c r="S6" s="32"/>
    </row>
    <row r="7" spans="1:20" x14ac:dyDescent="0.25">
      <c r="A7" s="65" t="s">
        <v>365</v>
      </c>
      <c r="B7" s="66"/>
      <c r="C7" s="66"/>
      <c r="D7" s="105">
        <v>1292</v>
      </c>
      <c r="E7" s="105">
        <v>67</v>
      </c>
      <c r="F7" s="105">
        <v>0</v>
      </c>
      <c r="G7" s="105">
        <v>232</v>
      </c>
      <c r="H7" s="105">
        <v>0</v>
      </c>
      <c r="I7" s="105">
        <v>21</v>
      </c>
      <c r="J7" s="105">
        <v>60</v>
      </c>
      <c r="K7" s="105">
        <v>0</v>
      </c>
      <c r="L7" s="105">
        <v>0</v>
      </c>
      <c r="M7" s="105">
        <v>0</v>
      </c>
      <c r="N7" s="105">
        <v>0</v>
      </c>
      <c r="O7" s="105">
        <v>0</v>
      </c>
      <c r="P7" s="105">
        <v>0</v>
      </c>
      <c r="Q7" s="105">
        <v>0</v>
      </c>
      <c r="R7" s="105">
        <v>1672</v>
      </c>
    </row>
    <row r="8" spans="1:20" x14ac:dyDescent="0.25">
      <c r="A8" s="7" t="s">
        <v>74</v>
      </c>
      <c r="B8" s="79" t="s">
        <v>366</v>
      </c>
      <c r="C8" s="81">
        <v>142</v>
      </c>
      <c r="D8" s="22">
        <v>18</v>
      </c>
      <c r="E8" s="22">
        <v>0</v>
      </c>
      <c r="F8" s="22">
        <v>0</v>
      </c>
      <c r="G8" s="22">
        <v>0</v>
      </c>
      <c r="H8" s="22">
        <v>0</v>
      </c>
      <c r="I8" s="22">
        <v>0</v>
      </c>
      <c r="J8" s="22">
        <v>0</v>
      </c>
      <c r="K8" s="22">
        <v>0</v>
      </c>
      <c r="L8" s="22">
        <v>0</v>
      </c>
      <c r="M8" s="22">
        <v>0</v>
      </c>
      <c r="N8" s="22">
        <v>0</v>
      </c>
      <c r="O8" s="22">
        <v>0</v>
      </c>
      <c r="P8" s="22">
        <v>0</v>
      </c>
      <c r="Q8" s="192">
        <v>0</v>
      </c>
      <c r="R8" s="22">
        <v>18</v>
      </c>
      <c r="S8" s="32"/>
    </row>
    <row r="9" spans="1:20" x14ac:dyDescent="0.25">
      <c r="A9" s="7" t="s">
        <v>75</v>
      </c>
      <c r="B9" s="79" t="s">
        <v>366</v>
      </c>
      <c r="C9" s="81">
        <v>425</v>
      </c>
      <c r="D9" s="22">
        <v>83</v>
      </c>
      <c r="E9" s="22">
        <v>0</v>
      </c>
      <c r="F9" s="22">
        <v>0</v>
      </c>
      <c r="G9" s="22">
        <v>0</v>
      </c>
      <c r="H9" s="22">
        <v>0</v>
      </c>
      <c r="I9" s="22">
        <v>0</v>
      </c>
      <c r="J9" s="22">
        <v>4</v>
      </c>
      <c r="K9" s="22">
        <v>0</v>
      </c>
      <c r="L9" s="22">
        <v>0</v>
      </c>
      <c r="M9" s="22">
        <v>0</v>
      </c>
      <c r="N9" s="22">
        <v>0</v>
      </c>
      <c r="O9" s="22">
        <v>0</v>
      </c>
      <c r="P9" s="22">
        <v>0</v>
      </c>
      <c r="Q9" s="192">
        <v>0</v>
      </c>
      <c r="R9" s="22">
        <v>87</v>
      </c>
      <c r="S9" s="32"/>
    </row>
    <row r="10" spans="1:20" x14ac:dyDescent="0.25">
      <c r="A10" s="4" t="s">
        <v>76</v>
      </c>
      <c r="B10" s="79" t="s">
        <v>366</v>
      </c>
      <c r="C10" s="81">
        <v>579</v>
      </c>
      <c r="D10" s="22">
        <v>360</v>
      </c>
      <c r="E10" s="22">
        <v>67</v>
      </c>
      <c r="F10" s="22">
        <v>0</v>
      </c>
      <c r="G10" s="22">
        <v>232</v>
      </c>
      <c r="H10" s="22">
        <v>0</v>
      </c>
      <c r="I10" s="22">
        <v>0</v>
      </c>
      <c r="J10" s="22">
        <v>30</v>
      </c>
      <c r="K10" s="22">
        <v>0</v>
      </c>
      <c r="L10" s="22">
        <v>0</v>
      </c>
      <c r="M10" s="22">
        <v>0</v>
      </c>
      <c r="N10" s="22">
        <v>0</v>
      </c>
      <c r="O10" s="22">
        <v>0</v>
      </c>
      <c r="P10" s="22">
        <v>0</v>
      </c>
      <c r="Q10" s="192">
        <v>0</v>
      </c>
      <c r="R10" s="22">
        <v>689</v>
      </c>
      <c r="S10" s="32"/>
    </row>
    <row r="11" spans="1:20" x14ac:dyDescent="0.25">
      <c r="A11" s="7" t="s">
        <v>77</v>
      </c>
      <c r="B11" s="79" t="s">
        <v>366</v>
      </c>
      <c r="C11" s="81">
        <v>585</v>
      </c>
      <c r="D11" s="22">
        <v>35</v>
      </c>
      <c r="E11" s="22">
        <v>0</v>
      </c>
      <c r="F11" s="22">
        <v>0</v>
      </c>
      <c r="G11" s="22">
        <v>0</v>
      </c>
      <c r="H11" s="22">
        <v>0</v>
      </c>
      <c r="I11" s="22">
        <v>0</v>
      </c>
      <c r="J11" s="22">
        <v>0</v>
      </c>
      <c r="K11" s="22">
        <v>0</v>
      </c>
      <c r="L11" s="22">
        <v>0</v>
      </c>
      <c r="M11" s="22">
        <v>0</v>
      </c>
      <c r="N11" s="22">
        <v>0</v>
      </c>
      <c r="O11" s="22">
        <v>0</v>
      </c>
      <c r="P11" s="22">
        <v>0</v>
      </c>
      <c r="Q11" s="192">
        <v>0</v>
      </c>
      <c r="R11" s="22">
        <v>35</v>
      </c>
      <c r="S11" s="32"/>
    </row>
    <row r="12" spans="1:20" x14ac:dyDescent="0.25">
      <c r="A12" s="7" t="s">
        <v>78</v>
      </c>
      <c r="B12" s="79" t="s">
        <v>366</v>
      </c>
      <c r="C12" s="81">
        <v>591</v>
      </c>
      <c r="D12" s="22">
        <v>601</v>
      </c>
      <c r="E12" s="22">
        <v>0</v>
      </c>
      <c r="F12" s="22">
        <v>0</v>
      </c>
      <c r="G12" s="22">
        <v>0</v>
      </c>
      <c r="H12" s="22">
        <v>0</v>
      </c>
      <c r="I12" s="22">
        <v>21</v>
      </c>
      <c r="J12" s="22">
        <v>23</v>
      </c>
      <c r="K12" s="22">
        <v>0</v>
      </c>
      <c r="L12" s="22">
        <v>0</v>
      </c>
      <c r="M12" s="22">
        <v>0</v>
      </c>
      <c r="N12" s="22">
        <v>0</v>
      </c>
      <c r="O12" s="22">
        <v>0</v>
      </c>
      <c r="P12" s="22">
        <v>0</v>
      </c>
      <c r="Q12" s="192">
        <v>0</v>
      </c>
      <c r="R12" s="22">
        <v>645</v>
      </c>
      <c r="S12" s="34"/>
    </row>
    <row r="13" spans="1:20" x14ac:dyDescent="0.25">
      <c r="A13" s="7" t="s">
        <v>79</v>
      </c>
      <c r="B13" s="79" t="s">
        <v>366</v>
      </c>
      <c r="C13" s="81">
        <v>893</v>
      </c>
      <c r="D13" s="22">
        <v>195</v>
      </c>
      <c r="E13" s="22">
        <v>0</v>
      </c>
      <c r="F13" s="22">
        <v>0</v>
      </c>
      <c r="G13" s="22">
        <v>0</v>
      </c>
      <c r="H13" s="22">
        <v>0</v>
      </c>
      <c r="I13" s="22">
        <v>0</v>
      </c>
      <c r="J13" s="22">
        <v>3</v>
      </c>
      <c r="K13" s="22">
        <v>0</v>
      </c>
      <c r="L13" s="22">
        <v>0</v>
      </c>
      <c r="M13" s="22">
        <v>0</v>
      </c>
      <c r="N13" s="22">
        <v>0</v>
      </c>
      <c r="O13" s="22">
        <v>0</v>
      </c>
      <c r="P13" s="22">
        <v>0</v>
      </c>
      <c r="Q13" s="192">
        <v>0</v>
      </c>
      <c r="R13" s="22">
        <v>198</v>
      </c>
      <c r="S13" s="47"/>
    </row>
    <row r="14" spans="1:20" x14ac:dyDescent="0.25">
      <c r="A14" s="35" t="s">
        <v>367</v>
      </c>
      <c r="B14" s="80"/>
      <c r="C14" s="82"/>
      <c r="D14" s="83">
        <v>685</v>
      </c>
      <c r="E14" s="83">
        <v>1236</v>
      </c>
      <c r="F14" s="83">
        <v>0</v>
      </c>
      <c r="G14" s="83">
        <v>2</v>
      </c>
      <c r="H14" s="83">
        <v>5</v>
      </c>
      <c r="I14" s="83">
        <v>0</v>
      </c>
      <c r="J14" s="83">
        <v>12</v>
      </c>
      <c r="K14" s="83">
        <v>0</v>
      </c>
      <c r="L14" s="83">
        <v>0</v>
      </c>
      <c r="M14" s="83">
        <v>0</v>
      </c>
      <c r="N14" s="83">
        <v>3</v>
      </c>
      <c r="O14" s="83">
        <v>0</v>
      </c>
      <c r="P14" s="83">
        <v>0</v>
      </c>
      <c r="Q14" s="83">
        <v>0</v>
      </c>
      <c r="R14" s="83">
        <v>1943</v>
      </c>
      <c r="S14" s="47"/>
    </row>
    <row r="15" spans="1:20" x14ac:dyDescent="0.25">
      <c r="A15" s="7" t="s">
        <v>81</v>
      </c>
      <c r="B15" s="79" t="s">
        <v>368</v>
      </c>
      <c r="C15" s="81">
        <v>120</v>
      </c>
      <c r="D15" s="22">
        <v>4</v>
      </c>
      <c r="E15" s="22">
        <v>39</v>
      </c>
      <c r="F15" s="22">
        <v>0</v>
      </c>
      <c r="G15" s="22">
        <v>0</v>
      </c>
      <c r="H15" s="22">
        <v>0</v>
      </c>
      <c r="I15" s="22">
        <v>0</v>
      </c>
      <c r="J15" s="22">
        <v>1</v>
      </c>
      <c r="K15" s="22">
        <v>0</v>
      </c>
      <c r="L15" s="22">
        <v>0</v>
      </c>
      <c r="M15" s="22">
        <v>0</v>
      </c>
      <c r="N15" s="22">
        <v>0</v>
      </c>
      <c r="O15" s="22">
        <v>0</v>
      </c>
      <c r="P15" s="22">
        <v>0</v>
      </c>
      <c r="Q15" s="192">
        <v>0</v>
      </c>
      <c r="R15" s="22">
        <v>44</v>
      </c>
      <c r="S15" s="47"/>
    </row>
    <row r="16" spans="1:20" x14ac:dyDescent="0.25">
      <c r="A16" s="7" t="s">
        <v>82</v>
      </c>
      <c r="B16" s="79" t="s">
        <v>368</v>
      </c>
      <c r="C16" s="81">
        <v>154</v>
      </c>
      <c r="D16" s="22">
        <v>612</v>
      </c>
      <c r="E16" s="22">
        <v>811</v>
      </c>
      <c r="F16" s="22">
        <v>0</v>
      </c>
      <c r="G16" s="22">
        <v>2</v>
      </c>
      <c r="H16" s="22">
        <v>3</v>
      </c>
      <c r="I16" s="22">
        <v>0</v>
      </c>
      <c r="J16" s="22">
        <v>9</v>
      </c>
      <c r="K16" s="22">
        <v>0</v>
      </c>
      <c r="L16" s="22">
        <v>0</v>
      </c>
      <c r="M16" s="22">
        <v>0</v>
      </c>
      <c r="N16" s="22">
        <v>3</v>
      </c>
      <c r="O16" s="22">
        <v>0</v>
      </c>
      <c r="P16" s="22">
        <v>0</v>
      </c>
      <c r="Q16" s="192">
        <v>0</v>
      </c>
      <c r="R16" s="22">
        <v>1440</v>
      </c>
      <c r="S16" s="47"/>
    </row>
    <row r="17" spans="1:19" x14ac:dyDescent="0.25">
      <c r="A17" s="7" t="s">
        <v>83</v>
      </c>
      <c r="B17" s="79" t="s">
        <v>368</v>
      </c>
      <c r="C17" s="81">
        <v>250</v>
      </c>
      <c r="D17" s="22">
        <v>9</v>
      </c>
      <c r="E17" s="22">
        <v>177</v>
      </c>
      <c r="F17" s="22">
        <v>0</v>
      </c>
      <c r="G17" s="22">
        <v>0</v>
      </c>
      <c r="H17" s="22">
        <v>1</v>
      </c>
      <c r="I17" s="22">
        <v>0</v>
      </c>
      <c r="J17" s="22">
        <v>0</v>
      </c>
      <c r="K17" s="22">
        <v>0</v>
      </c>
      <c r="L17" s="22">
        <v>0</v>
      </c>
      <c r="M17" s="22">
        <v>0</v>
      </c>
      <c r="N17" s="22">
        <v>0</v>
      </c>
      <c r="O17" s="22">
        <v>0</v>
      </c>
      <c r="P17" s="22">
        <v>0</v>
      </c>
      <c r="Q17" s="192">
        <v>0</v>
      </c>
      <c r="R17" s="22">
        <v>187</v>
      </c>
      <c r="S17" s="47"/>
    </row>
    <row r="18" spans="1:19" x14ac:dyDescent="0.25">
      <c r="A18" s="7" t="s">
        <v>84</v>
      </c>
      <c r="B18" s="79" t="s">
        <v>368</v>
      </c>
      <c r="C18" s="81">
        <v>495</v>
      </c>
      <c r="D18" s="22">
        <v>18</v>
      </c>
      <c r="E18" s="22">
        <v>24</v>
      </c>
      <c r="F18" s="22">
        <v>0</v>
      </c>
      <c r="G18" s="22">
        <v>0</v>
      </c>
      <c r="H18" s="22">
        <v>1</v>
      </c>
      <c r="I18" s="22">
        <v>0</v>
      </c>
      <c r="J18" s="22">
        <v>0</v>
      </c>
      <c r="K18" s="22">
        <v>0</v>
      </c>
      <c r="L18" s="22">
        <v>0</v>
      </c>
      <c r="M18" s="22">
        <v>0</v>
      </c>
      <c r="N18" s="22">
        <v>0</v>
      </c>
      <c r="O18" s="22">
        <v>0</v>
      </c>
      <c r="P18" s="22">
        <v>0</v>
      </c>
      <c r="Q18" s="192">
        <v>0</v>
      </c>
      <c r="R18" s="22">
        <v>43</v>
      </c>
      <c r="S18" s="47"/>
    </row>
    <row r="19" spans="1:19" x14ac:dyDescent="0.25">
      <c r="A19" s="7" t="s">
        <v>85</v>
      </c>
      <c r="B19" s="79" t="s">
        <v>368</v>
      </c>
      <c r="C19" s="81">
        <v>790</v>
      </c>
      <c r="D19" s="22">
        <v>13</v>
      </c>
      <c r="E19" s="22">
        <v>73</v>
      </c>
      <c r="F19" s="22">
        <v>0</v>
      </c>
      <c r="G19" s="22">
        <v>0</v>
      </c>
      <c r="H19" s="22">
        <v>0</v>
      </c>
      <c r="I19" s="22">
        <v>0</v>
      </c>
      <c r="J19" s="22">
        <v>0</v>
      </c>
      <c r="K19" s="22">
        <v>0</v>
      </c>
      <c r="L19" s="22">
        <v>0</v>
      </c>
      <c r="M19" s="22">
        <v>0</v>
      </c>
      <c r="N19" s="22">
        <v>0</v>
      </c>
      <c r="O19" s="22">
        <v>0</v>
      </c>
      <c r="P19" s="22">
        <v>0</v>
      </c>
      <c r="Q19" s="192">
        <v>0</v>
      </c>
      <c r="R19" s="22">
        <v>86</v>
      </c>
      <c r="S19" s="47"/>
    </row>
    <row r="20" spans="1:19" x14ac:dyDescent="0.25">
      <c r="A20" s="9" t="s">
        <v>86</v>
      </c>
      <c r="B20" s="79" t="s">
        <v>368</v>
      </c>
      <c r="C20" s="81">
        <v>895</v>
      </c>
      <c r="D20" s="22">
        <v>29</v>
      </c>
      <c r="E20" s="22">
        <v>112</v>
      </c>
      <c r="F20" s="22">
        <v>0</v>
      </c>
      <c r="G20" s="22">
        <v>0</v>
      </c>
      <c r="H20" s="22">
        <v>0</v>
      </c>
      <c r="I20" s="22">
        <v>0</v>
      </c>
      <c r="J20" s="22">
        <v>2</v>
      </c>
      <c r="K20" s="22">
        <v>0</v>
      </c>
      <c r="L20" s="22">
        <v>0</v>
      </c>
      <c r="M20" s="22">
        <v>0</v>
      </c>
      <c r="N20" s="22">
        <v>0</v>
      </c>
      <c r="O20" s="22">
        <v>0</v>
      </c>
      <c r="P20" s="22">
        <v>0</v>
      </c>
      <c r="Q20" s="192">
        <v>0</v>
      </c>
      <c r="R20" s="22">
        <v>143</v>
      </c>
      <c r="S20" s="73"/>
    </row>
    <row r="21" spans="1:19" x14ac:dyDescent="0.25">
      <c r="A21" s="35" t="s">
        <v>369</v>
      </c>
      <c r="B21" s="80"/>
      <c r="C21" s="82"/>
      <c r="D21" s="83">
        <v>3946</v>
      </c>
      <c r="E21" s="83">
        <v>1420</v>
      </c>
      <c r="F21" s="83">
        <v>0</v>
      </c>
      <c r="G21" s="83">
        <v>2404</v>
      </c>
      <c r="H21" s="83">
        <v>0</v>
      </c>
      <c r="I21" s="83">
        <v>105</v>
      </c>
      <c r="J21" s="83">
        <v>152</v>
      </c>
      <c r="K21" s="83">
        <v>8</v>
      </c>
      <c r="L21" s="83">
        <v>0</v>
      </c>
      <c r="M21" s="83">
        <v>0</v>
      </c>
      <c r="N21" s="83">
        <v>1</v>
      </c>
      <c r="O21" s="83">
        <v>0</v>
      </c>
      <c r="P21" s="83">
        <v>0</v>
      </c>
      <c r="Q21" s="83">
        <v>0</v>
      </c>
      <c r="R21" s="83">
        <v>8036</v>
      </c>
      <c r="S21" s="47"/>
    </row>
    <row r="22" spans="1:19" x14ac:dyDescent="0.25">
      <c r="A22" s="7" t="s">
        <v>88</v>
      </c>
      <c r="B22" s="79" t="s">
        <v>370</v>
      </c>
      <c r="C22" s="81">
        <v>45</v>
      </c>
      <c r="D22" s="22">
        <v>2372</v>
      </c>
      <c r="E22" s="22">
        <v>634</v>
      </c>
      <c r="F22" s="22">
        <v>0</v>
      </c>
      <c r="G22" s="22">
        <v>94</v>
      </c>
      <c r="H22" s="22">
        <v>0</v>
      </c>
      <c r="I22" s="22">
        <v>73</v>
      </c>
      <c r="J22" s="22">
        <v>77</v>
      </c>
      <c r="K22" s="22">
        <v>6</v>
      </c>
      <c r="L22" s="22">
        <v>0</v>
      </c>
      <c r="M22" s="22">
        <v>0</v>
      </c>
      <c r="N22" s="22">
        <v>1</v>
      </c>
      <c r="O22" s="22">
        <v>0</v>
      </c>
      <c r="P22" s="22">
        <v>0</v>
      </c>
      <c r="Q22" s="192">
        <v>0</v>
      </c>
      <c r="R22" s="22">
        <v>3257</v>
      </c>
      <c r="S22" s="47"/>
    </row>
    <row r="23" spans="1:19" x14ac:dyDescent="0.25">
      <c r="A23" s="7" t="s">
        <v>89</v>
      </c>
      <c r="B23" s="79" t="s">
        <v>370</v>
      </c>
      <c r="C23" s="81">
        <v>51</v>
      </c>
      <c r="D23" s="22">
        <v>96</v>
      </c>
      <c r="E23" s="22">
        <v>0</v>
      </c>
      <c r="F23" s="22">
        <v>0</v>
      </c>
      <c r="G23" s="22">
        <v>90</v>
      </c>
      <c r="H23" s="22">
        <v>0</v>
      </c>
      <c r="I23" s="22">
        <v>0</v>
      </c>
      <c r="J23" s="22">
        <v>7</v>
      </c>
      <c r="K23" s="22">
        <v>0</v>
      </c>
      <c r="L23" s="22">
        <v>0</v>
      </c>
      <c r="M23" s="22">
        <v>0</v>
      </c>
      <c r="N23" s="22">
        <v>0</v>
      </c>
      <c r="O23" s="22">
        <v>0</v>
      </c>
      <c r="P23" s="22">
        <v>0</v>
      </c>
      <c r="Q23" s="192">
        <v>0</v>
      </c>
      <c r="R23" s="22">
        <v>193</v>
      </c>
      <c r="S23" s="47"/>
    </row>
    <row r="24" spans="1:19" x14ac:dyDescent="0.25">
      <c r="A24" s="7" t="s">
        <v>90</v>
      </c>
      <c r="B24" s="79" t="s">
        <v>370</v>
      </c>
      <c r="C24" s="81">
        <v>147</v>
      </c>
      <c r="D24" s="22">
        <v>300</v>
      </c>
      <c r="E24" s="22">
        <v>548</v>
      </c>
      <c r="F24" s="22">
        <v>0</v>
      </c>
      <c r="G24" s="22">
        <v>34</v>
      </c>
      <c r="H24" s="22">
        <v>0</v>
      </c>
      <c r="I24" s="22">
        <v>12</v>
      </c>
      <c r="J24" s="22">
        <v>20</v>
      </c>
      <c r="K24" s="22">
        <v>0</v>
      </c>
      <c r="L24" s="22">
        <v>0</v>
      </c>
      <c r="M24" s="22">
        <v>0</v>
      </c>
      <c r="N24" s="22">
        <v>0</v>
      </c>
      <c r="O24" s="22">
        <v>0</v>
      </c>
      <c r="P24" s="22">
        <v>0</v>
      </c>
      <c r="Q24" s="192">
        <v>0</v>
      </c>
      <c r="R24" s="22">
        <v>914</v>
      </c>
      <c r="S24" s="47"/>
    </row>
    <row r="25" spans="1:19" x14ac:dyDescent="0.25">
      <c r="A25" s="7" t="s">
        <v>91</v>
      </c>
      <c r="B25" s="79" t="s">
        <v>370</v>
      </c>
      <c r="C25" s="81">
        <v>172</v>
      </c>
      <c r="D25" s="22">
        <v>404</v>
      </c>
      <c r="E25" s="22">
        <v>50</v>
      </c>
      <c r="F25" s="22">
        <v>0</v>
      </c>
      <c r="G25" s="22">
        <v>189</v>
      </c>
      <c r="H25" s="22">
        <v>0</v>
      </c>
      <c r="I25" s="22">
        <v>17</v>
      </c>
      <c r="J25" s="22">
        <v>23</v>
      </c>
      <c r="K25" s="22">
        <v>2</v>
      </c>
      <c r="L25" s="22">
        <v>0</v>
      </c>
      <c r="M25" s="22">
        <v>0</v>
      </c>
      <c r="N25" s="22">
        <v>0</v>
      </c>
      <c r="O25" s="22">
        <v>0</v>
      </c>
      <c r="P25" s="22">
        <v>0</v>
      </c>
      <c r="Q25" s="192">
        <v>0</v>
      </c>
      <c r="R25" s="22">
        <v>685</v>
      </c>
      <c r="S25" s="48"/>
    </row>
    <row r="26" spans="1:19" x14ac:dyDescent="0.25">
      <c r="A26" s="7" t="s">
        <v>92</v>
      </c>
      <c r="B26" s="79" t="s">
        <v>370</v>
      </c>
      <c r="C26" s="81">
        <v>475</v>
      </c>
      <c r="D26" s="22">
        <v>4</v>
      </c>
      <c r="E26" s="22">
        <v>0</v>
      </c>
      <c r="F26" s="22">
        <v>0</v>
      </c>
      <c r="G26" s="22">
        <v>0</v>
      </c>
      <c r="H26" s="22">
        <v>0</v>
      </c>
      <c r="I26" s="22">
        <v>0</v>
      </c>
      <c r="J26" s="22">
        <v>0</v>
      </c>
      <c r="K26" s="22">
        <v>0</v>
      </c>
      <c r="L26" s="22">
        <v>0</v>
      </c>
      <c r="M26" s="22">
        <v>0</v>
      </c>
      <c r="N26" s="22">
        <v>0</v>
      </c>
      <c r="O26" s="22">
        <v>0</v>
      </c>
      <c r="P26" s="22">
        <v>0</v>
      </c>
      <c r="Q26" s="192">
        <v>0</v>
      </c>
      <c r="R26" s="22">
        <v>4</v>
      </c>
    </row>
    <row r="27" spans="1:19" x14ac:dyDescent="0.25">
      <c r="A27" s="7" t="s">
        <v>93</v>
      </c>
      <c r="B27" s="79" t="s">
        <v>370</v>
      </c>
      <c r="C27" s="81">
        <v>480</v>
      </c>
      <c r="D27" s="22">
        <v>153</v>
      </c>
      <c r="E27" s="22">
        <v>103</v>
      </c>
      <c r="F27" s="22">
        <v>0</v>
      </c>
      <c r="G27" s="22">
        <v>18</v>
      </c>
      <c r="H27" s="22">
        <v>0</v>
      </c>
      <c r="I27" s="22">
        <v>0</v>
      </c>
      <c r="J27" s="22">
        <v>0</v>
      </c>
      <c r="K27" s="22">
        <v>0</v>
      </c>
      <c r="L27" s="22">
        <v>0</v>
      </c>
      <c r="M27" s="22">
        <v>0</v>
      </c>
      <c r="N27" s="22">
        <v>0</v>
      </c>
      <c r="O27" s="22">
        <v>0</v>
      </c>
      <c r="P27" s="22">
        <v>0</v>
      </c>
      <c r="Q27" s="192">
        <v>0</v>
      </c>
      <c r="R27" s="22">
        <v>274</v>
      </c>
    </row>
    <row r="28" spans="1:19" x14ac:dyDescent="0.25">
      <c r="A28" s="7" t="s">
        <v>94</v>
      </c>
      <c r="B28" s="79" t="s">
        <v>370</v>
      </c>
      <c r="C28" s="81">
        <v>490</v>
      </c>
      <c r="D28" s="22">
        <v>178</v>
      </c>
      <c r="E28" s="22">
        <v>69</v>
      </c>
      <c r="F28" s="22">
        <v>0</v>
      </c>
      <c r="G28" s="22">
        <v>130</v>
      </c>
      <c r="H28" s="22">
        <v>0</v>
      </c>
      <c r="I28" s="22">
        <v>0</v>
      </c>
      <c r="J28" s="22">
        <v>7</v>
      </c>
      <c r="K28" s="22">
        <v>0</v>
      </c>
      <c r="L28" s="22">
        <v>0</v>
      </c>
      <c r="M28" s="22">
        <v>0</v>
      </c>
      <c r="N28" s="22">
        <v>0</v>
      </c>
      <c r="O28" s="22">
        <v>0</v>
      </c>
      <c r="P28" s="22">
        <v>0</v>
      </c>
      <c r="Q28" s="192">
        <v>0</v>
      </c>
      <c r="R28" s="22">
        <v>384</v>
      </c>
    </row>
    <row r="29" spans="1:19" x14ac:dyDescent="0.25">
      <c r="A29" s="7" t="s">
        <v>95</v>
      </c>
      <c r="B29" s="79" t="s">
        <v>370</v>
      </c>
      <c r="C29" s="81">
        <v>659</v>
      </c>
      <c r="D29" s="22">
        <v>59</v>
      </c>
      <c r="E29" s="22">
        <v>0</v>
      </c>
      <c r="F29" s="22">
        <v>0</v>
      </c>
      <c r="G29" s="22">
        <v>74</v>
      </c>
      <c r="H29" s="22">
        <v>0</v>
      </c>
      <c r="I29" s="22">
        <v>0</v>
      </c>
      <c r="J29" s="22">
        <v>4</v>
      </c>
      <c r="K29" s="22">
        <v>0</v>
      </c>
      <c r="L29" s="22">
        <v>0</v>
      </c>
      <c r="M29" s="22">
        <v>0</v>
      </c>
      <c r="N29" s="22">
        <v>0</v>
      </c>
      <c r="O29" s="22">
        <v>0</v>
      </c>
      <c r="P29" s="22">
        <v>0</v>
      </c>
      <c r="Q29" s="192">
        <v>0</v>
      </c>
      <c r="R29" s="22">
        <v>137</v>
      </c>
    </row>
    <row r="30" spans="1:19" x14ac:dyDescent="0.25">
      <c r="A30" s="7" t="s">
        <v>96</v>
      </c>
      <c r="B30" s="79" t="s">
        <v>370</v>
      </c>
      <c r="C30" s="81">
        <v>665</v>
      </c>
      <c r="D30" s="22">
        <v>57</v>
      </c>
      <c r="E30" s="22">
        <v>11</v>
      </c>
      <c r="F30" s="22">
        <v>0</v>
      </c>
      <c r="G30" s="22">
        <v>18</v>
      </c>
      <c r="H30" s="22">
        <v>0</v>
      </c>
      <c r="I30" s="22">
        <v>0</v>
      </c>
      <c r="J30" s="22">
        <v>1</v>
      </c>
      <c r="K30" s="22">
        <v>0</v>
      </c>
      <c r="L30" s="22">
        <v>0</v>
      </c>
      <c r="M30" s="22">
        <v>0</v>
      </c>
      <c r="N30" s="22">
        <v>0</v>
      </c>
      <c r="O30" s="22">
        <v>0</v>
      </c>
      <c r="P30" s="22">
        <v>0</v>
      </c>
      <c r="Q30" s="192">
        <v>0</v>
      </c>
      <c r="R30" s="22">
        <v>87</v>
      </c>
    </row>
    <row r="31" spans="1:19" x14ac:dyDescent="0.25">
      <c r="A31" s="7" t="s">
        <v>97</v>
      </c>
      <c r="B31" s="79" t="s">
        <v>370</v>
      </c>
      <c r="C31" s="81">
        <v>837</v>
      </c>
      <c r="D31" s="22">
        <v>318</v>
      </c>
      <c r="E31" s="22">
        <v>5</v>
      </c>
      <c r="F31" s="22">
        <v>0</v>
      </c>
      <c r="G31" s="22">
        <v>1757</v>
      </c>
      <c r="H31" s="22">
        <v>0</v>
      </c>
      <c r="I31" s="22">
        <v>3</v>
      </c>
      <c r="J31" s="22">
        <v>13</v>
      </c>
      <c r="K31" s="22">
        <v>0</v>
      </c>
      <c r="L31" s="22">
        <v>0</v>
      </c>
      <c r="M31" s="22">
        <v>0</v>
      </c>
      <c r="N31" s="22">
        <v>0</v>
      </c>
      <c r="O31" s="22">
        <v>0</v>
      </c>
      <c r="P31" s="22">
        <v>0</v>
      </c>
      <c r="Q31" s="192">
        <v>0</v>
      </c>
      <c r="R31" s="22">
        <v>2096</v>
      </c>
    </row>
    <row r="32" spans="1:19" x14ac:dyDescent="0.25">
      <c r="A32" s="7" t="s">
        <v>98</v>
      </c>
      <c r="B32" s="79" t="s">
        <v>370</v>
      </c>
      <c r="C32" s="81">
        <v>873</v>
      </c>
      <c r="D32" s="22">
        <v>5</v>
      </c>
      <c r="E32" s="22">
        <v>0</v>
      </c>
      <c r="F32" s="22">
        <v>0</v>
      </c>
      <c r="G32" s="22">
        <v>0</v>
      </c>
      <c r="H32" s="22">
        <v>0</v>
      </c>
      <c r="I32" s="22">
        <v>0</v>
      </c>
      <c r="J32" s="22">
        <v>0</v>
      </c>
      <c r="K32" s="22">
        <v>0</v>
      </c>
      <c r="L32" s="22">
        <v>0</v>
      </c>
      <c r="M32" s="22">
        <v>0</v>
      </c>
      <c r="N32" s="22">
        <v>0</v>
      </c>
      <c r="O32" s="22">
        <v>0</v>
      </c>
      <c r="P32" s="22">
        <v>0</v>
      </c>
      <c r="Q32" s="192">
        <v>0</v>
      </c>
      <c r="R32" s="22">
        <v>5</v>
      </c>
    </row>
    <row r="33" spans="1:18" x14ac:dyDescent="0.25">
      <c r="A33" s="35" t="s">
        <v>371</v>
      </c>
      <c r="B33" s="80"/>
      <c r="C33" s="82"/>
      <c r="D33" s="83">
        <v>1319</v>
      </c>
      <c r="E33" s="83">
        <v>943</v>
      </c>
      <c r="F33" s="83">
        <v>0</v>
      </c>
      <c r="G33" s="83">
        <v>8</v>
      </c>
      <c r="H33" s="83">
        <v>0</v>
      </c>
      <c r="I33" s="83">
        <v>0</v>
      </c>
      <c r="J33" s="83">
        <v>59</v>
      </c>
      <c r="K33" s="83">
        <v>0</v>
      </c>
      <c r="L33" s="83">
        <v>0</v>
      </c>
      <c r="M33" s="83">
        <v>0</v>
      </c>
      <c r="N33" s="83">
        <v>0</v>
      </c>
      <c r="O33" s="83">
        <v>0</v>
      </c>
      <c r="P33" s="83">
        <v>0</v>
      </c>
      <c r="Q33" s="83">
        <v>0</v>
      </c>
      <c r="R33" s="83">
        <v>2329</v>
      </c>
    </row>
    <row r="34" spans="1:18" x14ac:dyDescent="0.25">
      <c r="A34" s="7" t="s">
        <v>100</v>
      </c>
      <c r="B34" s="79" t="s">
        <v>372</v>
      </c>
      <c r="C34" s="81">
        <v>31</v>
      </c>
      <c r="D34" s="22">
        <v>24</v>
      </c>
      <c r="E34" s="22">
        <v>65</v>
      </c>
      <c r="F34" s="22">
        <v>0</v>
      </c>
      <c r="G34" s="22">
        <v>0</v>
      </c>
      <c r="H34" s="22">
        <v>0</v>
      </c>
      <c r="I34" s="22">
        <v>0</v>
      </c>
      <c r="J34" s="22">
        <v>2</v>
      </c>
      <c r="K34" s="22">
        <v>0</v>
      </c>
      <c r="L34" s="22">
        <v>0</v>
      </c>
      <c r="M34" s="22">
        <v>0</v>
      </c>
      <c r="N34" s="22">
        <v>0</v>
      </c>
      <c r="O34" s="22">
        <v>0</v>
      </c>
      <c r="P34" s="22">
        <v>0</v>
      </c>
      <c r="Q34" s="192">
        <v>0</v>
      </c>
      <c r="R34" s="22">
        <v>91</v>
      </c>
    </row>
    <row r="35" spans="1:18" x14ac:dyDescent="0.25">
      <c r="A35" s="7" t="s">
        <v>101</v>
      </c>
      <c r="B35" s="79" t="s">
        <v>372</v>
      </c>
      <c r="C35" s="81">
        <v>40</v>
      </c>
      <c r="D35" s="22">
        <v>6</v>
      </c>
      <c r="E35" s="22">
        <v>57</v>
      </c>
      <c r="F35" s="22">
        <v>0</v>
      </c>
      <c r="G35" s="22">
        <v>0</v>
      </c>
      <c r="H35" s="22">
        <v>0</v>
      </c>
      <c r="I35" s="22">
        <v>0</v>
      </c>
      <c r="J35" s="22">
        <v>2</v>
      </c>
      <c r="K35" s="22">
        <v>0</v>
      </c>
      <c r="L35" s="22">
        <v>0</v>
      </c>
      <c r="M35" s="22">
        <v>0</v>
      </c>
      <c r="N35" s="22">
        <v>0</v>
      </c>
      <c r="O35" s="22">
        <v>0</v>
      </c>
      <c r="P35" s="22">
        <v>0</v>
      </c>
      <c r="Q35" s="192">
        <v>0</v>
      </c>
      <c r="R35" s="22">
        <v>65</v>
      </c>
    </row>
    <row r="36" spans="1:18" x14ac:dyDescent="0.25">
      <c r="A36" s="7" t="s">
        <v>102</v>
      </c>
      <c r="B36" s="79" t="s">
        <v>372</v>
      </c>
      <c r="C36" s="81">
        <v>190</v>
      </c>
      <c r="D36" s="22">
        <v>171</v>
      </c>
      <c r="E36" s="22">
        <v>0</v>
      </c>
      <c r="F36" s="22">
        <v>0</v>
      </c>
      <c r="G36" s="22">
        <v>0</v>
      </c>
      <c r="H36" s="22">
        <v>0</v>
      </c>
      <c r="I36" s="22">
        <v>0</v>
      </c>
      <c r="J36" s="22">
        <v>5</v>
      </c>
      <c r="K36" s="22">
        <v>0</v>
      </c>
      <c r="L36" s="22">
        <v>0</v>
      </c>
      <c r="M36" s="22">
        <v>0</v>
      </c>
      <c r="N36" s="22">
        <v>0</v>
      </c>
      <c r="O36" s="22">
        <v>0</v>
      </c>
      <c r="P36" s="22">
        <v>0</v>
      </c>
      <c r="Q36" s="192">
        <v>0</v>
      </c>
      <c r="R36" s="22">
        <v>176</v>
      </c>
    </row>
    <row r="37" spans="1:18" x14ac:dyDescent="0.25">
      <c r="A37" s="7" t="s">
        <v>103</v>
      </c>
      <c r="B37" s="79" t="s">
        <v>372</v>
      </c>
      <c r="C37" s="81">
        <v>604</v>
      </c>
      <c r="D37" s="22">
        <v>127</v>
      </c>
      <c r="E37" s="22">
        <v>315</v>
      </c>
      <c r="F37" s="22">
        <v>0</v>
      </c>
      <c r="G37" s="22">
        <v>0</v>
      </c>
      <c r="H37" s="22">
        <v>0</v>
      </c>
      <c r="I37" s="22">
        <v>0</v>
      </c>
      <c r="J37" s="22">
        <v>6</v>
      </c>
      <c r="K37" s="22">
        <v>0</v>
      </c>
      <c r="L37" s="22">
        <v>0</v>
      </c>
      <c r="M37" s="22">
        <v>0</v>
      </c>
      <c r="N37" s="22">
        <v>0</v>
      </c>
      <c r="O37" s="22">
        <v>0</v>
      </c>
      <c r="P37" s="22">
        <v>0</v>
      </c>
      <c r="Q37" s="192">
        <v>0</v>
      </c>
      <c r="R37" s="22">
        <v>448</v>
      </c>
    </row>
    <row r="38" spans="1:18" x14ac:dyDescent="0.25">
      <c r="A38" s="7" t="s">
        <v>104</v>
      </c>
      <c r="B38" s="79" t="s">
        <v>372</v>
      </c>
      <c r="C38" s="81">
        <v>670</v>
      </c>
      <c r="D38" s="22">
        <v>236</v>
      </c>
      <c r="E38" s="22">
        <v>0</v>
      </c>
      <c r="F38" s="22">
        <v>0</v>
      </c>
      <c r="G38" s="22">
        <v>0</v>
      </c>
      <c r="H38" s="22">
        <v>0</v>
      </c>
      <c r="I38" s="22">
        <v>0</v>
      </c>
      <c r="J38" s="22">
        <v>5</v>
      </c>
      <c r="K38" s="22">
        <v>0</v>
      </c>
      <c r="L38" s="22">
        <v>0</v>
      </c>
      <c r="M38" s="22">
        <v>0</v>
      </c>
      <c r="N38" s="22">
        <v>0</v>
      </c>
      <c r="O38" s="22">
        <v>0</v>
      </c>
      <c r="P38" s="22">
        <v>0</v>
      </c>
      <c r="Q38" s="192">
        <v>0</v>
      </c>
      <c r="R38" s="22">
        <v>241</v>
      </c>
    </row>
    <row r="39" spans="1:18" x14ac:dyDescent="0.25">
      <c r="A39" s="7" t="s">
        <v>105</v>
      </c>
      <c r="B39" s="79" t="s">
        <v>372</v>
      </c>
      <c r="C39" s="81">
        <v>690</v>
      </c>
      <c r="D39" s="22">
        <v>125</v>
      </c>
      <c r="E39" s="22">
        <v>0</v>
      </c>
      <c r="F39" s="22">
        <v>0</v>
      </c>
      <c r="G39" s="22">
        <v>0</v>
      </c>
      <c r="H39" s="22">
        <v>0</v>
      </c>
      <c r="I39" s="22">
        <v>0</v>
      </c>
      <c r="J39" s="22">
        <v>6</v>
      </c>
      <c r="K39" s="22">
        <v>0</v>
      </c>
      <c r="L39" s="22">
        <v>0</v>
      </c>
      <c r="M39" s="22">
        <v>0</v>
      </c>
      <c r="N39" s="22">
        <v>0</v>
      </c>
      <c r="O39" s="22">
        <v>0</v>
      </c>
      <c r="P39" s="22">
        <v>0</v>
      </c>
      <c r="Q39" s="192">
        <v>0</v>
      </c>
      <c r="R39" s="22">
        <v>131</v>
      </c>
    </row>
    <row r="40" spans="1:18" x14ac:dyDescent="0.25">
      <c r="A40" s="7" t="s">
        <v>106</v>
      </c>
      <c r="B40" s="79" t="s">
        <v>372</v>
      </c>
      <c r="C40" s="81">
        <v>736</v>
      </c>
      <c r="D40" s="22">
        <v>328</v>
      </c>
      <c r="E40" s="22">
        <v>404</v>
      </c>
      <c r="F40" s="22">
        <v>0</v>
      </c>
      <c r="G40" s="22">
        <v>1</v>
      </c>
      <c r="H40" s="22">
        <v>0</v>
      </c>
      <c r="I40" s="22">
        <v>0</v>
      </c>
      <c r="J40" s="22">
        <v>25</v>
      </c>
      <c r="K40" s="22">
        <v>0</v>
      </c>
      <c r="L40" s="22">
        <v>0</v>
      </c>
      <c r="M40" s="22">
        <v>0</v>
      </c>
      <c r="N40" s="22">
        <v>0</v>
      </c>
      <c r="O40" s="22">
        <v>0</v>
      </c>
      <c r="P40" s="22">
        <v>0</v>
      </c>
      <c r="Q40" s="192">
        <v>0</v>
      </c>
      <c r="R40" s="22">
        <v>758</v>
      </c>
    </row>
    <row r="41" spans="1:18" x14ac:dyDescent="0.25">
      <c r="A41" s="7" t="s">
        <v>107</v>
      </c>
      <c r="B41" s="79" t="s">
        <v>372</v>
      </c>
      <c r="C41" s="81">
        <v>858</v>
      </c>
      <c r="D41" s="22">
        <v>163</v>
      </c>
      <c r="E41" s="22">
        <v>0</v>
      </c>
      <c r="F41" s="22">
        <v>0</v>
      </c>
      <c r="G41" s="22">
        <v>0</v>
      </c>
      <c r="H41" s="22">
        <v>0</v>
      </c>
      <c r="I41" s="22">
        <v>0</v>
      </c>
      <c r="J41" s="22">
        <v>6</v>
      </c>
      <c r="K41" s="22">
        <v>0</v>
      </c>
      <c r="L41" s="22">
        <v>0</v>
      </c>
      <c r="M41" s="22">
        <v>0</v>
      </c>
      <c r="N41" s="22">
        <v>0</v>
      </c>
      <c r="O41" s="22">
        <v>0</v>
      </c>
      <c r="P41" s="22">
        <v>0</v>
      </c>
      <c r="Q41" s="192">
        <v>0</v>
      </c>
      <c r="R41" s="22">
        <v>169</v>
      </c>
    </row>
    <row r="42" spans="1:18" x14ac:dyDescent="0.25">
      <c r="A42" s="7" t="s">
        <v>108</v>
      </c>
      <c r="B42" s="79" t="s">
        <v>372</v>
      </c>
      <c r="C42" s="81">
        <v>885</v>
      </c>
      <c r="D42" s="22">
        <v>35</v>
      </c>
      <c r="E42" s="22">
        <v>0</v>
      </c>
      <c r="F42" s="22">
        <v>0</v>
      </c>
      <c r="G42" s="22">
        <v>7</v>
      </c>
      <c r="H42" s="22">
        <v>0</v>
      </c>
      <c r="I42" s="22">
        <v>0</v>
      </c>
      <c r="J42" s="22">
        <v>1</v>
      </c>
      <c r="K42" s="22">
        <v>0</v>
      </c>
      <c r="L42" s="22">
        <v>0</v>
      </c>
      <c r="M42" s="22">
        <v>0</v>
      </c>
      <c r="N42" s="22">
        <v>0</v>
      </c>
      <c r="O42" s="22">
        <v>0</v>
      </c>
      <c r="P42" s="22">
        <v>0</v>
      </c>
      <c r="Q42" s="192">
        <v>0</v>
      </c>
      <c r="R42" s="22">
        <v>43</v>
      </c>
    </row>
    <row r="43" spans="1:18" x14ac:dyDescent="0.25">
      <c r="A43" s="7" t="s">
        <v>109</v>
      </c>
      <c r="B43" s="79" t="s">
        <v>372</v>
      </c>
      <c r="C43" s="81">
        <v>890</v>
      </c>
      <c r="D43" s="22">
        <v>104</v>
      </c>
      <c r="E43" s="22">
        <v>102</v>
      </c>
      <c r="F43" s="22">
        <v>0</v>
      </c>
      <c r="G43" s="22">
        <v>0</v>
      </c>
      <c r="H43" s="22">
        <v>0</v>
      </c>
      <c r="I43" s="22">
        <v>0</v>
      </c>
      <c r="J43" s="22">
        <v>1</v>
      </c>
      <c r="K43" s="22">
        <v>0</v>
      </c>
      <c r="L43" s="22">
        <v>0</v>
      </c>
      <c r="M43" s="22">
        <v>0</v>
      </c>
      <c r="N43" s="22">
        <v>0</v>
      </c>
      <c r="O43" s="22">
        <v>0</v>
      </c>
      <c r="P43" s="22">
        <v>0</v>
      </c>
      <c r="Q43" s="192">
        <v>0</v>
      </c>
      <c r="R43" s="22">
        <v>207</v>
      </c>
    </row>
    <row r="44" spans="1:18" x14ac:dyDescent="0.25">
      <c r="A44" s="35" t="s">
        <v>373</v>
      </c>
      <c r="B44" s="80"/>
      <c r="C44" s="83"/>
      <c r="D44" s="83">
        <v>2069</v>
      </c>
      <c r="E44" s="83">
        <v>443</v>
      </c>
      <c r="F44" s="83">
        <v>0</v>
      </c>
      <c r="G44" s="83">
        <v>6</v>
      </c>
      <c r="H44" s="83">
        <v>1</v>
      </c>
      <c r="I44" s="83">
        <v>82</v>
      </c>
      <c r="J44" s="83">
        <v>196</v>
      </c>
      <c r="K44" s="83">
        <v>0</v>
      </c>
      <c r="L44" s="83">
        <v>0</v>
      </c>
      <c r="M44" s="83">
        <v>0</v>
      </c>
      <c r="N44" s="83">
        <v>11</v>
      </c>
      <c r="O44" s="83">
        <v>0</v>
      </c>
      <c r="P44" s="83">
        <v>0</v>
      </c>
      <c r="Q44" s="83"/>
      <c r="R44" s="83">
        <v>2808</v>
      </c>
    </row>
    <row r="45" spans="1:18" x14ac:dyDescent="0.25">
      <c r="A45" s="7" t="s">
        <v>111</v>
      </c>
      <c r="B45" s="79" t="s">
        <v>374</v>
      </c>
      <c r="C45" s="81">
        <v>4</v>
      </c>
      <c r="D45" s="22">
        <v>3</v>
      </c>
      <c r="E45" s="22">
        <v>0</v>
      </c>
      <c r="F45" s="22">
        <v>0</v>
      </c>
      <c r="G45" s="22">
        <v>0</v>
      </c>
      <c r="H45" s="22">
        <v>0</v>
      </c>
      <c r="I45" s="22">
        <v>0</v>
      </c>
      <c r="J45" s="22">
        <v>1</v>
      </c>
      <c r="K45" s="22">
        <v>0</v>
      </c>
      <c r="L45" s="22">
        <v>0</v>
      </c>
      <c r="M45" s="22">
        <v>0</v>
      </c>
      <c r="N45" s="22">
        <v>0</v>
      </c>
      <c r="O45" s="22">
        <v>0</v>
      </c>
      <c r="P45" s="22">
        <v>0</v>
      </c>
      <c r="Q45" s="192">
        <v>0</v>
      </c>
      <c r="R45" s="22">
        <v>4</v>
      </c>
    </row>
    <row r="46" spans="1:18" x14ac:dyDescent="0.25">
      <c r="A46" s="10" t="s">
        <v>112</v>
      </c>
      <c r="B46" s="79" t="s">
        <v>374</v>
      </c>
      <c r="C46" s="81">
        <v>42</v>
      </c>
      <c r="D46" s="22">
        <v>221</v>
      </c>
      <c r="E46" s="22">
        <v>223</v>
      </c>
      <c r="F46" s="22">
        <v>0</v>
      </c>
      <c r="G46" s="22">
        <v>6</v>
      </c>
      <c r="H46" s="22">
        <v>1</v>
      </c>
      <c r="I46" s="22">
        <v>0</v>
      </c>
      <c r="J46" s="22">
        <v>57</v>
      </c>
      <c r="K46" s="22">
        <v>0</v>
      </c>
      <c r="L46" s="22">
        <v>0</v>
      </c>
      <c r="M46" s="22">
        <v>0</v>
      </c>
      <c r="N46" s="22">
        <v>0</v>
      </c>
      <c r="O46" s="22">
        <v>0</v>
      </c>
      <c r="P46" s="22">
        <v>0</v>
      </c>
      <c r="Q46" s="192">
        <v>0</v>
      </c>
      <c r="R46" s="22">
        <v>508</v>
      </c>
    </row>
    <row r="47" spans="1:18" x14ac:dyDescent="0.25">
      <c r="A47" s="7" t="s">
        <v>113</v>
      </c>
      <c r="B47" s="79" t="s">
        <v>374</v>
      </c>
      <c r="C47" s="81">
        <v>44</v>
      </c>
      <c r="D47" s="22">
        <v>28</v>
      </c>
      <c r="E47" s="22">
        <v>0</v>
      </c>
      <c r="F47" s="22">
        <v>0</v>
      </c>
      <c r="G47" s="22">
        <v>0</v>
      </c>
      <c r="H47" s="22">
        <v>0</v>
      </c>
      <c r="I47" s="22">
        <v>0</v>
      </c>
      <c r="J47" s="22">
        <v>0</v>
      </c>
      <c r="K47" s="22">
        <v>0</v>
      </c>
      <c r="L47" s="22">
        <v>0</v>
      </c>
      <c r="M47" s="22">
        <v>0</v>
      </c>
      <c r="N47" s="22">
        <v>0</v>
      </c>
      <c r="O47" s="22">
        <v>0</v>
      </c>
      <c r="P47" s="22">
        <v>0</v>
      </c>
      <c r="Q47" s="192">
        <v>0</v>
      </c>
      <c r="R47" s="22">
        <v>28</v>
      </c>
    </row>
    <row r="48" spans="1:18" x14ac:dyDescent="0.25">
      <c r="A48" s="7" t="s">
        <v>114</v>
      </c>
      <c r="B48" s="79" t="s">
        <v>374</v>
      </c>
      <c r="C48" s="81">
        <v>59</v>
      </c>
      <c r="D48" s="22">
        <v>6</v>
      </c>
      <c r="E48" s="22">
        <v>7</v>
      </c>
      <c r="F48" s="22">
        <v>0</v>
      </c>
      <c r="G48" s="22">
        <v>0</v>
      </c>
      <c r="H48" s="22">
        <v>0</v>
      </c>
      <c r="I48" s="22">
        <v>0</v>
      </c>
      <c r="J48" s="22">
        <v>7</v>
      </c>
      <c r="K48" s="22">
        <v>0</v>
      </c>
      <c r="L48" s="22">
        <v>0</v>
      </c>
      <c r="M48" s="22">
        <v>0</v>
      </c>
      <c r="N48" s="22">
        <v>0</v>
      </c>
      <c r="O48" s="22">
        <v>0</v>
      </c>
      <c r="P48" s="22">
        <v>0</v>
      </c>
      <c r="Q48" s="192">
        <v>0</v>
      </c>
      <c r="R48" s="22">
        <v>20</v>
      </c>
    </row>
    <row r="49" spans="1:18" x14ac:dyDescent="0.25">
      <c r="A49" s="7" t="s">
        <v>115</v>
      </c>
      <c r="B49" s="79" t="s">
        <v>374</v>
      </c>
      <c r="C49" s="81">
        <v>113</v>
      </c>
      <c r="D49" s="22">
        <v>55</v>
      </c>
      <c r="E49" s="22">
        <v>0</v>
      </c>
      <c r="F49" s="22">
        <v>0</v>
      </c>
      <c r="G49" s="22">
        <v>0</v>
      </c>
      <c r="H49" s="22">
        <v>0</v>
      </c>
      <c r="I49" s="22">
        <v>0</v>
      </c>
      <c r="J49" s="22">
        <v>2</v>
      </c>
      <c r="K49" s="22">
        <v>0</v>
      </c>
      <c r="L49" s="22">
        <v>0</v>
      </c>
      <c r="M49" s="22">
        <v>0</v>
      </c>
      <c r="N49" s="22">
        <v>0</v>
      </c>
      <c r="O49" s="22">
        <v>0</v>
      </c>
      <c r="P49" s="22">
        <v>0</v>
      </c>
      <c r="Q49" s="192">
        <v>0</v>
      </c>
      <c r="R49" s="22">
        <v>57</v>
      </c>
    </row>
    <row r="50" spans="1:18" x14ac:dyDescent="0.25">
      <c r="A50" s="7" t="s">
        <v>116</v>
      </c>
      <c r="B50" s="79" t="s">
        <v>374</v>
      </c>
      <c r="C50" s="81">
        <v>125</v>
      </c>
      <c r="D50" s="22">
        <v>66</v>
      </c>
      <c r="E50" s="22">
        <v>0</v>
      </c>
      <c r="F50" s="22">
        <v>0</v>
      </c>
      <c r="G50" s="22">
        <v>0</v>
      </c>
      <c r="H50" s="22">
        <v>0</v>
      </c>
      <c r="I50" s="22">
        <v>0</v>
      </c>
      <c r="J50" s="22">
        <v>2</v>
      </c>
      <c r="K50" s="22">
        <v>0</v>
      </c>
      <c r="L50" s="22">
        <v>0</v>
      </c>
      <c r="M50" s="22">
        <v>0</v>
      </c>
      <c r="N50" s="22">
        <v>0</v>
      </c>
      <c r="O50" s="22">
        <v>0</v>
      </c>
      <c r="P50" s="22">
        <v>0</v>
      </c>
      <c r="Q50" s="192">
        <v>0</v>
      </c>
      <c r="R50" s="22">
        <v>68</v>
      </c>
    </row>
    <row r="51" spans="1:18" x14ac:dyDescent="0.25">
      <c r="A51" s="7" t="s">
        <v>117</v>
      </c>
      <c r="B51" s="79" t="s">
        <v>374</v>
      </c>
      <c r="C51" s="81">
        <v>138</v>
      </c>
      <c r="D51" s="22">
        <v>95</v>
      </c>
      <c r="E51" s="22">
        <v>0</v>
      </c>
      <c r="F51" s="22">
        <v>0</v>
      </c>
      <c r="G51" s="22">
        <v>0</v>
      </c>
      <c r="H51" s="22">
        <v>0</v>
      </c>
      <c r="I51" s="22">
        <v>0</v>
      </c>
      <c r="J51" s="22">
        <v>0</v>
      </c>
      <c r="K51" s="22">
        <v>0</v>
      </c>
      <c r="L51" s="22">
        <v>0</v>
      </c>
      <c r="M51" s="22">
        <v>0</v>
      </c>
      <c r="N51" s="22">
        <v>0</v>
      </c>
      <c r="O51" s="22">
        <v>0</v>
      </c>
      <c r="P51" s="22">
        <v>0</v>
      </c>
      <c r="Q51" s="192">
        <v>0</v>
      </c>
      <c r="R51" s="22">
        <v>95</v>
      </c>
    </row>
    <row r="52" spans="1:18" x14ac:dyDescent="0.25">
      <c r="A52" s="7" t="s">
        <v>118</v>
      </c>
      <c r="B52" s="79" t="s">
        <v>374</v>
      </c>
      <c r="C52" s="81">
        <v>234</v>
      </c>
      <c r="D52" s="22">
        <v>19</v>
      </c>
      <c r="E52" s="22">
        <v>98</v>
      </c>
      <c r="F52" s="22">
        <v>0</v>
      </c>
      <c r="G52" s="22">
        <v>0</v>
      </c>
      <c r="H52" s="22">
        <v>0</v>
      </c>
      <c r="I52" s="22">
        <v>0</v>
      </c>
      <c r="J52" s="22">
        <v>0</v>
      </c>
      <c r="K52" s="22">
        <v>0</v>
      </c>
      <c r="L52" s="22">
        <v>0</v>
      </c>
      <c r="M52" s="22">
        <v>0</v>
      </c>
      <c r="N52" s="22">
        <v>11</v>
      </c>
      <c r="O52" s="22">
        <v>0</v>
      </c>
      <c r="P52" s="22">
        <v>0</v>
      </c>
      <c r="Q52" s="192">
        <v>0</v>
      </c>
      <c r="R52" s="22">
        <v>128</v>
      </c>
    </row>
    <row r="53" spans="1:18" x14ac:dyDescent="0.25">
      <c r="A53" s="7" t="s">
        <v>119</v>
      </c>
      <c r="B53" s="79" t="s">
        <v>374</v>
      </c>
      <c r="C53" s="81">
        <v>240</v>
      </c>
      <c r="D53" s="22">
        <v>18</v>
      </c>
      <c r="E53" s="22">
        <v>0</v>
      </c>
      <c r="F53" s="22">
        <v>0</v>
      </c>
      <c r="G53" s="22">
        <v>0</v>
      </c>
      <c r="H53" s="22">
        <v>0</v>
      </c>
      <c r="I53" s="22">
        <v>0</v>
      </c>
      <c r="J53" s="22">
        <v>1</v>
      </c>
      <c r="K53" s="22">
        <v>0</v>
      </c>
      <c r="L53" s="22">
        <v>0</v>
      </c>
      <c r="M53" s="22">
        <v>0</v>
      </c>
      <c r="N53" s="22">
        <v>0</v>
      </c>
      <c r="O53" s="22">
        <v>0</v>
      </c>
      <c r="P53" s="22">
        <v>0</v>
      </c>
      <c r="Q53" s="192">
        <v>0</v>
      </c>
      <c r="R53" s="22">
        <v>19</v>
      </c>
    </row>
    <row r="54" spans="1:18" x14ac:dyDescent="0.25">
      <c r="A54" s="7" t="s">
        <v>120</v>
      </c>
      <c r="B54" s="79" t="s">
        <v>374</v>
      </c>
      <c r="C54" s="81">
        <v>284</v>
      </c>
      <c r="D54" s="22">
        <v>7</v>
      </c>
      <c r="E54" s="22">
        <v>80</v>
      </c>
      <c r="F54" s="22">
        <v>0</v>
      </c>
      <c r="G54" s="22">
        <v>0</v>
      </c>
      <c r="H54" s="22">
        <v>0</v>
      </c>
      <c r="I54" s="22">
        <v>0</v>
      </c>
      <c r="J54" s="22">
        <v>1</v>
      </c>
      <c r="K54" s="22">
        <v>0</v>
      </c>
      <c r="L54" s="22">
        <v>0</v>
      </c>
      <c r="M54" s="22">
        <v>0</v>
      </c>
      <c r="N54" s="22">
        <v>0</v>
      </c>
      <c r="O54" s="22">
        <v>0</v>
      </c>
      <c r="P54" s="22">
        <v>0</v>
      </c>
      <c r="Q54" s="192">
        <v>0</v>
      </c>
      <c r="R54" s="22">
        <v>88</v>
      </c>
    </row>
    <row r="55" spans="1:18" x14ac:dyDescent="0.25">
      <c r="A55" s="7" t="s">
        <v>121</v>
      </c>
      <c r="B55" s="79" t="s">
        <v>374</v>
      </c>
      <c r="C55" s="81">
        <v>306</v>
      </c>
      <c r="D55" s="22">
        <v>65</v>
      </c>
      <c r="E55" s="22">
        <v>19</v>
      </c>
      <c r="F55" s="22">
        <v>0</v>
      </c>
      <c r="G55" s="22">
        <v>0</v>
      </c>
      <c r="H55" s="22">
        <v>0</v>
      </c>
      <c r="I55" s="22">
        <v>0</v>
      </c>
      <c r="J55" s="22">
        <v>1</v>
      </c>
      <c r="K55" s="22">
        <v>0</v>
      </c>
      <c r="L55" s="22">
        <v>0</v>
      </c>
      <c r="M55" s="22">
        <v>0</v>
      </c>
      <c r="N55" s="22">
        <v>0</v>
      </c>
      <c r="O55" s="22">
        <v>0</v>
      </c>
      <c r="P55" s="22">
        <v>0</v>
      </c>
      <c r="Q55" s="192">
        <v>0</v>
      </c>
      <c r="R55" s="22">
        <v>85</v>
      </c>
    </row>
    <row r="56" spans="1:18" x14ac:dyDescent="0.25">
      <c r="A56" s="7" t="s">
        <v>122</v>
      </c>
      <c r="B56" s="79" t="s">
        <v>374</v>
      </c>
      <c r="C56" s="81">
        <v>347</v>
      </c>
      <c r="D56" s="22">
        <v>28</v>
      </c>
      <c r="E56" s="22">
        <v>0</v>
      </c>
      <c r="F56" s="22">
        <v>0</v>
      </c>
      <c r="G56" s="22">
        <v>0</v>
      </c>
      <c r="H56" s="22">
        <v>0</v>
      </c>
      <c r="I56" s="22">
        <v>0</v>
      </c>
      <c r="J56" s="22">
        <v>2</v>
      </c>
      <c r="K56" s="22">
        <v>0</v>
      </c>
      <c r="L56" s="22">
        <v>0</v>
      </c>
      <c r="M56" s="22">
        <v>0</v>
      </c>
      <c r="N56" s="22">
        <v>0</v>
      </c>
      <c r="O56" s="22">
        <v>0</v>
      </c>
      <c r="P56" s="22">
        <v>0</v>
      </c>
      <c r="Q56" s="192">
        <v>0</v>
      </c>
      <c r="R56" s="22">
        <v>30</v>
      </c>
    </row>
    <row r="57" spans="1:18" x14ac:dyDescent="0.25">
      <c r="A57" s="7" t="s">
        <v>123</v>
      </c>
      <c r="B57" s="79" t="s">
        <v>374</v>
      </c>
      <c r="C57" s="81">
        <v>411</v>
      </c>
      <c r="D57" s="22">
        <v>21</v>
      </c>
      <c r="E57" s="22">
        <v>0</v>
      </c>
      <c r="F57" s="22">
        <v>0</v>
      </c>
      <c r="G57" s="22">
        <v>0</v>
      </c>
      <c r="H57" s="22">
        <v>0</v>
      </c>
      <c r="I57" s="22">
        <v>0</v>
      </c>
      <c r="J57" s="22">
        <v>1</v>
      </c>
      <c r="K57" s="22">
        <v>0</v>
      </c>
      <c r="L57" s="22">
        <v>0</v>
      </c>
      <c r="M57" s="22">
        <v>0</v>
      </c>
      <c r="N57" s="22">
        <v>0</v>
      </c>
      <c r="O57" s="22">
        <v>0</v>
      </c>
      <c r="P57" s="22">
        <v>0</v>
      </c>
      <c r="Q57" s="192">
        <v>0</v>
      </c>
      <c r="R57" s="22">
        <v>22</v>
      </c>
    </row>
    <row r="58" spans="1:18" x14ac:dyDescent="0.25">
      <c r="A58" s="7" t="s">
        <v>124</v>
      </c>
      <c r="B58" s="79" t="s">
        <v>374</v>
      </c>
      <c r="C58" s="81">
        <v>501</v>
      </c>
      <c r="D58" s="22">
        <v>33</v>
      </c>
      <c r="E58" s="22">
        <v>0</v>
      </c>
      <c r="F58" s="22">
        <v>0</v>
      </c>
      <c r="G58" s="22">
        <v>0</v>
      </c>
      <c r="H58" s="22">
        <v>0</v>
      </c>
      <c r="I58" s="22">
        <v>0</v>
      </c>
      <c r="J58" s="22">
        <v>1</v>
      </c>
      <c r="K58" s="22">
        <v>0</v>
      </c>
      <c r="L58" s="22">
        <v>0</v>
      </c>
      <c r="M58" s="22">
        <v>0</v>
      </c>
      <c r="N58" s="22">
        <v>0</v>
      </c>
      <c r="O58" s="22">
        <v>0</v>
      </c>
      <c r="P58" s="22">
        <v>0</v>
      </c>
      <c r="Q58" s="192">
        <v>0</v>
      </c>
      <c r="R58" s="22">
        <v>34</v>
      </c>
    </row>
    <row r="59" spans="1:18" x14ac:dyDescent="0.25">
      <c r="A59" s="7" t="s">
        <v>125</v>
      </c>
      <c r="B59" s="79" t="s">
        <v>374</v>
      </c>
      <c r="C59" s="81">
        <v>543</v>
      </c>
      <c r="D59" s="22">
        <v>13</v>
      </c>
      <c r="E59" s="22">
        <v>2</v>
      </c>
      <c r="F59" s="22">
        <v>0</v>
      </c>
      <c r="G59" s="22">
        <v>0</v>
      </c>
      <c r="H59" s="22">
        <v>0</v>
      </c>
      <c r="I59" s="22">
        <v>0</v>
      </c>
      <c r="J59" s="22">
        <v>0</v>
      </c>
      <c r="K59" s="22">
        <v>0</v>
      </c>
      <c r="L59" s="22">
        <v>0</v>
      </c>
      <c r="M59" s="22">
        <v>0</v>
      </c>
      <c r="N59" s="22">
        <v>0</v>
      </c>
      <c r="O59" s="22">
        <v>0</v>
      </c>
      <c r="P59" s="22">
        <v>0</v>
      </c>
      <c r="Q59" s="192">
        <v>0</v>
      </c>
      <c r="R59" s="22">
        <v>15</v>
      </c>
    </row>
    <row r="60" spans="1:18" x14ac:dyDescent="0.25">
      <c r="A60" s="7" t="s">
        <v>126</v>
      </c>
      <c r="B60" s="79" t="s">
        <v>374</v>
      </c>
      <c r="C60" s="81">
        <v>628</v>
      </c>
      <c r="D60" s="22">
        <v>4</v>
      </c>
      <c r="E60" s="22">
        <v>1</v>
      </c>
      <c r="F60" s="22">
        <v>0</v>
      </c>
      <c r="G60" s="22">
        <v>0</v>
      </c>
      <c r="H60" s="22">
        <v>0</v>
      </c>
      <c r="I60" s="22">
        <v>0</v>
      </c>
      <c r="J60" s="22">
        <v>0</v>
      </c>
      <c r="K60" s="22">
        <v>0</v>
      </c>
      <c r="L60" s="22">
        <v>0</v>
      </c>
      <c r="M60" s="22">
        <v>0</v>
      </c>
      <c r="N60" s="22">
        <v>0</v>
      </c>
      <c r="O60" s="22">
        <v>0</v>
      </c>
      <c r="P60" s="22">
        <v>0</v>
      </c>
      <c r="Q60" s="192">
        <v>0</v>
      </c>
      <c r="R60" s="22">
        <v>5</v>
      </c>
    </row>
    <row r="61" spans="1:18" x14ac:dyDescent="0.25">
      <c r="A61" s="7" t="s">
        <v>127</v>
      </c>
      <c r="B61" s="79" t="s">
        <v>374</v>
      </c>
      <c r="C61" s="81">
        <v>656</v>
      </c>
      <c r="D61" s="22">
        <v>720</v>
      </c>
      <c r="E61" s="22">
        <v>0</v>
      </c>
      <c r="F61" s="22">
        <v>0</v>
      </c>
      <c r="G61" s="22">
        <v>0</v>
      </c>
      <c r="H61" s="22">
        <v>0</v>
      </c>
      <c r="I61" s="22">
        <v>82</v>
      </c>
      <c r="J61" s="22">
        <v>99</v>
      </c>
      <c r="K61" s="22">
        <v>0</v>
      </c>
      <c r="L61" s="22">
        <v>0</v>
      </c>
      <c r="M61" s="22">
        <v>0</v>
      </c>
      <c r="N61" s="22">
        <v>0</v>
      </c>
      <c r="O61" s="22">
        <v>0</v>
      </c>
      <c r="P61" s="22">
        <v>0</v>
      </c>
      <c r="Q61" s="192">
        <v>0</v>
      </c>
      <c r="R61" s="22">
        <v>901</v>
      </c>
    </row>
    <row r="62" spans="1:18" x14ac:dyDescent="0.25">
      <c r="A62" s="7" t="s">
        <v>128</v>
      </c>
      <c r="B62" s="79" t="s">
        <v>374</v>
      </c>
      <c r="C62" s="81">
        <v>761</v>
      </c>
      <c r="D62" s="22">
        <v>667</v>
      </c>
      <c r="E62" s="22">
        <v>0</v>
      </c>
      <c r="F62" s="22">
        <v>0</v>
      </c>
      <c r="G62" s="22">
        <v>0</v>
      </c>
      <c r="H62" s="22">
        <v>0</v>
      </c>
      <c r="I62" s="22">
        <v>0</v>
      </c>
      <c r="J62" s="22">
        <v>20</v>
      </c>
      <c r="K62" s="22">
        <v>0</v>
      </c>
      <c r="L62" s="22">
        <v>0</v>
      </c>
      <c r="M62" s="22">
        <v>0</v>
      </c>
      <c r="N62" s="22">
        <v>0</v>
      </c>
      <c r="O62" s="22">
        <v>0</v>
      </c>
      <c r="P62" s="22">
        <v>0</v>
      </c>
      <c r="Q62" s="192">
        <v>0</v>
      </c>
      <c r="R62" s="22">
        <v>687</v>
      </c>
    </row>
    <row r="63" spans="1:18" x14ac:dyDescent="0.25">
      <c r="A63" s="7" t="s">
        <v>129</v>
      </c>
      <c r="B63" s="79" t="s">
        <v>374</v>
      </c>
      <c r="C63" s="81">
        <v>842</v>
      </c>
      <c r="D63" s="22">
        <v>0</v>
      </c>
      <c r="E63" s="22">
        <v>13</v>
      </c>
      <c r="F63" s="22">
        <v>0</v>
      </c>
      <c r="G63" s="22">
        <v>0</v>
      </c>
      <c r="H63" s="22">
        <v>0</v>
      </c>
      <c r="I63" s="22">
        <v>0</v>
      </c>
      <c r="J63" s="22">
        <v>1</v>
      </c>
      <c r="K63" s="22">
        <v>0</v>
      </c>
      <c r="L63" s="22">
        <v>0</v>
      </c>
      <c r="M63" s="22">
        <v>0</v>
      </c>
      <c r="N63" s="22">
        <v>0</v>
      </c>
      <c r="O63" s="22">
        <v>0</v>
      </c>
      <c r="P63" s="22">
        <v>0</v>
      </c>
      <c r="Q63" s="192">
        <v>0</v>
      </c>
      <c r="R63" s="22">
        <v>14</v>
      </c>
    </row>
    <row r="64" spans="1:18" x14ac:dyDescent="0.25">
      <c r="A64" s="35" t="s">
        <v>375</v>
      </c>
      <c r="B64" s="80"/>
      <c r="C64" s="83"/>
      <c r="D64" s="83">
        <v>1630</v>
      </c>
      <c r="E64" s="83">
        <v>166</v>
      </c>
      <c r="F64" s="83">
        <v>0</v>
      </c>
      <c r="G64" s="83">
        <v>0</v>
      </c>
      <c r="H64" s="83">
        <v>0</v>
      </c>
      <c r="I64" s="83">
        <v>63</v>
      </c>
      <c r="J64" s="83">
        <v>74</v>
      </c>
      <c r="K64" s="83">
        <v>98</v>
      </c>
      <c r="L64" s="83">
        <v>0</v>
      </c>
      <c r="M64" s="83">
        <v>0</v>
      </c>
      <c r="N64" s="83">
        <v>0</v>
      </c>
      <c r="O64" s="83">
        <v>0</v>
      </c>
      <c r="P64" s="83">
        <v>0</v>
      </c>
      <c r="Q64" s="83">
        <v>0</v>
      </c>
      <c r="R64" s="83">
        <v>2031</v>
      </c>
    </row>
    <row r="65" spans="1:18" x14ac:dyDescent="0.25">
      <c r="A65" s="7" t="s">
        <v>131</v>
      </c>
      <c r="B65" s="79" t="s">
        <v>376</v>
      </c>
      <c r="C65" s="81">
        <v>38</v>
      </c>
      <c r="D65" s="22">
        <v>0</v>
      </c>
      <c r="E65" s="22">
        <v>2</v>
      </c>
      <c r="F65" s="22">
        <v>0</v>
      </c>
      <c r="G65" s="22">
        <v>0</v>
      </c>
      <c r="H65" s="22">
        <v>0</v>
      </c>
      <c r="I65" s="22">
        <v>0</v>
      </c>
      <c r="J65" s="22">
        <v>0</v>
      </c>
      <c r="K65" s="22">
        <v>0</v>
      </c>
      <c r="L65" s="22">
        <v>0</v>
      </c>
      <c r="M65" s="22">
        <v>0</v>
      </c>
      <c r="N65" s="22">
        <v>0</v>
      </c>
      <c r="O65" s="22">
        <v>0</v>
      </c>
      <c r="P65" s="22">
        <v>0</v>
      </c>
      <c r="Q65" s="192">
        <v>0</v>
      </c>
      <c r="R65" s="22">
        <v>2</v>
      </c>
    </row>
    <row r="66" spans="1:18" x14ac:dyDescent="0.25">
      <c r="A66" s="7" t="s">
        <v>132</v>
      </c>
      <c r="B66" s="79" t="s">
        <v>376</v>
      </c>
      <c r="C66" s="81">
        <v>86</v>
      </c>
      <c r="D66" s="22">
        <v>25</v>
      </c>
      <c r="E66" s="22">
        <v>0</v>
      </c>
      <c r="F66" s="22">
        <v>0</v>
      </c>
      <c r="G66" s="22">
        <v>0</v>
      </c>
      <c r="H66" s="22">
        <v>0</v>
      </c>
      <c r="I66" s="22">
        <v>0</v>
      </c>
      <c r="J66" s="22">
        <v>1</v>
      </c>
      <c r="K66" s="22">
        <v>0</v>
      </c>
      <c r="L66" s="22">
        <v>0</v>
      </c>
      <c r="M66" s="22">
        <v>0</v>
      </c>
      <c r="N66" s="22">
        <v>0</v>
      </c>
      <c r="O66" s="22">
        <v>0</v>
      </c>
      <c r="P66" s="22">
        <v>0</v>
      </c>
      <c r="Q66" s="192">
        <v>0</v>
      </c>
      <c r="R66" s="22">
        <v>26</v>
      </c>
    </row>
    <row r="67" spans="1:18" x14ac:dyDescent="0.25">
      <c r="A67" s="7" t="s">
        <v>133</v>
      </c>
      <c r="B67" s="79" t="s">
        <v>376</v>
      </c>
      <c r="C67" s="81">
        <v>107</v>
      </c>
      <c r="D67" s="22">
        <v>0</v>
      </c>
      <c r="E67" s="22">
        <v>2</v>
      </c>
      <c r="F67" s="22">
        <v>0</v>
      </c>
      <c r="G67" s="22">
        <v>0</v>
      </c>
      <c r="H67" s="22">
        <v>0</v>
      </c>
      <c r="I67" s="22">
        <v>0</v>
      </c>
      <c r="J67" s="22">
        <v>0</v>
      </c>
      <c r="K67" s="22">
        <v>0</v>
      </c>
      <c r="L67" s="22">
        <v>0</v>
      </c>
      <c r="M67" s="22">
        <v>0</v>
      </c>
      <c r="N67" s="22">
        <v>0</v>
      </c>
      <c r="O67" s="22">
        <v>0</v>
      </c>
      <c r="P67" s="22">
        <v>0</v>
      </c>
      <c r="Q67" s="192">
        <v>0</v>
      </c>
      <c r="R67" s="22">
        <v>2</v>
      </c>
    </row>
    <row r="68" spans="1:18" x14ac:dyDescent="0.25">
      <c r="A68" s="7" t="s">
        <v>134</v>
      </c>
      <c r="B68" s="79" t="s">
        <v>376</v>
      </c>
      <c r="C68" s="81">
        <v>134</v>
      </c>
      <c r="D68" s="22">
        <v>11</v>
      </c>
      <c r="E68" s="22">
        <v>0</v>
      </c>
      <c r="F68" s="22">
        <v>0</v>
      </c>
      <c r="G68" s="22">
        <v>0</v>
      </c>
      <c r="H68" s="22">
        <v>0</v>
      </c>
      <c r="I68" s="22">
        <v>0</v>
      </c>
      <c r="J68" s="22">
        <v>0</v>
      </c>
      <c r="K68" s="22">
        <v>0</v>
      </c>
      <c r="L68" s="22">
        <v>0</v>
      </c>
      <c r="M68" s="22">
        <v>0</v>
      </c>
      <c r="N68" s="22">
        <v>0</v>
      </c>
      <c r="O68" s="22">
        <v>0</v>
      </c>
      <c r="P68" s="22">
        <v>0</v>
      </c>
      <c r="Q68" s="192">
        <v>0</v>
      </c>
      <c r="R68" s="22">
        <v>11</v>
      </c>
    </row>
    <row r="69" spans="1:18" x14ac:dyDescent="0.25">
      <c r="A69" s="9" t="s">
        <v>135</v>
      </c>
      <c r="B69" s="79" t="s">
        <v>376</v>
      </c>
      <c r="C69" s="81">
        <v>150</v>
      </c>
      <c r="D69" s="22">
        <v>39</v>
      </c>
      <c r="E69" s="22">
        <v>0</v>
      </c>
      <c r="F69" s="22">
        <v>0</v>
      </c>
      <c r="G69" s="22">
        <v>0</v>
      </c>
      <c r="H69" s="22">
        <v>0</v>
      </c>
      <c r="I69" s="22">
        <v>0</v>
      </c>
      <c r="J69" s="22">
        <v>0</v>
      </c>
      <c r="K69" s="22">
        <v>0</v>
      </c>
      <c r="L69" s="22">
        <v>0</v>
      </c>
      <c r="M69" s="22">
        <v>0</v>
      </c>
      <c r="N69" s="22">
        <v>0</v>
      </c>
      <c r="O69" s="22">
        <v>0</v>
      </c>
      <c r="P69" s="22">
        <v>0</v>
      </c>
      <c r="Q69" s="192">
        <v>0</v>
      </c>
      <c r="R69" s="22">
        <v>39</v>
      </c>
    </row>
    <row r="70" spans="1:18" x14ac:dyDescent="0.25">
      <c r="A70" s="4" t="s">
        <v>136</v>
      </c>
      <c r="B70" s="79" t="s">
        <v>376</v>
      </c>
      <c r="C70" s="81">
        <v>237</v>
      </c>
      <c r="D70" s="22">
        <v>389</v>
      </c>
      <c r="E70" s="22">
        <v>0</v>
      </c>
      <c r="F70" s="22">
        <v>0</v>
      </c>
      <c r="G70" s="22">
        <v>0</v>
      </c>
      <c r="H70" s="22">
        <v>0</v>
      </c>
      <c r="I70" s="22">
        <v>36</v>
      </c>
      <c r="J70" s="22">
        <v>7</v>
      </c>
      <c r="K70" s="22">
        <v>42</v>
      </c>
      <c r="L70" s="22">
        <v>0</v>
      </c>
      <c r="M70" s="22">
        <v>0</v>
      </c>
      <c r="N70" s="22">
        <v>0</v>
      </c>
      <c r="O70" s="22">
        <v>0</v>
      </c>
      <c r="P70" s="22">
        <v>0</v>
      </c>
      <c r="Q70" s="192">
        <v>0</v>
      </c>
      <c r="R70" s="22">
        <v>474</v>
      </c>
    </row>
    <row r="71" spans="1:18" x14ac:dyDescent="0.25">
      <c r="A71" s="9" t="s">
        <v>137</v>
      </c>
      <c r="B71" s="79" t="s">
        <v>376</v>
      </c>
      <c r="C71" s="81">
        <v>264</v>
      </c>
      <c r="D71" s="22">
        <v>112</v>
      </c>
      <c r="E71" s="22">
        <v>0</v>
      </c>
      <c r="F71" s="22">
        <v>0</v>
      </c>
      <c r="G71" s="22">
        <v>0</v>
      </c>
      <c r="H71" s="22">
        <v>0</v>
      </c>
      <c r="I71" s="22">
        <v>0</v>
      </c>
      <c r="J71" s="22">
        <v>16</v>
      </c>
      <c r="K71" s="22">
        <v>13</v>
      </c>
      <c r="L71" s="22">
        <v>0</v>
      </c>
      <c r="M71" s="22">
        <v>0</v>
      </c>
      <c r="N71" s="22">
        <v>0</v>
      </c>
      <c r="O71" s="22">
        <v>0</v>
      </c>
      <c r="P71" s="22">
        <v>0</v>
      </c>
      <c r="Q71" s="192">
        <v>0</v>
      </c>
      <c r="R71" s="22">
        <v>141</v>
      </c>
    </row>
    <row r="72" spans="1:18" x14ac:dyDescent="0.25">
      <c r="A72" s="11" t="s">
        <v>138</v>
      </c>
      <c r="B72" s="79" t="s">
        <v>376</v>
      </c>
      <c r="C72" s="81">
        <v>310</v>
      </c>
      <c r="D72" s="22">
        <v>53</v>
      </c>
      <c r="E72" s="22">
        <v>0</v>
      </c>
      <c r="F72" s="22">
        <v>0</v>
      </c>
      <c r="G72" s="22">
        <v>0</v>
      </c>
      <c r="H72" s="22">
        <v>0</v>
      </c>
      <c r="I72" s="22">
        <v>0</v>
      </c>
      <c r="J72" s="22">
        <v>0</v>
      </c>
      <c r="K72" s="22">
        <v>0</v>
      </c>
      <c r="L72" s="22">
        <v>0</v>
      </c>
      <c r="M72" s="22">
        <v>0</v>
      </c>
      <c r="N72" s="22">
        <v>0</v>
      </c>
      <c r="O72" s="22">
        <v>0</v>
      </c>
      <c r="P72" s="22">
        <v>0</v>
      </c>
      <c r="Q72" s="192">
        <v>0</v>
      </c>
      <c r="R72" s="22">
        <v>53</v>
      </c>
    </row>
    <row r="73" spans="1:18" x14ac:dyDescent="0.25">
      <c r="A73" s="7" t="s">
        <v>139</v>
      </c>
      <c r="B73" s="79" t="s">
        <v>376</v>
      </c>
      <c r="C73" s="81">
        <v>315</v>
      </c>
      <c r="D73" s="22">
        <v>1</v>
      </c>
      <c r="E73" s="22">
        <v>0</v>
      </c>
      <c r="F73" s="22">
        <v>0</v>
      </c>
      <c r="G73" s="22">
        <v>0</v>
      </c>
      <c r="H73" s="22">
        <v>0</v>
      </c>
      <c r="I73" s="22">
        <v>0</v>
      </c>
      <c r="J73" s="22">
        <v>0</v>
      </c>
      <c r="K73" s="22">
        <v>0</v>
      </c>
      <c r="L73" s="22">
        <v>0</v>
      </c>
      <c r="M73" s="22">
        <v>0</v>
      </c>
      <c r="N73" s="22">
        <v>0</v>
      </c>
      <c r="O73" s="22">
        <v>0</v>
      </c>
      <c r="P73" s="22">
        <v>0</v>
      </c>
      <c r="Q73" s="192">
        <v>0</v>
      </c>
      <c r="R73" s="22">
        <v>1</v>
      </c>
    </row>
    <row r="74" spans="1:18" x14ac:dyDescent="0.25">
      <c r="A74" s="7" t="s">
        <v>140</v>
      </c>
      <c r="B74" s="79" t="s">
        <v>376</v>
      </c>
      <c r="C74" s="81">
        <v>361</v>
      </c>
      <c r="D74" s="22">
        <v>23</v>
      </c>
      <c r="E74" s="22">
        <v>0</v>
      </c>
      <c r="F74" s="22">
        <v>0</v>
      </c>
      <c r="G74" s="22">
        <v>0</v>
      </c>
      <c r="H74" s="22">
        <v>0</v>
      </c>
      <c r="I74" s="22">
        <v>0</v>
      </c>
      <c r="J74" s="22">
        <v>0</v>
      </c>
      <c r="K74" s="22">
        <v>0</v>
      </c>
      <c r="L74" s="22">
        <v>0</v>
      </c>
      <c r="M74" s="22">
        <v>0</v>
      </c>
      <c r="N74" s="22">
        <v>0</v>
      </c>
      <c r="O74" s="22">
        <v>0</v>
      </c>
      <c r="P74" s="22">
        <v>0</v>
      </c>
      <c r="Q74" s="192">
        <v>0</v>
      </c>
      <c r="R74" s="22">
        <v>23</v>
      </c>
    </row>
    <row r="75" spans="1:18" x14ac:dyDescent="0.25">
      <c r="A75" s="4" t="s">
        <v>141</v>
      </c>
      <c r="B75" s="79" t="s">
        <v>376</v>
      </c>
      <c r="C75" s="81">
        <v>647</v>
      </c>
      <c r="D75" s="22">
        <v>57</v>
      </c>
      <c r="E75" s="22">
        <v>0</v>
      </c>
      <c r="F75" s="22">
        <v>0</v>
      </c>
      <c r="G75" s="22">
        <v>0</v>
      </c>
      <c r="H75" s="22">
        <v>0</v>
      </c>
      <c r="I75" s="22">
        <v>0</v>
      </c>
      <c r="J75" s="22">
        <v>2</v>
      </c>
      <c r="K75" s="22">
        <v>0</v>
      </c>
      <c r="L75" s="22">
        <v>0</v>
      </c>
      <c r="M75" s="22">
        <v>0</v>
      </c>
      <c r="N75" s="22">
        <v>0</v>
      </c>
      <c r="O75" s="22">
        <v>0</v>
      </c>
      <c r="P75" s="22">
        <v>0</v>
      </c>
      <c r="Q75" s="192">
        <v>0</v>
      </c>
      <c r="R75" s="22">
        <v>59</v>
      </c>
    </row>
    <row r="76" spans="1:18" x14ac:dyDescent="0.25">
      <c r="A76" s="11" t="s">
        <v>142</v>
      </c>
      <c r="B76" s="79" t="s">
        <v>376</v>
      </c>
      <c r="C76" s="81">
        <v>658</v>
      </c>
      <c r="D76" s="22">
        <v>0</v>
      </c>
      <c r="E76" s="22">
        <v>0</v>
      </c>
      <c r="F76" s="22">
        <v>0</v>
      </c>
      <c r="G76" s="22">
        <v>0</v>
      </c>
      <c r="H76" s="22">
        <v>0</v>
      </c>
      <c r="I76" s="22">
        <v>0</v>
      </c>
      <c r="J76" s="22">
        <v>0</v>
      </c>
      <c r="K76" s="22">
        <v>0</v>
      </c>
      <c r="L76" s="22">
        <v>0</v>
      </c>
      <c r="M76" s="22">
        <v>0</v>
      </c>
      <c r="N76" s="22">
        <v>0</v>
      </c>
      <c r="O76" s="22">
        <v>0</v>
      </c>
      <c r="P76" s="22">
        <v>0</v>
      </c>
      <c r="Q76" s="192">
        <v>0</v>
      </c>
      <c r="R76" s="22">
        <v>0</v>
      </c>
    </row>
    <row r="77" spans="1:18" x14ac:dyDescent="0.25">
      <c r="A77" s="4" t="s">
        <v>143</v>
      </c>
      <c r="B77" s="79" t="s">
        <v>376</v>
      </c>
      <c r="C77" s="81">
        <v>664</v>
      </c>
      <c r="D77" s="22">
        <v>554</v>
      </c>
      <c r="E77" s="22">
        <v>0</v>
      </c>
      <c r="F77" s="22">
        <v>0</v>
      </c>
      <c r="G77" s="22">
        <v>0</v>
      </c>
      <c r="H77" s="22">
        <v>0</v>
      </c>
      <c r="I77" s="22">
        <v>0</v>
      </c>
      <c r="J77" s="22">
        <v>40</v>
      </c>
      <c r="K77" s="22">
        <v>28</v>
      </c>
      <c r="L77" s="22">
        <v>0</v>
      </c>
      <c r="M77" s="22">
        <v>0</v>
      </c>
      <c r="N77" s="22">
        <v>0</v>
      </c>
      <c r="O77" s="22">
        <v>0</v>
      </c>
      <c r="P77" s="22">
        <v>0</v>
      </c>
      <c r="Q77" s="192">
        <v>0</v>
      </c>
      <c r="R77" s="22">
        <v>622</v>
      </c>
    </row>
    <row r="78" spans="1:18" x14ac:dyDescent="0.25">
      <c r="A78" s="10" t="s">
        <v>144</v>
      </c>
      <c r="B78" s="79" t="s">
        <v>376</v>
      </c>
      <c r="C78" s="81">
        <v>686</v>
      </c>
      <c r="D78" s="22">
        <v>315</v>
      </c>
      <c r="E78" s="22">
        <v>0</v>
      </c>
      <c r="F78" s="22">
        <v>0</v>
      </c>
      <c r="G78" s="22">
        <v>0</v>
      </c>
      <c r="H78" s="22">
        <v>0</v>
      </c>
      <c r="I78" s="22">
        <v>24</v>
      </c>
      <c r="J78" s="22">
        <v>2</v>
      </c>
      <c r="K78" s="22">
        <v>12</v>
      </c>
      <c r="L78" s="22">
        <v>0</v>
      </c>
      <c r="M78" s="22">
        <v>0</v>
      </c>
      <c r="N78" s="22">
        <v>0</v>
      </c>
      <c r="O78" s="22">
        <v>0</v>
      </c>
      <c r="P78" s="22">
        <v>0</v>
      </c>
      <c r="Q78" s="192">
        <v>0</v>
      </c>
      <c r="R78" s="22">
        <v>353</v>
      </c>
    </row>
    <row r="79" spans="1:18" x14ac:dyDescent="0.25">
      <c r="A79" s="7" t="s">
        <v>145</v>
      </c>
      <c r="B79" s="79" t="s">
        <v>376</v>
      </c>
      <c r="C79" s="81">
        <v>819</v>
      </c>
      <c r="D79" s="22">
        <v>8</v>
      </c>
      <c r="E79" s="22">
        <v>0</v>
      </c>
      <c r="F79" s="22">
        <v>0</v>
      </c>
      <c r="G79" s="22">
        <v>0</v>
      </c>
      <c r="H79" s="22">
        <v>0</v>
      </c>
      <c r="I79" s="22">
        <v>0</v>
      </c>
      <c r="J79" s="22">
        <v>0</v>
      </c>
      <c r="K79" s="22">
        <v>0</v>
      </c>
      <c r="L79" s="22">
        <v>0</v>
      </c>
      <c r="M79" s="22">
        <v>0</v>
      </c>
      <c r="N79" s="22">
        <v>0</v>
      </c>
      <c r="O79" s="22">
        <v>0</v>
      </c>
      <c r="P79" s="22">
        <v>0</v>
      </c>
      <c r="Q79" s="192">
        <v>0</v>
      </c>
      <c r="R79" s="22">
        <v>8</v>
      </c>
    </row>
    <row r="80" spans="1:18" x14ac:dyDescent="0.25">
      <c r="A80" s="7" t="s">
        <v>146</v>
      </c>
      <c r="B80" s="79" t="s">
        <v>376</v>
      </c>
      <c r="C80" s="81">
        <v>854</v>
      </c>
      <c r="D80" s="22">
        <v>2</v>
      </c>
      <c r="E80" s="22">
        <v>11</v>
      </c>
      <c r="F80" s="22">
        <v>0</v>
      </c>
      <c r="G80" s="22">
        <v>0</v>
      </c>
      <c r="H80" s="22">
        <v>0</v>
      </c>
      <c r="I80" s="22">
        <v>0</v>
      </c>
      <c r="J80" s="22">
        <v>0</v>
      </c>
      <c r="K80" s="22">
        <v>0</v>
      </c>
      <c r="L80" s="22">
        <v>0</v>
      </c>
      <c r="M80" s="22">
        <v>0</v>
      </c>
      <c r="N80" s="22">
        <v>0</v>
      </c>
      <c r="O80" s="22">
        <v>0</v>
      </c>
      <c r="P80" s="22">
        <v>0</v>
      </c>
      <c r="Q80" s="192">
        <v>0</v>
      </c>
      <c r="R80" s="22">
        <v>13</v>
      </c>
    </row>
    <row r="81" spans="1:18" x14ac:dyDescent="0.25">
      <c r="A81" s="7" t="s">
        <v>147</v>
      </c>
      <c r="B81" s="79" t="s">
        <v>376</v>
      </c>
      <c r="C81" s="81">
        <v>887</v>
      </c>
      <c r="D81" s="22">
        <v>41</v>
      </c>
      <c r="E81" s="22">
        <v>151</v>
      </c>
      <c r="F81" s="22">
        <v>0</v>
      </c>
      <c r="G81" s="22">
        <v>0</v>
      </c>
      <c r="H81" s="22">
        <v>0</v>
      </c>
      <c r="I81" s="22">
        <v>3</v>
      </c>
      <c r="J81" s="22">
        <v>6</v>
      </c>
      <c r="K81" s="22">
        <v>3</v>
      </c>
      <c r="L81" s="22">
        <v>0</v>
      </c>
      <c r="M81" s="22">
        <v>0</v>
      </c>
      <c r="N81" s="22">
        <v>0</v>
      </c>
      <c r="O81" s="22">
        <v>0</v>
      </c>
      <c r="P81" s="22">
        <v>0</v>
      </c>
      <c r="Q81" s="192">
        <v>0</v>
      </c>
      <c r="R81" s="22">
        <v>204</v>
      </c>
    </row>
    <row r="82" spans="1:18" x14ac:dyDescent="0.25">
      <c r="A82" s="35" t="s">
        <v>377</v>
      </c>
      <c r="B82" s="80"/>
      <c r="C82" s="82"/>
      <c r="D82" s="83">
        <v>14811</v>
      </c>
      <c r="E82" s="83">
        <v>57</v>
      </c>
      <c r="F82" s="83">
        <v>0</v>
      </c>
      <c r="G82" s="83">
        <v>32</v>
      </c>
      <c r="H82" s="83">
        <v>0</v>
      </c>
      <c r="I82" s="83">
        <v>1319</v>
      </c>
      <c r="J82" s="83">
        <v>1313</v>
      </c>
      <c r="K82" s="83">
        <v>448</v>
      </c>
      <c r="L82" s="83">
        <v>43</v>
      </c>
      <c r="M82" s="83">
        <v>4</v>
      </c>
      <c r="N82" s="83">
        <v>0</v>
      </c>
      <c r="O82" s="83">
        <v>0</v>
      </c>
      <c r="P82" s="83">
        <v>0</v>
      </c>
      <c r="Q82" s="83">
        <v>0</v>
      </c>
      <c r="R82" s="83">
        <v>18027</v>
      </c>
    </row>
    <row r="83" spans="1:18" x14ac:dyDescent="0.25">
      <c r="A83" s="7" t="s">
        <v>149</v>
      </c>
      <c r="B83" s="79" t="s">
        <v>378</v>
      </c>
      <c r="C83" s="81">
        <v>2</v>
      </c>
      <c r="D83" s="22">
        <v>64</v>
      </c>
      <c r="E83" s="22">
        <v>15</v>
      </c>
      <c r="F83" s="22">
        <v>0</v>
      </c>
      <c r="G83" s="22">
        <v>0</v>
      </c>
      <c r="H83" s="22">
        <v>0</v>
      </c>
      <c r="I83" s="22">
        <v>0</v>
      </c>
      <c r="J83" s="22">
        <v>3</v>
      </c>
      <c r="K83" s="22">
        <v>0</v>
      </c>
      <c r="L83" s="22">
        <v>0</v>
      </c>
      <c r="M83" s="22">
        <v>0</v>
      </c>
      <c r="N83" s="22">
        <v>0</v>
      </c>
      <c r="O83" s="22">
        <v>0</v>
      </c>
      <c r="P83" s="22">
        <v>0</v>
      </c>
      <c r="Q83" s="192">
        <v>0</v>
      </c>
      <c r="R83" s="22">
        <v>82</v>
      </c>
    </row>
    <row r="84" spans="1:18" x14ac:dyDescent="0.25">
      <c r="A84" s="7" t="s">
        <v>150</v>
      </c>
      <c r="B84" s="79" t="s">
        <v>378</v>
      </c>
      <c r="C84" s="81">
        <v>21</v>
      </c>
      <c r="D84" s="22">
        <v>26</v>
      </c>
      <c r="E84" s="22">
        <v>0</v>
      </c>
      <c r="F84" s="22">
        <v>0</v>
      </c>
      <c r="G84" s="22">
        <v>0</v>
      </c>
      <c r="H84" s="22">
        <v>0</v>
      </c>
      <c r="I84" s="22">
        <v>0</v>
      </c>
      <c r="J84" s="22">
        <v>2</v>
      </c>
      <c r="K84" s="22">
        <v>0</v>
      </c>
      <c r="L84" s="22">
        <v>0</v>
      </c>
      <c r="M84" s="22">
        <v>0</v>
      </c>
      <c r="N84" s="22">
        <v>0</v>
      </c>
      <c r="O84" s="22">
        <v>0</v>
      </c>
      <c r="P84" s="22">
        <v>0</v>
      </c>
      <c r="Q84" s="192">
        <v>0</v>
      </c>
      <c r="R84" s="22">
        <v>28</v>
      </c>
    </row>
    <row r="85" spans="1:18" x14ac:dyDescent="0.25">
      <c r="A85" s="7" t="s">
        <v>151</v>
      </c>
      <c r="B85" s="79" t="s">
        <v>378</v>
      </c>
      <c r="C85" s="81">
        <v>55</v>
      </c>
      <c r="D85" s="22">
        <v>17</v>
      </c>
      <c r="E85" s="22">
        <v>0</v>
      </c>
      <c r="F85" s="22">
        <v>0</v>
      </c>
      <c r="G85" s="22">
        <v>0</v>
      </c>
      <c r="H85" s="22">
        <v>0</v>
      </c>
      <c r="I85" s="22">
        <v>0</v>
      </c>
      <c r="J85" s="22">
        <v>1</v>
      </c>
      <c r="K85" s="22">
        <v>0</v>
      </c>
      <c r="L85" s="22">
        <v>0</v>
      </c>
      <c r="M85" s="22">
        <v>0</v>
      </c>
      <c r="N85" s="22">
        <v>0</v>
      </c>
      <c r="O85" s="22">
        <v>0</v>
      </c>
      <c r="P85" s="22">
        <v>0</v>
      </c>
      <c r="Q85" s="192">
        <v>0</v>
      </c>
      <c r="R85" s="22">
        <v>18</v>
      </c>
    </row>
    <row r="86" spans="1:18" x14ac:dyDescent="0.25">
      <c r="A86" s="36" t="s">
        <v>152</v>
      </c>
      <c r="B86" s="79" t="s">
        <v>378</v>
      </c>
      <c r="C86" s="81">
        <v>148</v>
      </c>
      <c r="D86" s="22">
        <v>1128</v>
      </c>
      <c r="E86" s="22">
        <v>0</v>
      </c>
      <c r="F86" s="22">
        <v>0</v>
      </c>
      <c r="G86" s="22">
        <v>9</v>
      </c>
      <c r="H86" s="22">
        <v>0</v>
      </c>
      <c r="I86" s="22">
        <v>256</v>
      </c>
      <c r="J86" s="22">
        <v>232</v>
      </c>
      <c r="K86" s="22">
        <v>0</v>
      </c>
      <c r="L86" s="22">
        <v>0</v>
      </c>
      <c r="M86" s="22">
        <v>0</v>
      </c>
      <c r="N86" s="22">
        <v>0</v>
      </c>
      <c r="O86" s="22">
        <v>0</v>
      </c>
      <c r="P86" s="22">
        <v>0</v>
      </c>
      <c r="Q86" s="192">
        <v>0</v>
      </c>
      <c r="R86" s="22">
        <v>1625</v>
      </c>
    </row>
    <row r="87" spans="1:18" x14ac:dyDescent="0.25">
      <c r="A87" s="7" t="s">
        <v>153</v>
      </c>
      <c r="B87" s="79" t="s">
        <v>378</v>
      </c>
      <c r="C87" s="81">
        <v>197</v>
      </c>
      <c r="D87" s="22">
        <v>307</v>
      </c>
      <c r="E87" s="22">
        <v>0</v>
      </c>
      <c r="F87" s="22">
        <v>0</v>
      </c>
      <c r="G87" s="22">
        <v>0</v>
      </c>
      <c r="H87" s="22">
        <v>0</v>
      </c>
      <c r="I87" s="22">
        <v>1</v>
      </c>
      <c r="J87" s="22">
        <v>4</v>
      </c>
      <c r="K87" s="22">
        <v>0</v>
      </c>
      <c r="L87" s="22">
        <v>0</v>
      </c>
      <c r="M87" s="22">
        <v>0</v>
      </c>
      <c r="N87" s="22">
        <v>0</v>
      </c>
      <c r="O87" s="22">
        <v>0</v>
      </c>
      <c r="P87" s="22">
        <v>0</v>
      </c>
      <c r="Q87" s="192">
        <v>0</v>
      </c>
      <c r="R87" s="22">
        <v>312</v>
      </c>
    </row>
    <row r="88" spans="1:18" x14ac:dyDescent="0.25">
      <c r="A88" s="9" t="s">
        <v>154</v>
      </c>
      <c r="B88" s="79" t="s">
        <v>378</v>
      </c>
      <c r="C88" s="81">
        <v>206</v>
      </c>
      <c r="D88" s="22">
        <v>17</v>
      </c>
      <c r="E88" s="22">
        <v>0</v>
      </c>
      <c r="F88" s="22">
        <v>0</v>
      </c>
      <c r="G88" s="22">
        <v>0</v>
      </c>
      <c r="H88" s="22">
        <v>0</v>
      </c>
      <c r="I88" s="22">
        <v>0</v>
      </c>
      <c r="J88" s="22">
        <v>2</v>
      </c>
      <c r="K88" s="22">
        <v>0</v>
      </c>
      <c r="L88" s="22">
        <v>0</v>
      </c>
      <c r="M88" s="22">
        <v>0</v>
      </c>
      <c r="N88" s="22">
        <v>0</v>
      </c>
      <c r="O88" s="22">
        <v>0</v>
      </c>
      <c r="P88" s="22">
        <v>0</v>
      </c>
      <c r="Q88" s="192">
        <v>0</v>
      </c>
      <c r="R88" s="22">
        <v>19</v>
      </c>
    </row>
    <row r="89" spans="1:18" x14ac:dyDescent="0.25">
      <c r="A89" s="7" t="s">
        <v>155</v>
      </c>
      <c r="B89" s="79" t="s">
        <v>378</v>
      </c>
      <c r="C89" s="81">
        <v>313</v>
      </c>
      <c r="D89" s="22">
        <v>156</v>
      </c>
      <c r="E89" s="22">
        <v>0</v>
      </c>
      <c r="F89" s="22">
        <v>0</v>
      </c>
      <c r="G89" s="22">
        <v>0</v>
      </c>
      <c r="H89" s="22">
        <v>0</v>
      </c>
      <c r="I89" s="22">
        <v>12</v>
      </c>
      <c r="J89" s="22">
        <v>3</v>
      </c>
      <c r="K89" s="22">
        <v>0</v>
      </c>
      <c r="L89" s="22">
        <v>0</v>
      </c>
      <c r="M89" s="22">
        <v>0</v>
      </c>
      <c r="N89" s="22">
        <v>0</v>
      </c>
      <c r="O89" s="22">
        <v>0</v>
      </c>
      <c r="P89" s="22">
        <v>0</v>
      </c>
      <c r="Q89" s="192">
        <v>0</v>
      </c>
      <c r="R89" s="22">
        <v>171</v>
      </c>
    </row>
    <row r="90" spans="1:18" x14ac:dyDescent="0.25">
      <c r="A90" s="7" t="s">
        <v>156</v>
      </c>
      <c r="B90" s="79" t="s">
        <v>378</v>
      </c>
      <c r="C90" s="81">
        <v>318</v>
      </c>
      <c r="D90" s="22">
        <v>1321</v>
      </c>
      <c r="E90" s="22">
        <v>0</v>
      </c>
      <c r="F90" s="22">
        <v>0</v>
      </c>
      <c r="G90" s="22">
        <v>0</v>
      </c>
      <c r="H90" s="22">
        <v>0</v>
      </c>
      <c r="I90" s="22">
        <v>111</v>
      </c>
      <c r="J90" s="22">
        <v>60</v>
      </c>
      <c r="K90" s="22">
        <v>30</v>
      </c>
      <c r="L90" s="22">
        <v>0</v>
      </c>
      <c r="M90" s="22">
        <v>0</v>
      </c>
      <c r="N90" s="22">
        <v>0</v>
      </c>
      <c r="O90" s="22">
        <v>0</v>
      </c>
      <c r="P90" s="22">
        <v>0</v>
      </c>
      <c r="Q90" s="192">
        <v>0</v>
      </c>
      <c r="R90" s="22">
        <v>1522</v>
      </c>
    </row>
    <row r="91" spans="1:18" x14ac:dyDescent="0.25">
      <c r="A91" s="7" t="s">
        <v>157</v>
      </c>
      <c r="B91" s="79" t="s">
        <v>378</v>
      </c>
      <c r="C91" s="81">
        <v>321</v>
      </c>
      <c r="D91" s="22">
        <v>704</v>
      </c>
      <c r="E91" s="22">
        <v>0</v>
      </c>
      <c r="F91" s="22">
        <v>0</v>
      </c>
      <c r="G91" s="22">
        <v>0</v>
      </c>
      <c r="H91" s="22">
        <v>0</v>
      </c>
      <c r="I91" s="22">
        <v>0</v>
      </c>
      <c r="J91" s="22">
        <v>33</v>
      </c>
      <c r="K91" s="22">
        <v>0</v>
      </c>
      <c r="L91" s="22">
        <v>0</v>
      </c>
      <c r="M91" s="22">
        <v>0</v>
      </c>
      <c r="N91" s="22">
        <v>0</v>
      </c>
      <c r="O91" s="22">
        <v>0</v>
      </c>
      <c r="P91" s="22">
        <v>0</v>
      </c>
      <c r="Q91" s="192">
        <v>0</v>
      </c>
      <c r="R91" s="22">
        <v>737</v>
      </c>
    </row>
    <row r="92" spans="1:18" x14ac:dyDescent="0.25">
      <c r="A92" s="7" t="s">
        <v>158</v>
      </c>
      <c r="B92" s="79" t="s">
        <v>378</v>
      </c>
      <c r="C92" s="81">
        <v>376</v>
      </c>
      <c r="D92" s="22">
        <v>827</v>
      </c>
      <c r="E92" s="22">
        <v>0</v>
      </c>
      <c r="F92" s="22">
        <v>0</v>
      </c>
      <c r="G92" s="22">
        <v>3</v>
      </c>
      <c r="H92" s="22">
        <v>0</v>
      </c>
      <c r="I92" s="22">
        <v>237</v>
      </c>
      <c r="J92" s="22">
        <v>118</v>
      </c>
      <c r="K92" s="22">
        <v>129</v>
      </c>
      <c r="L92" s="22">
        <v>0</v>
      </c>
      <c r="M92" s="22">
        <v>0</v>
      </c>
      <c r="N92" s="22">
        <v>0</v>
      </c>
      <c r="O92" s="22">
        <v>0</v>
      </c>
      <c r="P92" s="22">
        <v>0</v>
      </c>
      <c r="Q92" s="192">
        <v>0</v>
      </c>
      <c r="R92" s="22">
        <v>1314</v>
      </c>
    </row>
    <row r="93" spans="1:18" x14ac:dyDescent="0.25">
      <c r="A93" s="9" t="s">
        <v>159</v>
      </c>
      <c r="B93" s="79" t="s">
        <v>378</v>
      </c>
      <c r="C93" s="81">
        <v>400</v>
      </c>
      <c r="D93" s="22">
        <v>211</v>
      </c>
      <c r="E93" s="22">
        <v>0</v>
      </c>
      <c r="F93" s="22">
        <v>0</v>
      </c>
      <c r="G93" s="22">
        <v>1</v>
      </c>
      <c r="H93" s="22">
        <v>0</v>
      </c>
      <c r="I93" s="22">
        <v>11</v>
      </c>
      <c r="J93" s="22">
        <v>10</v>
      </c>
      <c r="K93" s="22">
        <v>8</v>
      </c>
      <c r="L93" s="22">
        <v>0</v>
      </c>
      <c r="M93" s="22">
        <v>0</v>
      </c>
      <c r="N93" s="22">
        <v>0</v>
      </c>
      <c r="O93" s="22">
        <v>0</v>
      </c>
      <c r="P93" s="22">
        <v>0</v>
      </c>
      <c r="Q93" s="192">
        <v>0</v>
      </c>
      <c r="R93" s="22">
        <v>241</v>
      </c>
    </row>
    <row r="94" spans="1:18" x14ac:dyDescent="0.25">
      <c r="A94" s="7" t="s">
        <v>160</v>
      </c>
      <c r="B94" s="79" t="s">
        <v>378</v>
      </c>
      <c r="C94" s="81">
        <v>440</v>
      </c>
      <c r="D94" s="22">
        <v>3657</v>
      </c>
      <c r="E94" s="22">
        <v>0</v>
      </c>
      <c r="F94" s="22">
        <v>0</v>
      </c>
      <c r="G94" s="22">
        <v>2</v>
      </c>
      <c r="H94" s="22">
        <v>0</v>
      </c>
      <c r="I94" s="22">
        <v>176</v>
      </c>
      <c r="J94" s="22">
        <v>186</v>
      </c>
      <c r="K94" s="22">
        <v>78</v>
      </c>
      <c r="L94" s="22">
        <v>0</v>
      </c>
      <c r="M94" s="22">
        <v>0</v>
      </c>
      <c r="N94" s="22">
        <v>0</v>
      </c>
      <c r="O94" s="22">
        <v>0</v>
      </c>
      <c r="P94" s="22">
        <v>0</v>
      </c>
      <c r="Q94" s="192">
        <v>0</v>
      </c>
      <c r="R94" s="22">
        <v>4099</v>
      </c>
    </row>
    <row r="95" spans="1:18" x14ac:dyDescent="0.25">
      <c r="A95" s="7" t="s">
        <v>161</v>
      </c>
      <c r="B95" s="79" t="s">
        <v>378</v>
      </c>
      <c r="C95" s="81">
        <v>483</v>
      </c>
      <c r="D95" s="22">
        <v>11</v>
      </c>
      <c r="E95" s="22">
        <v>2</v>
      </c>
      <c r="F95" s="22">
        <v>0</v>
      </c>
      <c r="G95" s="22">
        <v>0</v>
      </c>
      <c r="H95" s="22">
        <v>0</v>
      </c>
      <c r="I95" s="22">
        <v>0</v>
      </c>
      <c r="J95" s="22">
        <v>0</v>
      </c>
      <c r="K95" s="22">
        <v>0</v>
      </c>
      <c r="L95" s="22">
        <v>0</v>
      </c>
      <c r="M95" s="22">
        <v>0</v>
      </c>
      <c r="N95" s="22">
        <v>0</v>
      </c>
      <c r="O95" s="22">
        <v>0</v>
      </c>
      <c r="P95" s="22">
        <v>0</v>
      </c>
      <c r="Q95" s="192">
        <v>0</v>
      </c>
      <c r="R95" s="22">
        <v>13</v>
      </c>
    </row>
    <row r="96" spans="1:18" x14ac:dyDescent="0.25">
      <c r="A96" s="4" t="s">
        <v>162</v>
      </c>
      <c r="B96" s="79" t="s">
        <v>378</v>
      </c>
      <c r="C96" s="81">
        <v>541</v>
      </c>
      <c r="D96" s="22">
        <v>759</v>
      </c>
      <c r="E96" s="22">
        <v>0</v>
      </c>
      <c r="F96" s="22">
        <v>0</v>
      </c>
      <c r="G96" s="22">
        <v>8</v>
      </c>
      <c r="H96" s="22">
        <v>0</v>
      </c>
      <c r="I96" s="22">
        <v>0</v>
      </c>
      <c r="J96" s="22">
        <v>61</v>
      </c>
      <c r="K96" s="22">
        <v>31</v>
      </c>
      <c r="L96" s="22">
        <v>0</v>
      </c>
      <c r="M96" s="22">
        <v>0</v>
      </c>
      <c r="N96" s="22">
        <v>0</v>
      </c>
      <c r="O96" s="22">
        <v>0</v>
      </c>
      <c r="P96" s="22">
        <v>0</v>
      </c>
      <c r="Q96" s="192">
        <v>0</v>
      </c>
      <c r="R96" s="22">
        <v>859</v>
      </c>
    </row>
    <row r="97" spans="1:18" x14ac:dyDescent="0.25">
      <c r="A97" s="7" t="s">
        <v>163</v>
      </c>
      <c r="B97" s="79" t="s">
        <v>378</v>
      </c>
      <c r="C97" s="81">
        <v>607</v>
      </c>
      <c r="D97" s="22">
        <v>283</v>
      </c>
      <c r="E97" s="22">
        <v>0</v>
      </c>
      <c r="F97" s="22">
        <v>0</v>
      </c>
      <c r="G97" s="22">
        <v>4</v>
      </c>
      <c r="H97" s="22">
        <v>0</v>
      </c>
      <c r="I97" s="22">
        <v>41</v>
      </c>
      <c r="J97" s="22">
        <v>31</v>
      </c>
      <c r="K97" s="22">
        <v>0</v>
      </c>
      <c r="L97" s="22">
        <v>0</v>
      </c>
      <c r="M97" s="22">
        <v>0</v>
      </c>
      <c r="N97" s="22">
        <v>0</v>
      </c>
      <c r="O97" s="22">
        <v>0</v>
      </c>
      <c r="P97" s="22">
        <v>0</v>
      </c>
      <c r="Q97" s="192">
        <v>0</v>
      </c>
      <c r="R97" s="22">
        <v>359</v>
      </c>
    </row>
    <row r="98" spans="1:18" x14ac:dyDescent="0.25">
      <c r="A98" s="7" t="s">
        <v>164</v>
      </c>
      <c r="B98" s="79" t="s">
        <v>378</v>
      </c>
      <c r="C98" s="81">
        <v>615</v>
      </c>
      <c r="D98" s="22">
        <v>2737</v>
      </c>
      <c r="E98" s="22">
        <v>40</v>
      </c>
      <c r="F98" s="22">
        <v>0</v>
      </c>
      <c r="G98" s="22">
        <v>4</v>
      </c>
      <c r="H98" s="22">
        <v>0</v>
      </c>
      <c r="I98" s="22">
        <v>331</v>
      </c>
      <c r="J98" s="22">
        <v>429</v>
      </c>
      <c r="K98" s="22">
        <v>170</v>
      </c>
      <c r="L98" s="22">
        <v>43</v>
      </c>
      <c r="M98" s="22">
        <v>4</v>
      </c>
      <c r="N98" s="22">
        <v>0</v>
      </c>
      <c r="O98" s="22">
        <v>0</v>
      </c>
      <c r="P98" s="22">
        <v>0</v>
      </c>
      <c r="Q98" s="192">
        <v>0</v>
      </c>
      <c r="R98" s="22">
        <v>3758</v>
      </c>
    </row>
    <row r="99" spans="1:18" x14ac:dyDescent="0.25">
      <c r="A99" s="7" t="s">
        <v>165</v>
      </c>
      <c r="B99" s="79" t="s">
        <v>378</v>
      </c>
      <c r="C99" s="81">
        <v>649</v>
      </c>
      <c r="D99" s="22">
        <v>102</v>
      </c>
      <c r="E99" s="22">
        <v>0</v>
      </c>
      <c r="F99" s="22">
        <v>0</v>
      </c>
      <c r="G99" s="22">
        <v>1</v>
      </c>
      <c r="H99" s="22">
        <v>0</v>
      </c>
      <c r="I99" s="22">
        <v>2</v>
      </c>
      <c r="J99" s="22">
        <v>1</v>
      </c>
      <c r="K99" s="22">
        <v>0</v>
      </c>
      <c r="L99" s="22">
        <v>0</v>
      </c>
      <c r="M99" s="22">
        <v>0</v>
      </c>
      <c r="N99" s="22">
        <v>0</v>
      </c>
      <c r="O99" s="22">
        <v>0</v>
      </c>
      <c r="P99" s="22">
        <v>0</v>
      </c>
      <c r="Q99" s="192">
        <v>0</v>
      </c>
      <c r="R99" s="22">
        <v>106</v>
      </c>
    </row>
    <row r="100" spans="1:18" x14ac:dyDescent="0.25">
      <c r="A100" s="7" t="s">
        <v>166</v>
      </c>
      <c r="B100" s="79" t="s">
        <v>378</v>
      </c>
      <c r="C100" s="81">
        <v>652</v>
      </c>
      <c r="D100" s="22">
        <v>10</v>
      </c>
      <c r="E100" s="22">
        <v>0</v>
      </c>
      <c r="F100" s="22">
        <v>0</v>
      </c>
      <c r="G100" s="22">
        <v>0</v>
      </c>
      <c r="H100" s="22">
        <v>0</v>
      </c>
      <c r="I100" s="22">
        <v>0</v>
      </c>
      <c r="J100" s="22">
        <v>0</v>
      </c>
      <c r="K100" s="22">
        <v>0</v>
      </c>
      <c r="L100" s="22">
        <v>0</v>
      </c>
      <c r="M100" s="22">
        <v>0</v>
      </c>
      <c r="N100" s="22">
        <v>0</v>
      </c>
      <c r="O100" s="22">
        <v>0</v>
      </c>
      <c r="P100" s="22">
        <v>0</v>
      </c>
      <c r="Q100" s="192">
        <v>0</v>
      </c>
      <c r="R100" s="22">
        <v>10</v>
      </c>
    </row>
    <row r="101" spans="1:18" x14ac:dyDescent="0.25">
      <c r="A101" s="7" t="s">
        <v>167</v>
      </c>
      <c r="B101" s="79" t="s">
        <v>378</v>
      </c>
      <c r="C101" s="81">
        <v>660</v>
      </c>
      <c r="D101" s="22">
        <v>225</v>
      </c>
      <c r="E101" s="22">
        <v>0</v>
      </c>
      <c r="F101" s="22">
        <v>0</v>
      </c>
      <c r="G101" s="22">
        <v>0</v>
      </c>
      <c r="H101" s="22">
        <v>0</v>
      </c>
      <c r="I101" s="22">
        <v>0</v>
      </c>
      <c r="J101" s="22">
        <v>3</v>
      </c>
      <c r="K101" s="22">
        <v>0</v>
      </c>
      <c r="L101" s="22">
        <v>0</v>
      </c>
      <c r="M101" s="22">
        <v>0</v>
      </c>
      <c r="N101" s="22">
        <v>0</v>
      </c>
      <c r="O101" s="22">
        <v>0</v>
      </c>
      <c r="P101" s="22">
        <v>0</v>
      </c>
      <c r="Q101" s="192">
        <v>0</v>
      </c>
      <c r="R101" s="22">
        <v>228</v>
      </c>
    </row>
    <row r="102" spans="1:18" x14ac:dyDescent="0.25">
      <c r="A102" s="7" t="s">
        <v>168</v>
      </c>
      <c r="B102" s="79" t="s">
        <v>378</v>
      </c>
      <c r="C102" s="81">
        <v>667</v>
      </c>
      <c r="D102" s="22">
        <v>178</v>
      </c>
      <c r="E102" s="22">
        <v>0</v>
      </c>
      <c r="F102" s="22">
        <v>0</v>
      </c>
      <c r="G102" s="22">
        <v>0</v>
      </c>
      <c r="H102" s="22">
        <v>0</v>
      </c>
      <c r="I102" s="22">
        <v>1</v>
      </c>
      <c r="J102" s="22">
        <v>6</v>
      </c>
      <c r="K102" s="22">
        <v>0</v>
      </c>
      <c r="L102" s="22">
        <v>0</v>
      </c>
      <c r="M102" s="22">
        <v>0</v>
      </c>
      <c r="N102" s="22">
        <v>0</v>
      </c>
      <c r="O102" s="22">
        <v>0</v>
      </c>
      <c r="P102" s="22">
        <v>0</v>
      </c>
      <c r="Q102" s="192">
        <v>0</v>
      </c>
      <c r="R102" s="22">
        <v>185</v>
      </c>
    </row>
    <row r="103" spans="1:18" x14ac:dyDescent="0.25">
      <c r="A103" s="7" t="s">
        <v>169</v>
      </c>
      <c r="B103" s="79" t="s">
        <v>378</v>
      </c>
      <c r="C103" s="81">
        <v>674</v>
      </c>
      <c r="D103" s="22">
        <v>274</v>
      </c>
      <c r="E103" s="22">
        <v>0</v>
      </c>
      <c r="F103" s="22">
        <v>0</v>
      </c>
      <c r="G103" s="22">
        <v>0</v>
      </c>
      <c r="H103" s="22">
        <v>0</v>
      </c>
      <c r="I103" s="22">
        <v>0</v>
      </c>
      <c r="J103" s="22">
        <v>15</v>
      </c>
      <c r="K103" s="22">
        <v>0</v>
      </c>
      <c r="L103" s="22">
        <v>0</v>
      </c>
      <c r="M103" s="22">
        <v>0</v>
      </c>
      <c r="N103" s="22">
        <v>0</v>
      </c>
      <c r="O103" s="22">
        <v>0</v>
      </c>
      <c r="P103" s="22">
        <v>0</v>
      </c>
      <c r="Q103" s="192">
        <v>0</v>
      </c>
      <c r="R103" s="22">
        <v>289</v>
      </c>
    </row>
    <row r="104" spans="1:18" x14ac:dyDescent="0.25">
      <c r="A104" s="13" t="s">
        <v>170</v>
      </c>
      <c r="B104" s="79" t="s">
        <v>378</v>
      </c>
      <c r="C104" s="81">
        <v>697</v>
      </c>
      <c r="D104" s="22">
        <v>1286</v>
      </c>
      <c r="E104" s="22">
        <v>0</v>
      </c>
      <c r="F104" s="22">
        <v>0</v>
      </c>
      <c r="G104" s="22">
        <v>0</v>
      </c>
      <c r="H104" s="22">
        <v>0</v>
      </c>
      <c r="I104" s="22">
        <v>55</v>
      </c>
      <c r="J104" s="22">
        <v>96</v>
      </c>
      <c r="K104" s="22">
        <v>2</v>
      </c>
      <c r="L104" s="22">
        <v>0</v>
      </c>
      <c r="M104" s="22">
        <v>0</v>
      </c>
      <c r="N104" s="22">
        <v>0</v>
      </c>
      <c r="O104" s="22">
        <v>0</v>
      </c>
      <c r="P104" s="22">
        <v>0</v>
      </c>
      <c r="Q104" s="192">
        <v>0</v>
      </c>
      <c r="R104" s="22">
        <v>1439</v>
      </c>
    </row>
    <row r="105" spans="1:18" x14ac:dyDescent="0.25">
      <c r="A105" s="7" t="s">
        <v>171</v>
      </c>
      <c r="B105" s="79" t="s">
        <v>378</v>
      </c>
      <c r="C105" s="81">
        <v>756</v>
      </c>
      <c r="D105" s="22">
        <v>511</v>
      </c>
      <c r="E105" s="22">
        <v>0</v>
      </c>
      <c r="F105" s="22">
        <v>0</v>
      </c>
      <c r="G105" s="22">
        <v>0</v>
      </c>
      <c r="H105" s="22">
        <v>0</v>
      </c>
      <c r="I105" s="22">
        <v>85</v>
      </c>
      <c r="J105" s="22">
        <v>17</v>
      </c>
      <c r="K105" s="22">
        <v>0</v>
      </c>
      <c r="L105" s="22">
        <v>0</v>
      </c>
      <c r="M105" s="22">
        <v>0</v>
      </c>
      <c r="N105" s="22">
        <v>0</v>
      </c>
      <c r="O105" s="22">
        <v>0</v>
      </c>
      <c r="P105" s="22">
        <v>0</v>
      </c>
      <c r="Q105" s="192">
        <v>0</v>
      </c>
      <c r="R105" s="22">
        <v>613</v>
      </c>
    </row>
    <row r="106" spans="1:18" x14ac:dyDescent="0.25">
      <c r="A106" s="35" t="s">
        <v>379</v>
      </c>
      <c r="B106" s="80"/>
      <c r="C106" s="82"/>
      <c r="D106" s="83">
        <v>1769</v>
      </c>
      <c r="E106" s="83">
        <v>777</v>
      </c>
      <c r="F106" s="83">
        <v>0</v>
      </c>
      <c r="G106" s="83">
        <v>2</v>
      </c>
      <c r="H106" s="83">
        <v>0</v>
      </c>
      <c r="I106" s="83">
        <v>26</v>
      </c>
      <c r="J106" s="83">
        <v>97</v>
      </c>
      <c r="K106" s="83">
        <v>20</v>
      </c>
      <c r="L106" s="83">
        <v>0</v>
      </c>
      <c r="M106" s="83">
        <v>0</v>
      </c>
      <c r="N106" s="83">
        <v>1</v>
      </c>
      <c r="O106" s="83">
        <v>0</v>
      </c>
      <c r="P106" s="83">
        <v>0</v>
      </c>
      <c r="Q106" s="83">
        <v>0</v>
      </c>
      <c r="R106" s="83">
        <v>2692</v>
      </c>
    </row>
    <row r="107" spans="1:18" x14ac:dyDescent="0.25">
      <c r="A107" s="7" t="s">
        <v>173</v>
      </c>
      <c r="B107" s="79" t="s">
        <v>380</v>
      </c>
      <c r="C107" s="81">
        <v>30</v>
      </c>
      <c r="D107" s="22">
        <v>196</v>
      </c>
      <c r="E107" s="22">
        <v>374</v>
      </c>
      <c r="F107" s="22">
        <v>0</v>
      </c>
      <c r="G107" s="22">
        <v>0</v>
      </c>
      <c r="H107" s="22">
        <v>0</v>
      </c>
      <c r="I107" s="22">
        <v>5</v>
      </c>
      <c r="J107" s="22">
        <v>18</v>
      </c>
      <c r="K107" s="22">
        <v>18</v>
      </c>
      <c r="L107" s="22">
        <v>0</v>
      </c>
      <c r="M107" s="22">
        <v>0</v>
      </c>
      <c r="N107" s="22">
        <v>0</v>
      </c>
      <c r="O107" s="22">
        <v>0</v>
      </c>
      <c r="P107" s="22">
        <v>0</v>
      </c>
      <c r="Q107" s="192">
        <v>0</v>
      </c>
      <c r="R107" s="22">
        <v>611</v>
      </c>
    </row>
    <row r="108" spans="1:18" x14ac:dyDescent="0.25">
      <c r="A108" s="7" t="s">
        <v>174</v>
      </c>
      <c r="B108" s="79" t="s">
        <v>380</v>
      </c>
      <c r="C108" s="81">
        <v>34</v>
      </c>
      <c r="D108" s="22">
        <v>368</v>
      </c>
      <c r="E108" s="22">
        <v>0</v>
      </c>
      <c r="F108" s="22">
        <v>0</v>
      </c>
      <c r="G108" s="22">
        <v>1</v>
      </c>
      <c r="H108" s="22">
        <v>0</v>
      </c>
      <c r="I108" s="22">
        <v>12</v>
      </c>
      <c r="J108" s="22">
        <v>9</v>
      </c>
      <c r="K108" s="22">
        <v>0</v>
      </c>
      <c r="L108" s="22">
        <v>0</v>
      </c>
      <c r="M108" s="22">
        <v>0</v>
      </c>
      <c r="N108" s="22">
        <v>0</v>
      </c>
      <c r="O108" s="22">
        <v>0</v>
      </c>
      <c r="P108" s="22">
        <v>0</v>
      </c>
      <c r="Q108" s="192">
        <v>0</v>
      </c>
      <c r="R108" s="22">
        <v>390</v>
      </c>
    </row>
    <row r="109" spans="1:18" x14ac:dyDescent="0.25">
      <c r="A109" s="7" t="s">
        <v>175</v>
      </c>
      <c r="B109" s="79" t="s">
        <v>380</v>
      </c>
      <c r="C109" s="81">
        <v>36</v>
      </c>
      <c r="D109" s="22">
        <v>61</v>
      </c>
      <c r="E109" s="22">
        <v>0</v>
      </c>
      <c r="F109" s="22">
        <v>0</v>
      </c>
      <c r="G109" s="22">
        <v>0</v>
      </c>
      <c r="H109" s="22">
        <v>0</v>
      </c>
      <c r="I109" s="22">
        <v>4</v>
      </c>
      <c r="J109" s="22">
        <v>1</v>
      </c>
      <c r="K109" s="22">
        <v>0</v>
      </c>
      <c r="L109" s="22">
        <v>0</v>
      </c>
      <c r="M109" s="22">
        <v>0</v>
      </c>
      <c r="N109" s="22">
        <v>0</v>
      </c>
      <c r="O109" s="22">
        <v>0</v>
      </c>
      <c r="P109" s="22">
        <v>0</v>
      </c>
      <c r="Q109" s="192">
        <v>0</v>
      </c>
      <c r="R109" s="22">
        <v>66</v>
      </c>
    </row>
    <row r="110" spans="1:18" x14ac:dyDescent="0.25">
      <c r="A110" s="7" t="s">
        <v>176</v>
      </c>
      <c r="B110" s="79" t="s">
        <v>380</v>
      </c>
      <c r="C110" s="81">
        <v>91</v>
      </c>
      <c r="D110" s="22">
        <v>50</v>
      </c>
      <c r="E110" s="22">
        <v>0</v>
      </c>
      <c r="F110" s="22">
        <v>0</v>
      </c>
      <c r="G110" s="22">
        <v>0</v>
      </c>
      <c r="H110" s="22">
        <v>0</v>
      </c>
      <c r="I110" s="22">
        <v>5</v>
      </c>
      <c r="J110" s="22">
        <v>1</v>
      </c>
      <c r="K110" s="22">
        <v>0</v>
      </c>
      <c r="L110" s="22">
        <v>0</v>
      </c>
      <c r="M110" s="22">
        <v>0</v>
      </c>
      <c r="N110" s="22">
        <v>0</v>
      </c>
      <c r="O110" s="22">
        <v>0</v>
      </c>
      <c r="P110" s="22">
        <v>0</v>
      </c>
      <c r="Q110" s="192">
        <v>0</v>
      </c>
      <c r="R110" s="22">
        <v>56</v>
      </c>
    </row>
    <row r="111" spans="1:18" x14ac:dyDescent="0.25">
      <c r="A111" s="7" t="s">
        <v>177</v>
      </c>
      <c r="B111" s="79" t="s">
        <v>380</v>
      </c>
      <c r="C111" s="81">
        <v>93</v>
      </c>
      <c r="D111" s="22">
        <v>59</v>
      </c>
      <c r="E111" s="22">
        <v>0</v>
      </c>
      <c r="F111" s="22">
        <v>0</v>
      </c>
      <c r="G111" s="22">
        <v>0</v>
      </c>
      <c r="H111" s="22">
        <v>0</v>
      </c>
      <c r="I111" s="22">
        <v>0</v>
      </c>
      <c r="J111" s="22">
        <v>0</v>
      </c>
      <c r="K111" s="22">
        <v>0</v>
      </c>
      <c r="L111" s="22">
        <v>0</v>
      </c>
      <c r="M111" s="22">
        <v>0</v>
      </c>
      <c r="N111" s="22">
        <v>0</v>
      </c>
      <c r="O111" s="22">
        <v>0</v>
      </c>
      <c r="P111" s="22">
        <v>0</v>
      </c>
      <c r="Q111" s="192">
        <v>0</v>
      </c>
      <c r="R111" s="22">
        <v>59</v>
      </c>
    </row>
    <row r="112" spans="1:18" x14ac:dyDescent="0.25">
      <c r="A112" s="4" t="s">
        <v>178</v>
      </c>
      <c r="B112" s="79" t="s">
        <v>380</v>
      </c>
      <c r="C112" s="81">
        <v>101</v>
      </c>
      <c r="D112" s="22">
        <v>126</v>
      </c>
      <c r="E112" s="22">
        <v>173</v>
      </c>
      <c r="F112" s="22">
        <v>0</v>
      </c>
      <c r="G112" s="22">
        <v>0</v>
      </c>
      <c r="H112" s="22">
        <v>0</v>
      </c>
      <c r="I112" s="22">
        <v>0</v>
      </c>
      <c r="J112" s="22">
        <v>5</v>
      </c>
      <c r="K112" s="22">
        <v>0</v>
      </c>
      <c r="L112" s="22">
        <v>0</v>
      </c>
      <c r="M112" s="22">
        <v>0</v>
      </c>
      <c r="N112" s="22">
        <v>0</v>
      </c>
      <c r="O112" s="22">
        <v>0</v>
      </c>
      <c r="P112" s="22">
        <v>0</v>
      </c>
      <c r="Q112" s="192">
        <v>0</v>
      </c>
      <c r="R112" s="22">
        <v>304</v>
      </c>
    </row>
    <row r="113" spans="1:18" x14ac:dyDescent="0.25">
      <c r="A113" s="7" t="s">
        <v>179</v>
      </c>
      <c r="B113" s="79" t="s">
        <v>380</v>
      </c>
      <c r="C113" s="81">
        <v>145</v>
      </c>
      <c r="D113" s="22">
        <v>19</v>
      </c>
      <c r="E113" s="22">
        <v>0</v>
      </c>
      <c r="F113" s="22">
        <v>0</v>
      </c>
      <c r="G113" s="22">
        <v>0</v>
      </c>
      <c r="H113" s="22">
        <v>0</v>
      </c>
      <c r="I113" s="22">
        <v>0</v>
      </c>
      <c r="J113" s="22">
        <v>2</v>
      </c>
      <c r="K113" s="22">
        <v>0</v>
      </c>
      <c r="L113" s="22">
        <v>0</v>
      </c>
      <c r="M113" s="22">
        <v>0</v>
      </c>
      <c r="N113" s="22">
        <v>0</v>
      </c>
      <c r="O113" s="22">
        <v>0</v>
      </c>
      <c r="P113" s="22">
        <v>0</v>
      </c>
      <c r="Q113" s="192">
        <v>0</v>
      </c>
      <c r="R113" s="22">
        <v>21</v>
      </c>
    </row>
    <row r="114" spans="1:18" x14ac:dyDescent="0.25">
      <c r="A114" s="7" t="s">
        <v>180</v>
      </c>
      <c r="B114" s="79" t="s">
        <v>380</v>
      </c>
      <c r="C114" s="81">
        <v>209</v>
      </c>
      <c r="D114" s="22">
        <v>95</v>
      </c>
      <c r="E114" s="22">
        <v>0</v>
      </c>
      <c r="F114" s="22">
        <v>0</v>
      </c>
      <c r="G114" s="22">
        <v>0</v>
      </c>
      <c r="H114" s="22">
        <v>0</v>
      </c>
      <c r="I114" s="22">
        <v>0</v>
      </c>
      <c r="J114" s="22">
        <v>1</v>
      </c>
      <c r="K114" s="22">
        <v>1</v>
      </c>
      <c r="L114" s="22">
        <v>0</v>
      </c>
      <c r="M114" s="22">
        <v>0</v>
      </c>
      <c r="N114" s="22">
        <v>0</v>
      </c>
      <c r="O114" s="22">
        <v>0</v>
      </c>
      <c r="P114" s="22">
        <v>0</v>
      </c>
      <c r="Q114" s="192">
        <v>0</v>
      </c>
      <c r="R114" s="22">
        <v>97</v>
      </c>
    </row>
    <row r="115" spans="1:18" x14ac:dyDescent="0.25">
      <c r="A115" s="7" t="s">
        <v>181</v>
      </c>
      <c r="B115" s="79" t="s">
        <v>380</v>
      </c>
      <c r="C115" s="81">
        <v>282</v>
      </c>
      <c r="D115" s="22">
        <v>145</v>
      </c>
      <c r="E115" s="22">
        <v>0</v>
      </c>
      <c r="F115" s="22">
        <v>0</v>
      </c>
      <c r="G115" s="22">
        <v>0</v>
      </c>
      <c r="H115" s="22">
        <v>0</v>
      </c>
      <c r="I115" s="22">
        <v>0</v>
      </c>
      <c r="J115" s="22">
        <v>13</v>
      </c>
      <c r="K115" s="22">
        <v>0</v>
      </c>
      <c r="L115" s="22">
        <v>0</v>
      </c>
      <c r="M115" s="22">
        <v>0</v>
      </c>
      <c r="N115" s="22">
        <v>0</v>
      </c>
      <c r="O115" s="22">
        <v>0</v>
      </c>
      <c r="P115" s="22">
        <v>0</v>
      </c>
      <c r="Q115" s="192">
        <v>0</v>
      </c>
      <c r="R115" s="22">
        <v>158</v>
      </c>
    </row>
    <row r="116" spans="1:18" x14ac:dyDescent="0.25">
      <c r="A116" s="7" t="s">
        <v>182</v>
      </c>
      <c r="B116" s="79" t="s">
        <v>380</v>
      </c>
      <c r="C116" s="81">
        <v>353</v>
      </c>
      <c r="D116" s="22">
        <v>4</v>
      </c>
      <c r="E116" s="22">
        <v>13</v>
      </c>
      <c r="F116" s="22">
        <v>0</v>
      </c>
      <c r="G116" s="22">
        <v>0</v>
      </c>
      <c r="H116" s="22">
        <v>0</v>
      </c>
      <c r="I116" s="22">
        <v>0</v>
      </c>
      <c r="J116" s="22">
        <v>0</v>
      </c>
      <c r="K116" s="22">
        <v>0</v>
      </c>
      <c r="L116" s="22">
        <v>0</v>
      </c>
      <c r="M116" s="22">
        <v>0</v>
      </c>
      <c r="N116" s="22">
        <v>0</v>
      </c>
      <c r="O116" s="22">
        <v>0</v>
      </c>
      <c r="P116" s="22">
        <v>0</v>
      </c>
      <c r="Q116" s="192">
        <v>0</v>
      </c>
      <c r="R116" s="22">
        <v>17</v>
      </c>
    </row>
    <row r="117" spans="1:18" x14ac:dyDescent="0.25">
      <c r="A117" s="7" t="s">
        <v>183</v>
      </c>
      <c r="B117" s="79" t="s">
        <v>380</v>
      </c>
      <c r="C117" s="81">
        <v>364</v>
      </c>
      <c r="D117" s="22">
        <v>81</v>
      </c>
      <c r="E117" s="22">
        <v>0</v>
      </c>
      <c r="F117" s="22">
        <v>0</v>
      </c>
      <c r="G117" s="22">
        <v>0</v>
      </c>
      <c r="H117" s="22">
        <v>0</v>
      </c>
      <c r="I117" s="22">
        <v>0</v>
      </c>
      <c r="J117" s="22">
        <v>5</v>
      </c>
      <c r="K117" s="22">
        <v>0</v>
      </c>
      <c r="L117" s="22">
        <v>0</v>
      </c>
      <c r="M117" s="22">
        <v>0</v>
      </c>
      <c r="N117" s="22">
        <v>1</v>
      </c>
      <c r="O117" s="22">
        <v>0</v>
      </c>
      <c r="P117" s="22">
        <v>0</v>
      </c>
      <c r="Q117" s="192">
        <v>0</v>
      </c>
      <c r="R117" s="22">
        <v>87</v>
      </c>
    </row>
    <row r="118" spans="1:18" x14ac:dyDescent="0.25">
      <c r="A118" s="7" t="s">
        <v>184</v>
      </c>
      <c r="B118" s="79" t="s">
        <v>380</v>
      </c>
      <c r="C118" s="81">
        <v>368</v>
      </c>
      <c r="D118" s="22">
        <v>0</v>
      </c>
      <c r="E118" s="22">
        <v>57</v>
      </c>
      <c r="F118" s="22">
        <v>0</v>
      </c>
      <c r="G118" s="22">
        <v>0</v>
      </c>
      <c r="H118" s="22">
        <v>0</v>
      </c>
      <c r="I118" s="22">
        <v>0</v>
      </c>
      <c r="J118" s="22">
        <v>9</v>
      </c>
      <c r="K118" s="22">
        <v>0</v>
      </c>
      <c r="L118" s="22">
        <v>0</v>
      </c>
      <c r="M118" s="22">
        <v>0</v>
      </c>
      <c r="N118" s="22">
        <v>0</v>
      </c>
      <c r="O118" s="22">
        <v>0</v>
      </c>
      <c r="P118" s="22">
        <v>0</v>
      </c>
      <c r="Q118" s="192">
        <v>0</v>
      </c>
      <c r="R118" s="22">
        <v>66</v>
      </c>
    </row>
    <row r="119" spans="1:18" x14ac:dyDescent="0.25">
      <c r="A119" s="7" t="s">
        <v>185</v>
      </c>
      <c r="B119" s="79" t="s">
        <v>380</v>
      </c>
      <c r="C119" s="81">
        <v>390</v>
      </c>
      <c r="D119" s="22">
        <v>109</v>
      </c>
      <c r="E119" s="22">
        <v>0</v>
      </c>
      <c r="F119" s="22">
        <v>0</v>
      </c>
      <c r="G119" s="22">
        <v>0</v>
      </c>
      <c r="H119" s="22">
        <v>0</v>
      </c>
      <c r="I119" s="22">
        <v>0</v>
      </c>
      <c r="J119" s="22">
        <v>4</v>
      </c>
      <c r="K119" s="22">
        <v>0</v>
      </c>
      <c r="L119" s="22">
        <v>0</v>
      </c>
      <c r="M119" s="22">
        <v>0</v>
      </c>
      <c r="N119" s="22">
        <v>0</v>
      </c>
      <c r="O119" s="22">
        <v>0</v>
      </c>
      <c r="P119" s="22">
        <v>0</v>
      </c>
      <c r="Q119" s="192">
        <v>0</v>
      </c>
      <c r="R119" s="22">
        <v>113</v>
      </c>
    </row>
    <row r="120" spans="1:18" x14ac:dyDescent="0.25">
      <c r="A120" s="7" t="s">
        <v>186</v>
      </c>
      <c r="B120" s="79" t="s">
        <v>380</v>
      </c>
      <c r="C120" s="81">
        <v>467</v>
      </c>
      <c r="D120" s="22">
        <v>7</v>
      </c>
      <c r="E120" s="22">
        <v>0</v>
      </c>
      <c r="F120" s="22">
        <v>0</v>
      </c>
      <c r="G120" s="22">
        <v>0</v>
      </c>
      <c r="H120" s="22">
        <v>0</v>
      </c>
      <c r="I120" s="22">
        <v>0</v>
      </c>
      <c r="J120" s="22">
        <v>1</v>
      </c>
      <c r="K120" s="22">
        <v>0</v>
      </c>
      <c r="L120" s="22">
        <v>0</v>
      </c>
      <c r="M120" s="22">
        <v>0</v>
      </c>
      <c r="N120" s="22">
        <v>0</v>
      </c>
      <c r="O120" s="22">
        <v>0</v>
      </c>
      <c r="P120" s="22">
        <v>0</v>
      </c>
      <c r="Q120" s="192">
        <v>0</v>
      </c>
      <c r="R120" s="22">
        <v>8</v>
      </c>
    </row>
    <row r="121" spans="1:18" x14ac:dyDescent="0.25">
      <c r="A121" s="7" t="s">
        <v>187</v>
      </c>
      <c r="B121" s="79" t="s">
        <v>380</v>
      </c>
      <c r="C121" s="81">
        <v>576</v>
      </c>
      <c r="D121" s="22">
        <v>3</v>
      </c>
      <c r="E121" s="22">
        <v>8</v>
      </c>
      <c r="F121" s="22">
        <v>0</v>
      </c>
      <c r="G121" s="22">
        <v>0</v>
      </c>
      <c r="H121" s="22">
        <v>0</v>
      </c>
      <c r="I121" s="22">
        <v>0</v>
      </c>
      <c r="J121" s="22">
        <v>0</v>
      </c>
      <c r="K121" s="22">
        <v>0</v>
      </c>
      <c r="L121" s="22">
        <v>0</v>
      </c>
      <c r="M121" s="22">
        <v>0</v>
      </c>
      <c r="N121" s="22">
        <v>0</v>
      </c>
      <c r="O121" s="22">
        <v>0</v>
      </c>
      <c r="P121" s="22">
        <v>0</v>
      </c>
      <c r="Q121" s="192">
        <v>0</v>
      </c>
      <c r="R121" s="22">
        <v>11</v>
      </c>
    </row>
    <row r="122" spans="1:18" x14ac:dyDescent="0.25">
      <c r="A122" s="7" t="s">
        <v>188</v>
      </c>
      <c r="B122" s="79" t="s">
        <v>380</v>
      </c>
      <c r="C122" s="81">
        <v>642</v>
      </c>
      <c r="D122" s="22">
        <v>137</v>
      </c>
      <c r="E122" s="22">
        <v>0</v>
      </c>
      <c r="F122" s="22">
        <v>0</v>
      </c>
      <c r="G122" s="22">
        <v>1</v>
      </c>
      <c r="H122" s="22">
        <v>0</v>
      </c>
      <c r="I122" s="22">
        <v>0</v>
      </c>
      <c r="J122" s="22">
        <v>7</v>
      </c>
      <c r="K122" s="22">
        <v>1</v>
      </c>
      <c r="L122" s="22">
        <v>0</v>
      </c>
      <c r="M122" s="22">
        <v>0</v>
      </c>
      <c r="N122" s="22">
        <v>0</v>
      </c>
      <c r="O122" s="22">
        <v>0</v>
      </c>
      <c r="P122" s="22">
        <v>0</v>
      </c>
      <c r="Q122" s="192">
        <v>0</v>
      </c>
      <c r="R122" s="22">
        <v>146</v>
      </c>
    </row>
    <row r="123" spans="1:18" x14ac:dyDescent="0.25">
      <c r="A123" s="7" t="s">
        <v>189</v>
      </c>
      <c r="B123" s="79" t="s">
        <v>380</v>
      </c>
      <c r="C123" s="81">
        <v>679</v>
      </c>
      <c r="D123" s="22">
        <v>88</v>
      </c>
      <c r="E123" s="22">
        <v>78</v>
      </c>
      <c r="F123" s="22">
        <v>0</v>
      </c>
      <c r="G123" s="22">
        <v>0</v>
      </c>
      <c r="H123" s="22">
        <v>0</v>
      </c>
      <c r="I123" s="22">
        <v>0</v>
      </c>
      <c r="J123" s="22">
        <v>4</v>
      </c>
      <c r="K123" s="22">
        <v>0</v>
      </c>
      <c r="L123" s="22">
        <v>0</v>
      </c>
      <c r="M123" s="22">
        <v>0</v>
      </c>
      <c r="N123" s="22">
        <v>0</v>
      </c>
      <c r="O123" s="22">
        <v>0</v>
      </c>
      <c r="P123" s="22">
        <v>0</v>
      </c>
      <c r="Q123" s="192">
        <v>0</v>
      </c>
      <c r="R123" s="22">
        <v>170</v>
      </c>
    </row>
    <row r="124" spans="1:18" x14ac:dyDescent="0.25">
      <c r="A124" s="7" t="s">
        <v>190</v>
      </c>
      <c r="B124" s="79" t="s">
        <v>380</v>
      </c>
      <c r="C124" s="81">
        <v>789</v>
      </c>
      <c r="D124" s="22">
        <v>15</v>
      </c>
      <c r="E124" s="22">
        <v>74</v>
      </c>
      <c r="F124" s="22">
        <v>0</v>
      </c>
      <c r="G124" s="22">
        <v>0</v>
      </c>
      <c r="H124" s="22">
        <v>0</v>
      </c>
      <c r="I124" s="22">
        <v>0</v>
      </c>
      <c r="J124" s="22">
        <v>2</v>
      </c>
      <c r="K124" s="22">
        <v>0</v>
      </c>
      <c r="L124" s="22">
        <v>0</v>
      </c>
      <c r="M124" s="22">
        <v>0</v>
      </c>
      <c r="N124" s="22">
        <v>0</v>
      </c>
      <c r="O124" s="22">
        <v>0</v>
      </c>
      <c r="P124" s="22">
        <v>0</v>
      </c>
      <c r="Q124" s="192">
        <v>0</v>
      </c>
      <c r="R124" s="22">
        <v>91</v>
      </c>
    </row>
    <row r="125" spans="1:18" x14ac:dyDescent="0.25">
      <c r="A125" s="7" t="s">
        <v>191</v>
      </c>
      <c r="B125" s="79" t="s">
        <v>380</v>
      </c>
      <c r="C125" s="81">
        <v>792</v>
      </c>
      <c r="D125" s="22">
        <v>24</v>
      </c>
      <c r="E125" s="22">
        <v>0</v>
      </c>
      <c r="F125" s="22">
        <v>0</v>
      </c>
      <c r="G125" s="22">
        <v>0</v>
      </c>
      <c r="H125" s="22">
        <v>0</v>
      </c>
      <c r="I125" s="22">
        <v>0</v>
      </c>
      <c r="J125" s="22">
        <v>1</v>
      </c>
      <c r="K125" s="22">
        <v>0</v>
      </c>
      <c r="L125" s="22">
        <v>0</v>
      </c>
      <c r="M125" s="22">
        <v>0</v>
      </c>
      <c r="N125" s="22">
        <v>0</v>
      </c>
      <c r="O125" s="22">
        <v>0</v>
      </c>
      <c r="P125" s="22">
        <v>0</v>
      </c>
      <c r="Q125" s="192">
        <v>0</v>
      </c>
      <c r="R125" s="22">
        <v>25</v>
      </c>
    </row>
    <row r="126" spans="1:18" x14ac:dyDescent="0.25">
      <c r="A126" s="7" t="s">
        <v>192</v>
      </c>
      <c r="B126" s="79" t="s">
        <v>380</v>
      </c>
      <c r="C126" s="81">
        <v>809</v>
      </c>
      <c r="D126" s="22">
        <v>8</v>
      </c>
      <c r="E126" s="22">
        <v>0</v>
      </c>
      <c r="F126" s="22">
        <v>0</v>
      </c>
      <c r="G126" s="22">
        <v>0</v>
      </c>
      <c r="H126" s="22">
        <v>0</v>
      </c>
      <c r="I126" s="22">
        <v>0</v>
      </c>
      <c r="J126" s="22">
        <v>4</v>
      </c>
      <c r="K126" s="22">
        <v>0</v>
      </c>
      <c r="L126" s="22">
        <v>0</v>
      </c>
      <c r="M126" s="22">
        <v>0</v>
      </c>
      <c r="N126" s="22">
        <v>0</v>
      </c>
      <c r="O126" s="22">
        <v>0</v>
      </c>
      <c r="P126" s="22">
        <v>0</v>
      </c>
      <c r="Q126" s="192">
        <v>0</v>
      </c>
      <c r="R126" s="22">
        <v>12</v>
      </c>
    </row>
    <row r="127" spans="1:18" x14ac:dyDescent="0.25">
      <c r="A127" s="7" t="s">
        <v>193</v>
      </c>
      <c r="B127" s="79" t="s">
        <v>380</v>
      </c>
      <c r="C127" s="81">
        <v>847</v>
      </c>
      <c r="D127" s="22">
        <v>98</v>
      </c>
      <c r="E127" s="22">
        <v>0</v>
      </c>
      <c r="F127" s="22">
        <v>0</v>
      </c>
      <c r="G127" s="22">
        <v>0</v>
      </c>
      <c r="H127" s="22">
        <v>0</v>
      </c>
      <c r="I127" s="22">
        <v>0</v>
      </c>
      <c r="J127" s="22">
        <v>7</v>
      </c>
      <c r="K127" s="22">
        <v>0</v>
      </c>
      <c r="L127" s="22">
        <v>0</v>
      </c>
      <c r="M127" s="22">
        <v>0</v>
      </c>
      <c r="N127" s="22">
        <v>0</v>
      </c>
      <c r="O127" s="22">
        <v>0</v>
      </c>
      <c r="P127" s="22">
        <v>0</v>
      </c>
      <c r="Q127" s="192">
        <v>0</v>
      </c>
      <c r="R127" s="22">
        <v>105</v>
      </c>
    </row>
    <row r="128" spans="1:18" x14ac:dyDescent="0.25">
      <c r="A128" s="7" t="s">
        <v>194</v>
      </c>
      <c r="B128" s="79" t="s">
        <v>380</v>
      </c>
      <c r="C128" s="81">
        <v>856</v>
      </c>
      <c r="D128" s="22">
        <v>9</v>
      </c>
      <c r="E128" s="22">
        <v>0</v>
      </c>
      <c r="F128" s="22">
        <v>0</v>
      </c>
      <c r="G128" s="22">
        <v>0</v>
      </c>
      <c r="H128" s="22">
        <v>0</v>
      </c>
      <c r="I128" s="22">
        <v>0</v>
      </c>
      <c r="J128" s="22">
        <v>1</v>
      </c>
      <c r="K128" s="22">
        <v>0</v>
      </c>
      <c r="L128" s="22">
        <v>0</v>
      </c>
      <c r="M128" s="22">
        <v>0</v>
      </c>
      <c r="N128" s="22">
        <v>0</v>
      </c>
      <c r="O128" s="22">
        <v>0</v>
      </c>
      <c r="P128" s="22">
        <v>0</v>
      </c>
      <c r="Q128" s="192">
        <v>0</v>
      </c>
      <c r="R128" s="22">
        <v>10</v>
      </c>
    </row>
    <row r="129" spans="1:19" x14ac:dyDescent="0.25">
      <c r="A129" s="7" t="s">
        <v>195</v>
      </c>
      <c r="B129" s="79" t="s">
        <v>380</v>
      </c>
      <c r="C129" s="81">
        <v>861</v>
      </c>
      <c r="D129" s="22">
        <v>67</v>
      </c>
      <c r="E129" s="22">
        <v>0</v>
      </c>
      <c r="F129" s="22">
        <v>0</v>
      </c>
      <c r="G129" s="22">
        <v>0</v>
      </c>
      <c r="H129" s="22">
        <v>0</v>
      </c>
      <c r="I129" s="22">
        <v>0</v>
      </c>
      <c r="J129" s="22">
        <v>2</v>
      </c>
      <c r="K129" s="22">
        <v>0</v>
      </c>
      <c r="L129" s="22">
        <v>0</v>
      </c>
      <c r="M129" s="22">
        <v>0</v>
      </c>
      <c r="N129" s="22">
        <v>0</v>
      </c>
      <c r="O129" s="22">
        <v>0</v>
      </c>
      <c r="P129" s="22">
        <v>0</v>
      </c>
      <c r="Q129" s="192">
        <v>0</v>
      </c>
      <c r="R129" s="22">
        <v>69</v>
      </c>
    </row>
    <row r="130" spans="1:19" x14ac:dyDescent="0.25">
      <c r="A130" s="35" t="s">
        <v>381</v>
      </c>
      <c r="B130" s="80"/>
      <c r="C130" s="82"/>
      <c r="D130" s="83">
        <v>79944</v>
      </c>
      <c r="E130" s="83">
        <v>1349</v>
      </c>
      <c r="F130" s="83">
        <v>0</v>
      </c>
      <c r="G130" s="83">
        <v>33</v>
      </c>
      <c r="H130" s="83">
        <v>6</v>
      </c>
      <c r="I130" s="83">
        <v>6083</v>
      </c>
      <c r="J130" s="83">
        <v>1866</v>
      </c>
      <c r="K130" s="83">
        <v>3797</v>
      </c>
      <c r="L130" s="83">
        <v>253</v>
      </c>
      <c r="M130" s="83">
        <v>66</v>
      </c>
      <c r="N130" s="83">
        <v>0</v>
      </c>
      <c r="O130" s="83">
        <v>0</v>
      </c>
      <c r="P130" s="83">
        <v>0</v>
      </c>
      <c r="Q130" s="83">
        <v>0</v>
      </c>
      <c r="R130" s="83">
        <v>93397</v>
      </c>
    </row>
    <row r="131" spans="1:19" x14ac:dyDescent="0.25">
      <c r="A131" s="4" t="s">
        <v>197</v>
      </c>
      <c r="B131" s="79" t="s">
        <v>382</v>
      </c>
      <c r="C131" s="81">
        <v>1</v>
      </c>
      <c r="D131" s="22">
        <v>53642</v>
      </c>
      <c r="E131" s="22">
        <v>1196</v>
      </c>
      <c r="F131" s="22">
        <v>0</v>
      </c>
      <c r="G131" s="22">
        <v>24</v>
      </c>
      <c r="H131" s="22">
        <v>5</v>
      </c>
      <c r="I131" s="22">
        <v>3934</v>
      </c>
      <c r="J131" s="22">
        <v>1310</v>
      </c>
      <c r="K131" s="22">
        <v>2673</v>
      </c>
      <c r="L131" s="22">
        <v>184</v>
      </c>
      <c r="M131" s="22">
        <v>66</v>
      </c>
      <c r="N131" s="22">
        <v>0</v>
      </c>
      <c r="O131" s="22">
        <v>0</v>
      </c>
      <c r="P131" s="22">
        <v>0</v>
      </c>
      <c r="Q131" s="192">
        <v>0</v>
      </c>
      <c r="R131" s="22">
        <v>63034</v>
      </c>
    </row>
    <row r="132" spans="1:19" x14ac:dyDescent="0.25">
      <c r="A132" s="7" t="s">
        <v>198</v>
      </c>
      <c r="B132" s="79" t="s">
        <v>382</v>
      </c>
      <c r="C132" s="81">
        <v>79</v>
      </c>
      <c r="D132" s="22">
        <v>1069</v>
      </c>
      <c r="E132" s="22">
        <v>0</v>
      </c>
      <c r="F132" s="22">
        <v>0</v>
      </c>
      <c r="G132" s="22">
        <v>1</v>
      </c>
      <c r="H132" s="22">
        <v>0</v>
      </c>
      <c r="I132" s="22">
        <v>20</v>
      </c>
      <c r="J132" s="22">
        <v>10</v>
      </c>
      <c r="K132" s="22">
        <v>16</v>
      </c>
      <c r="L132" s="22">
        <v>0</v>
      </c>
      <c r="M132" s="22">
        <v>0</v>
      </c>
      <c r="N132" s="22">
        <v>0</v>
      </c>
      <c r="O132" s="22">
        <v>0</v>
      </c>
      <c r="P132" s="22">
        <v>0</v>
      </c>
      <c r="Q132" s="192">
        <v>0</v>
      </c>
      <c r="R132" s="22">
        <v>1116</v>
      </c>
    </row>
    <row r="133" spans="1:19" x14ac:dyDescent="0.25">
      <c r="A133" s="7" t="s">
        <v>199</v>
      </c>
      <c r="B133" s="79" t="s">
        <v>382</v>
      </c>
      <c r="C133" s="81">
        <v>88</v>
      </c>
      <c r="D133" s="22">
        <v>11472</v>
      </c>
      <c r="E133" s="22">
        <v>0</v>
      </c>
      <c r="F133" s="22">
        <v>0</v>
      </c>
      <c r="G133" s="22">
        <v>7</v>
      </c>
      <c r="H133" s="22">
        <v>0</v>
      </c>
      <c r="I133" s="22">
        <v>663</v>
      </c>
      <c r="J133" s="22">
        <v>195</v>
      </c>
      <c r="K133" s="22">
        <v>433</v>
      </c>
      <c r="L133" s="22">
        <v>36</v>
      </c>
      <c r="M133" s="22">
        <v>0</v>
      </c>
      <c r="N133" s="22">
        <v>0</v>
      </c>
      <c r="O133" s="22">
        <v>0</v>
      </c>
      <c r="P133" s="22">
        <v>0</v>
      </c>
      <c r="Q133" s="192">
        <v>0</v>
      </c>
      <c r="R133" s="22">
        <v>12806</v>
      </c>
    </row>
    <row r="134" spans="1:19" x14ac:dyDescent="0.25">
      <c r="A134" s="7" t="s">
        <v>200</v>
      </c>
      <c r="B134" s="79" t="s">
        <v>382</v>
      </c>
      <c r="C134" s="81">
        <v>129</v>
      </c>
      <c r="D134" s="22">
        <v>1148</v>
      </c>
      <c r="E134" s="22">
        <v>0</v>
      </c>
      <c r="F134" s="22">
        <v>0</v>
      </c>
      <c r="G134" s="22">
        <v>0</v>
      </c>
      <c r="H134" s="22">
        <v>0</v>
      </c>
      <c r="I134" s="22">
        <v>151</v>
      </c>
      <c r="J134" s="22">
        <v>51</v>
      </c>
      <c r="K134" s="22">
        <v>67</v>
      </c>
      <c r="L134" s="22">
        <v>0</v>
      </c>
      <c r="M134" s="22">
        <v>0</v>
      </c>
      <c r="N134" s="22">
        <v>0</v>
      </c>
      <c r="O134" s="22">
        <v>0</v>
      </c>
      <c r="P134" s="22">
        <v>0</v>
      </c>
      <c r="Q134" s="192">
        <v>0</v>
      </c>
      <c r="R134" s="22">
        <v>1417</v>
      </c>
    </row>
    <row r="135" spans="1:19" x14ac:dyDescent="0.25">
      <c r="A135" s="7" t="s">
        <v>201</v>
      </c>
      <c r="B135" s="79" t="s">
        <v>382</v>
      </c>
      <c r="C135" s="81">
        <v>212</v>
      </c>
      <c r="D135" s="22">
        <v>953</v>
      </c>
      <c r="E135" s="22">
        <v>0</v>
      </c>
      <c r="F135" s="22">
        <v>0</v>
      </c>
      <c r="G135" s="22">
        <v>0</v>
      </c>
      <c r="H135" s="22">
        <v>0</v>
      </c>
      <c r="I135" s="22">
        <v>76</v>
      </c>
      <c r="J135" s="22">
        <v>14</v>
      </c>
      <c r="K135" s="22">
        <v>16</v>
      </c>
      <c r="L135" s="22">
        <v>0</v>
      </c>
      <c r="M135" s="22">
        <v>0</v>
      </c>
      <c r="N135" s="22">
        <v>0</v>
      </c>
      <c r="O135" s="22">
        <v>0</v>
      </c>
      <c r="P135" s="22">
        <v>0</v>
      </c>
      <c r="Q135" s="192">
        <v>0</v>
      </c>
      <c r="R135" s="22">
        <v>1059</v>
      </c>
    </row>
    <row r="136" spans="1:19" x14ac:dyDescent="0.25">
      <c r="A136" s="7" t="s">
        <v>202</v>
      </c>
      <c r="B136" s="79" t="s">
        <v>382</v>
      </c>
      <c r="C136" s="81">
        <v>266</v>
      </c>
      <c r="D136" s="22">
        <v>1243</v>
      </c>
      <c r="E136" s="22">
        <v>0</v>
      </c>
      <c r="F136" s="22">
        <v>0</v>
      </c>
      <c r="G136" s="22">
        <v>1</v>
      </c>
      <c r="H136" s="22">
        <v>0</v>
      </c>
      <c r="I136" s="22">
        <v>269</v>
      </c>
      <c r="J136" s="22">
        <v>49</v>
      </c>
      <c r="K136" s="22">
        <v>155</v>
      </c>
      <c r="L136" s="22">
        <v>8</v>
      </c>
      <c r="M136" s="22">
        <v>0</v>
      </c>
      <c r="N136" s="22">
        <v>0</v>
      </c>
      <c r="O136" s="22">
        <v>0</v>
      </c>
      <c r="P136" s="22">
        <v>0</v>
      </c>
      <c r="Q136" s="192">
        <v>0</v>
      </c>
      <c r="R136" s="22">
        <v>1725</v>
      </c>
    </row>
    <row r="137" spans="1:19" x14ac:dyDescent="0.25">
      <c r="A137" s="7" t="s">
        <v>203</v>
      </c>
      <c r="B137" s="79" t="s">
        <v>382</v>
      </c>
      <c r="C137" s="81">
        <v>308</v>
      </c>
      <c r="D137" s="22">
        <v>1163</v>
      </c>
      <c r="E137" s="22">
        <v>0</v>
      </c>
      <c r="F137" s="22">
        <v>0</v>
      </c>
      <c r="G137" s="22">
        <v>0</v>
      </c>
      <c r="H137" s="22">
        <v>0</v>
      </c>
      <c r="I137" s="22">
        <v>54</v>
      </c>
      <c r="J137" s="22">
        <v>17</v>
      </c>
      <c r="K137" s="22">
        <v>44</v>
      </c>
      <c r="L137" s="22">
        <v>0</v>
      </c>
      <c r="M137" s="22">
        <v>0</v>
      </c>
      <c r="N137" s="22">
        <v>0</v>
      </c>
      <c r="O137" s="22">
        <v>0</v>
      </c>
      <c r="P137" s="22">
        <v>0</v>
      </c>
      <c r="Q137" s="192">
        <v>0</v>
      </c>
      <c r="R137" s="22">
        <v>1278</v>
      </c>
    </row>
    <row r="138" spans="1:19" x14ac:dyDescent="0.25">
      <c r="A138" s="11" t="s">
        <v>204</v>
      </c>
      <c r="B138" s="79" t="s">
        <v>382</v>
      </c>
      <c r="C138" s="81">
        <v>360</v>
      </c>
      <c r="D138" s="22">
        <v>6132</v>
      </c>
      <c r="E138" s="22">
        <v>153</v>
      </c>
      <c r="F138" s="22">
        <v>0</v>
      </c>
      <c r="G138" s="22">
        <v>0</v>
      </c>
      <c r="H138" s="22">
        <v>1</v>
      </c>
      <c r="I138" s="22">
        <v>564</v>
      </c>
      <c r="J138" s="22">
        <v>161</v>
      </c>
      <c r="K138" s="22">
        <v>380</v>
      </c>
      <c r="L138" s="22">
        <v>25</v>
      </c>
      <c r="M138" s="22">
        <v>0</v>
      </c>
      <c r="N138" s="22">
        <v>0</v>
      </c>
      <c r="O138" s="22">
        <v>0</v>
      </c>
      <c r="P138" s="22">
        <v>0</v>
      </c>
      <c r="Q138" s="192">
        <v>0</v>
      </c>
      <c r="R138" s="22">
        <v>7416</v>
      </c>
    </row>
    <row r="139" spans="1:19" x14ac:dyDescent="0.25">
      <c r="A139" s="7" t="s">
        <v>205</v>
      </c>
      <c r="B139" s="79" t="s">
        <v>382</v>
      </c>
      <c r="C139" s="81">
        <v>380</v>
      </c>
      <c r="D139" s="22">
        <v>1002</v>
      </c>
      <c r="E139" s="22">
        <v>0</v>
      </c>
      <c r="F139" s="22">
        <v>0</v>
      </c>
      <c r="G139" s="22">
        <v>0</v>
      </c>
      <c r="H139" s="22">
        <v>0</v>
      </c>
      <c r="I139" s="22">
        <v>101</v>
      </c>
      <c r="J139" s="22">
        <v>19</v>
      </c>
      <c r="K139" s="22">
        <v>4</v>
      </c>
      <c r="L139" s="22">
        <v>0</v>
      </c>
      <c r="M139" s="22">
        <v>0</v>
      </c>
      <c r="N139" s="22">
        <v>0</v>
      </c>
      <c r="O139" s="22">
        <v>0</v>
      </c>
      <c r="P139" s="22">
        <v>0</v>
      </c>
      <c r="Q139" s="192">
        <v>0</v>
      </c>
      <c r="R139" s="22">
        <v>1126</v>
      </c>
    </row>
    <row r="140" spans="1:19" x14ac:dyDescent="0.25">
      <c r="A140" s="7" t="s">
        <v>206</v>
      </c>
      <c r="B140" s="79" t="s">
        <v>382</v>
      </c>
      <c r="C140" s="81">
        <v>631</v>
      </c>
      <c r="D140" s="22">
        <v>2120</v>
      </c>
      <c r="E140" s="22">
        <v>0</v>
      </c>
      <c r="F140" s="22">
        <v>0</v>
      </c>
      <c r="G140" s="22">
        <v>0</v>
      </c>
      <c r="H140" s="22">
        <v>0</v>
      </c>
      <c r="I140" s="22">
        <v>251</v>
      </c>
      <c r="J140" s="22">
        <v>40</v>
      </c>
      <c r="K140" s="22">
        <v>9</v>
      </c>
      <c r="L140" s="22">
        <v>0</v>
      </c>
      <c r="M140" s="22">
        <v>0</v>
      </c>
      <c r="N140" s="22">
        <v>0</v>
      </c>
      <c r="O140" s="22">
        <v>0</v>
      </c>
      <c r="P140" s="22">
        <v>0</v>
      </c>
      <c r="Q140" s="192">
        <v>0</v>
      </c>
      <c r="R140" s="22">
        <v>2420</v>
      </c>
    </row>
    <row r="141" spans="1:19" x14ac:dyDescent="0.25">
      <c r="D141" s="22">
        <v>0</v>
      </c>
      <c r="E141" s="22">
        <v>0</v>
      </c>
      <c r="F141" s="22"/>
      <c r="G141" s="22"/>
      <c r="H141" s="22"/>
      <c r="I141" s="22"/>
      <c r="J141" s="22"/>
      <c r="K141" s="22"/>
      <c r="L141" s="22"/>
      <c r="M141" s="22"/>
      <c r="N141" s="22"/>
      <c r="O141" s="33"/>
      <c r="P141" s="94"/>
      <c r="Q141" s="192"/>
      <c r="R141" s="116"/>
    </row>
    <row r="142" spans="1:19" x14ac:dyDescent="0.25">
      <c r="D142" s="123" t="s">
        <v>207</v>
      </c>
      <c r="E142" s="469" t="s">
        <v>403</v>
      </c>
      <c r="F142" s="470"/>
      <c r="G142" s="470"/>
      <c r="H142" s="470"/>
      <c r="I142" s="470"/>
      <c r="J142" s="470"/>
      <c r="K142" s="470"/>
      <c r="L142" s="183"/>
      <c r="M142" s="141"/>
      <c r="N142" s="141"/>
      <c r="O142" s="141"/>
      <c r="P142" s="141"/>
      <c r="Q142" s="141"/>
      <c r="R142" s="141"/>
      <c r="S142" s="124"/>
    </row>
    <row r="143" spans="1:19" x14ac:dyDescent="0.25">
      <c r="D143" s="126" t="s">
        <v>32</v>
      </c>
      <c r="E143" s="127"/>
      <c r="F143" s="469" t="s">
        <v>33</v>
      </c>
      <c r="G143" s="470"/>
      <c r="H143" s="470"/>
      <c r="I143" s="470"/>
      <c r="J143" s="470"/>
      <c r="K143" s="470"/>
      <c r="L143" s="470"/>
      <c r="M143" s="142"/>
      <c r="N143" s="142"/>
      <c r="O143" s="142"/>
      <c r="P143" s="142"/>
      <c r="Q143" s="142"/>
      <c r="R143" s="143"/>
      <c r="S143" s="125"/>
    </row>
    <row r="144" spans="1:19" x14ac:dyDescent="0.25">
      <c r="D144" s="137" t="s">
        <v>269</v>
      </c>
      <c r="E144" s="138"/>
      <c r="F144" s="469" t="s">
        <v>401</v>
      </c>
      <c r="G144" s="470"/>
      <c r="H144" s="470"/>
      <c r="I144" s="470"/>
      <c r="J144" s="470"/>
      <c r="K144" s="470"/>
      <c r="L144" s="470"/>
      <c r="M144" s="142"/>
      <c r="N144" s="142"/>
      <c r="O144" s="142"/>
      <c r="P144" s="142"/>
      <c r="Q144" s="142"/>
      <c r="R144" s="143"/>
      <c r="S144" s="125"/>
    </row>
  </sheetData>
  <mergeCells count="5">
    <mergeCell ref="A1:R1"/>
    <mergeCell ref="E142:K142"/>
    <mergeCell ref="F143:L143"/>
    <mergeCell ref="F144:L144"/>
    <mergeCell ref="R2:R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S144"/>
  <sheetViews>
    <sheetView zoomScaleNormal="100" workbookViewId="0">
      <selection activeCell="A2" sqref="A1:O1048576"/>
    </sheetView>
  </sheetViews>
  <sheetFormatPr baseColWidth="10" defaultColWidth="11.42578125" defaultRowHeight="15" x14ac:dyDescent="0.25"/>
  <cols>
    <col min="1" max="1" width="33" customWidth="1"/>
    <col min="2" max="2" width="24.28515625" customWidth="1"/>
    <col min="15" max="15" width="13.140625" customWidth="1"/>
    <col min="19" max="19" width="14.85546875" customWidth="1"/>
  </cols>
  <sheetData>
    <row r="1" spans="1:19" ht="25.5" customHeight="1" thickBot="1" x14ac:dyDescent="0.3">
      <c r="A1" s="476" t="s">
        <v>234</v>
      </c>
      <c r="B1" s="476"/>
      <c r="C1" s="476"/>
      <c r="D1" s="476"/>
      <c r="E1" s="476"/>
      <c r="F1" s="476"/>
      <c r="G1" s="476"/>
      <c r="H1" s="476"/>
      <c r="I1" s="476"/>
      <c r="J1" s="476"/>
      <c r="K1" s="476"/>
      <c r="L1" s="476"/>
      <c r="M1" s="476"/>
      <c r="N1" s="476"/>
      <c r="O1" s="476"/>
      <c r="P1" s="476"/>
      <c r="Q1" s="476"/>
      <c r="R1" s="476"/>
    </row>
    <row r="2" spans="1:19" ht="22.5" customHeight="1" x14ac:dyDescent="0.25">
      <c r="A2" s="356" t="s">
        <v>346</v>
      </c>
      <c r="B2" s="355" t="s">
        <v>402</v>
      </c>
      <c r="C2" s="158"/>
      <c r="D2" s="357" t="s">
        <v>383</v>
      </c>
      <c r="E2" s="159"/>
      <c r="F2" s="159"/>
      <c r="G2" s="159"/>
      <c r="H2" s="159"/>
      <c r="I2" s="159"/>
      <c r="J2" s="159"/>
      <c r="K2" s="159"/>
      <c r="L2" s="159"/>
      <c r="M2" s="159"/>
      <c r="N2" s="159"/>
      <c r="O2" s="128"/>
      <c r="P2" s="128"/>
      <c r="Q2" s="128"/>
      <c r="R2" s="474" t="s">
        <v>384</v>
      </c>
      <c r="S2" s="136"/>
    </row>
    <row r="3" spans="1:19" ht="48" x14ac:dyDescent="0.25">
      <c r="A3" s="155"/>
      <c r="B3" s="148" t="s">
        <v>349</v>
      </c>
      <c r="C3" s="119" t="s">
        <v>350</v>
      </c>
      <c r="D3" s="38" t="s">
        <v>300</v>
      </c>
      <c r="E3" s="39" t="s">
        <v>405</v>
      </c>
      <c r="F3" s="42" t="s">
        <v>385</v>
      </c>
      <c r="G3" s="42" t="s">
        <v>301</v>
      </c>
      <c r="H3" s="39" t="s">
        <v>302</v>
      </c>
      <c r="I3" s="39" t="s">
        <v>304</v>
      </c>
      <c r="J3" s="39" t="s">
        <v>298</v>
      </c>
      <c r="K3" s="39" t="s">
        <v>299</v>
      </c>
      <c r="L3" s="42" t="s">
        <v>386</v>
      </c>
      <c r="M3" s="39" t="s">
        <v>299</v>
      </c>
      <c r="N3" s="42" t="s">
        <v>387</v>
      </c>
      <c r="O3" s="42" t="s">
        <v>326</v>
      </c>
      <c r="P3" s="42" t="s">
        <v>303</v>
      </c>
      <c r="Q3" s="165" t="s">
        <v>329</v>
      </c>
      <c r="R3" s="475"/>
      <c r="S3" s="136"/>
    </row>
    <row r="4" spans="1:19" ht="15.75" thickBot="1" x14ac:dyDescent="0.3">
      <c r="A4" s="156"/>
      <c r="B4" s="149"/>
      <c r="C4" s="157"/>
      <c r="D4" s="43" t="s">
        <v>219</v>
      </c>
      <c r="E4" s="44" t="s">
        <v>211</v>
      </c>
      <c r="F4" s="44" t="s">
        <v>221</v>
      </c>
      <c r="G4" s="44"/>
      <c r="H4" s="44" t="s">
        <v>217</v>
      </c>
      <c r="I4" s="39" t="s">
        <v>213</v>
      </c>
      <c r="J4" s="39" t="s">
        <v>220</v>
      </c>
      <c r="K4" s="39" t="s">
        <v>215</v>
      </c>
      <c r="L4" s="44" t="s">
        <v>222</v>
      </c>
      <c r="M4" s="44"/>
      <c r="N4" s="44" t="s">
        <v>218</v>
      </c>
      <c r="O4" s="129" t="s">
        <v>216</v>
      </c>
      <c r="P4" s="164" t="s">
        <v>327</v>
      </c>
      <c r="Q4" s="129" t="s">
        <v>223</v>
      </c>
      <c r="R4" s="475"/>
    </row>
    <row r="5" spans="1:19" x14ac:dyDescent="0.25">
      <c r="A5" s="14" t="s">
        <v>364</v>
      </c>
      <c r="B5" s="15"/>
      <c r="C5" s="16"/>
      <c r="D5" s="120">
        <v>34801</v>
      </c>
      <c r="E5" s="120">
        <v>12723</v>
      </c>
      <c r="F5" s="120">
        <v>458</v>
      </c>
      <c r="G5" s="120">
        <v>13181</v>
      </c>
      <c r="H5" s="120">
        <v>17710</v>
      </c>
      <c r="I5" s="120">
        <v>1673</v>
      </c>
      <c r="J5" s="120">
        <v>9546</v>
      </c>
      <c r="K5" s="120">
        <v>484</v>
      </c>
      <c r="L5" s="120">
        <v>34</v>
      </c>
      <c r="M5" s="120">
        <v>518</v>
      </c>
      <c r="N5" s="120">
        <v>76</v>
      </c>
      <c r="O5" s="120">
        <v>2</v>
      </c>
      <c r="P5" s="120">
        <v>0</v>
      </c>
      <c r="Q5" s="120">
        <v>0</v>
      </c>
      <c r="R5" s="120">
        <v>77507</v>
      </c>
    </row>
    <row r="6" spans="1:19" x14ac:dyDescent="0.25">
      <c r="A6" s="17" t="s">
        <v>365</v>
      </c>
      <c r="B6" s="18"/>
      <c r="C6" s="18"/>
      <c r="D6" s="115">
        <v>5</v>
      </c>
      <c r="E6" s="115">
        <v>182</v>
      </c>
      <c r="F6" s="115">
        <v>8</v>
      </c>
      <c r="G6" s="115">
        <v>190</v>
      </c>
      <c r="H6" s="115">
        <v>0</v>
      </c>
      <c r="I6" s="115">
        <v>0</v>
      </c>
      <c r="J6" s="115">
        <v>68</v>
      </c>
      <c r="K6" s="115">
        <v>6</v>
      </c>
      <c r="L6" s="115">
        <v>0</v>
      </c>
      <c r="M6" s="115">
        <v>6</v>
      </c>
      <c r="N6" s="115">
        <v>0</v>
      </c>
      <c r="O6" s="115">
        <v>0</v>
      </c>
      <c r="P6" s="115">
        <v>0</v>
      </c>
      <c r="Q6" s="115">
        <v>0</v>
      </c>
      <c r="R6" s="115">
        <v>269</v>
      </c>
    </row>
    <row r="7" spans="1:19" x14ac:dyDescent="0.25">
      <c r="A7" s="19" t="s">
        <v>74</v>
      </c>
      <c r="B7" s="20" t="s">
        <v>366</v>
      </c>
      <c r="C7" s="21">
        <v>142</v>
      </c>
      <c r="D7" s="69">
        <v>0</v>
      </c>
      <c r="E7" s="69">
        <v>0</v>
      </c>
      <c r="F7" s="69">
        <v>0</v>
      </c>
      <c r="G7" s="69">
        <v>0</v>
      </c>
      <c r="H7" s="69">
        <v>0</v>
      </c>
      <c r="I7" s="69">
        <v>0</v>
      </c>
      <c r="J7" s="69">
        <v>0</v>
      </c>
      <c r="K7" s="69">
        <v>0</v>
      </c>
      <c r="L7" s="69">
        <v>0</v>
      </c>
      <c r="M7" s="69">
        <v>0</v>
      </c>
      <c r="N7" s="69">
        <v>0</v>
      </c>
      <c r="O7" s="130">
        <v>0</v>
      </c>
      <c r="P7" s="130">
        <v>0</v>
      </c>
      <c r="Q7" s="130">
        <v>0</v>
      </c>
      <c r="R7" s="120">
        <v>0</v>
      </c>
    </row>
    <row r="8" spans="1:19" x14ac:dyDescent="0.25">
      <c r="A8" s="19" t="s">
        <v>75</v>
      </c>
      <c r="B8" s="20" t="s">
        <v>366</v>
      </c>
      <c r="C8" s="21">
        <v>425</v>
      </c>
      <c r="D8" s="69">
        <v>0</v>
      </c>
      <c r="E8" s="69">
        <v>24</v>
      </c>
      <c r="F8" s="69">
        <v>0</v>
      </c>
      <c r="G8" s="69">
        <v>24</v>
      </c>
      <c r="H8" s="69">
        <v>0</v>
      </c>
      <c r="I8" s="69">
        <v>0</v>
      </c>
      <c r="J8" s="69">
        <v>5</v>
      </c>
      <c r="K8" s="69">
        <v>0</v>
      </c>
      <c r="L8" s="69">
        <v>0</v>
      </c>
      <c r="M8" s="69">
        <v>0</v>
      </c>
      <c r="N8" s="69">
        <v>0</v>
      </c>
      <c r="O8" s="130">
        <v>0</v>
      </c>
      <c r="P8" s="130">
        <v>0</v>
      </c>
      <c r="Q8" s="130">
        <v>0</v>
      </c>
      <c r="R8" s="120">
        <v>29</v>
      </c>
    </row>
    <row r="9" spans="1:19" x14ac:dyDescent="0.25">
      <c r="A9" s="23" t="s">
        <v>76</v>
      </c>
      <c r="B9" s="20" t="s">
        <v>366</v>
      </c>
      <c r="C9" s="21">
        <v>579</v>
      </c>
      <c r="D9" s="69">
        <v>0</v>
      </c>
      <c r="E9" s="69">
        <v>77</v>
      </c>
      <c r="F9" s="69">
        <v>7</v>
      </c>
      <c r="G9" s="69">
        <v>84</v>
      </c>
      <c r="H9" s="69">
        <v>0</v>
      </c>
      <c r="I9" s="69">
        <v>0</v>
      </c>
      <c r="J9" s="69">
        <v>21</v>
      </c>
      <c r="K9" s="69">
        <v>6</v>
      </c>
      <c r="L9" s="69">
        <v>0</v>
      </c>
      <c r="M9" s="69">
        <v>6</v>
      </c>
      <c r="N9" s="69">
        <v>0</v>
      </c>
      <c r="O9" s="130">
        <v>0</v>
      </c>
      <c r="P9" s="130">
        <v>0</v>
      </c>
      <c r="Q9" s="130">
        <v>0</v>
      </c>
      <c r="R9" s="120">
        <v>111</v>
      </c>
    </row>
    <row r="10" spans="1:19" x14ac:dyDescent="0.25">
      <c r="A10" s="19" t="s">
        <v>77</v>
      </c>
      <c r="B10" s="20" t="s">
        <v>366</v>
      </c>
      <c r="C10" s="21">
        <v>585</v>
      </c>
      <c r="D10" s="69">
        <v>0</v>
      </c>
      <c r="E10" s="69">
        <v>5</v>
      </c>
      <c r="F10" s="69">
        <v>0</v>
      </c>
      <c r="G10" s="69">
        <v>5</v>
      </c>
      <c r="H10" s="69">
        <v>0</v>
      </c>
      <c r="I10" s="69">
        <v>0</v>
      </c>
      <c r="J10" s="69">
        <v>1</v>
      </c>
      <c r="K10" s="69">
        <v>0</v>
      </c>
      <c r="L10" s="69">
        <v>0</v>
      </c>
      <c r="M10" s="69">
        <v>0</v>
      </c>
      <c r="N10" s="69">
        <v>0</v>
      </c>
      <c r="O10" s="130">
        <v>0</v>
      </c>
      <c r="P10" s="130">
        <v>0</v>
      </c>
      <c r="Q10" s="130">
        <v>0</v>
      </c>
      <c r="R10" s="120">
        <v>6</v>
      </c>
    </row>
    <row r="11" spans="1:19" x14ac:dyDescent="0.25">
      <c r="A11" s="19" t="s">
        <v>78</v>
      </c>
      <c r="B11" s="20" t="s">
        <v>366</v>
      </c>
      <c r="C11" s="21">
        <v>591</v>
      </c>
      <c r="D11" s="69">
        <v>5</v>
      </c>
      <c r="E11" s="69">
        <v>74</v>
      </c>
      <c r="F11" s="69">
        <v>1</v>
      </c>
      <c r="G11" s="69">
        <v>75</v>
      </c>
      <c r="H11" s="69">
        <v>0</v>
      </c>
      <c r="I11" s="69">
        <v>0</v>
      </c>
      <c r="J11" s="69">
        <v>40</v>
      </c>
      <c r="K11" s="69">
        <v>0</v>
      </c>
      <c r="L11" s="69">
        <v>0</v>
      </c>
      <c r="M11" s="69">
        <v>0</v>
      </c>
      <c r="N11" s="69">
        <v>0</v>
      </c>
      <c r="O11" s="130">
        <v>0</v>
      </c>
      <c r="P11" s="130">
        <v>0</v>
      </c>
      <c r="Q11" s="130">
        <v>0</v>
      </c>
      <c r="R11" s="120">
        <v>120</v>
      </c>
    </row>
    <row r="12" spans="1:19" x14ac:dyDescent="0.25">
      <c r="A12" s="19" t="s">
        <v>79</v>
      </c>
      <c r="B12" s="20" t="s">
        <v>366</v>
      </c>
      <c r="C12" s="21">
        <v>893</v>
      </c>
      <c r="D12" s="69">
        <v>0</v>
      </c>
      <c r="E12" s="69">
        <v>2</v>
      </c>
      <c r="F12" s="69">
        <v>0</v>
      </c>
      <c r="G12" s="69">
        <v>2</v>
      </c>
      <c r="H12" s="69">
        <v>0</v>
      </c>
      <c r="I12" s="69">
        <v>0</v>
      </c>
      <c r="J12" s="69">
        <v>1</v>
      </c>
      <c r="K12" s="69">
        <v>0</v>
      </c>
      <c r="L12" s="69">
        <v>0</v>
      </c>
      <c r="M12" s="69">
        <v>0</v>
      </c>
      <c r="N12" s="69">
        <v>0</v>
      </c>
      <c r="O12" s="130">
        <v>0</v>
      </c>
      <c r="P12" s="130">
        <v>0</v>
      </c>
      <c r="Q12" s="130">
        <v>0</v>
      </c>
      <c r="R12" s="120">
        <v>3</v>
      </c>
    </row>
    <row r="13" spans="1:19" x14ac:dyDescent="0.25">
      <c r="A13" s="49" t="s">
        <v>367</v>
      </c>
      <c r="B13" s="50"/>
      <c r="C13" s="51"/>
      <c r="D13" s="121">
        <v>0</v>
      </c>
      <c r="E13" s="121">
        <v>57</v>
      </c>
      <c r="F13" s="121">
        <v>1</v>
      </c>
      <c r="G13" s="121">
        <v>58</v>
      </c>
      <c r="H13" s="121">
        <v>0</v>
      </c>
      <c r="I13" s="121">
        <v>0</v>
      </c>
      <c r="J13" s="121">
        <v>10</v>
      </c>
      <c r="K13" s="121">
        <v>36</v>
      </c>
      <c r="L13" s="121">
        <v>8</v>
      </c>
      <c r="M13" s="121">
        <v>44</v>
      </c>
      <c r="N13" s="121">
        <v>0</v>
      </c>
      <c r="O13" s="121">
        <v>0</v>
      </c>
      <c r="P13" s="121">
        <v>0</v>
      </c>
      <c r="Q13" s="121">
        <v>0</v>
      </c>
      <c r="R13" s="115">
        <v>112</v>
      </c>
    </row>
    <row r="14" spans="1:19" x14ac:dyDescent="0.25">
      <c r="A14" s="19" t="s">
        <v>81</v>
      </c>
      <c r="B14" s="20" t="s">
        <v>368</v>
      </c>
      <c r="C14" s="21">
        <v>120</v>
      </c>
      <c r="D14" s="69">
        <v>0</v>
      </c>
      <c r="E14" s="69">
        <v>0</v>
      </c>
      <c r="F14" s="69">
        <v>0</v>
      </c>
      <c r="G14" s="69">
        <v>0</v>
      </c>
      <c r="H14" s="69">
        <v>0</v>
      </c>
      <c r="I14" s="69">
        <v>0</v>
      </c>
      <c r="J14" s="69">
        <v>0</v>
      </c>
      <c r="K14" s="69">
        <v>2</v>
      </c>
      <c r="L14" s="69">
        <v>0</v>
      </c>
      <c r="M14" s="69">
        <v>2</v>
      </c>
      <c r="N14" s="69">
        <v>0</v>
      </c>
      <c r="O14" s="130">
        <v>0</v>
      </c>
      <c r="P14" s="130">
        <v>0</v>
      </c>
      <c r="Q14" s="130">
        <v>0</v>
      </c>
      <c r="R14" s="120">
        <v>2</v>
      </c>
    </row>
    <row r="15" spans="1:19" x14ac:dyDescent="0.25">
      <c r="A15" s="19" t="s">
        <v>82</v>
      </c>
      <c r="B15" s="20" t="s">
        <v>368</v>
      </c>
      <c r="C15" s="21">
        <v>154</v>
      </c>
      <c r="D15" s="69">
        <v>0</v>
      </c>
      <c r="E15" s="69">
        <v>41</v>
      </c>
      <c r="F15" s="69">
        <v>0</v>
      </c>
      <c r="G15" s="69">
        <v>41</v>
      </c>
      <c r="H15" s="69">
        <v>0</v>
      </c>
      <c r="I15" s="69">
        <v>0</v>
      </c>
      <c r="J15" s="69">
        <v>8</v>
      </c>
      <c r="K15" s="69">
        <v>26</v>
      </c>
      <c r="L15" s="69">
        <v>7</v>
      </c>
      <c r="M15" s="69">
        <v>33</v>
      </c>
      <c r="N15" s="69">
        <v>0</v>
      </c>
      <c r="O15" s="130">
        <v>0</v>
      </c>
      <c r="P15" s="130">
        <v>0</v>
      </c>
      <c r="Q15" s="130">
        <v>0</v>
      </c>
      <c r="R15" s="120">
        <v>82</v>
      </c>
    </row>
    <row r="16" spans="1:19" x14ac:dyDescent="0.25">
      <c r="A16" s="19" t="s">
        <v>83</v>
      </c>
      <c r="B16" s="20" t="s">
        <v>368</v>
      </c>
      <c r="C16" s="21">
        <v>250</v>
      </c>
      <c r="D16" s="69">
        <v>0</v>
      </c>
      <c r="E16" s="69">
        <v>12</v>
      </c>
      <c r="F16" s="69">
        <v>1</v>
      </c>
      <c r="G16" s="69">
        <v>13</v>
      </c>
      <c r="H16" s="69">
        <v>0</v>
      </c>
      <c r="I16" s="69">
        <v>0</v>
      </c>
      <c r="J16" s="69">
        <v>1</v>
      </c>
      <c r="K16" s="69">
        <v>5</v>
      </c>
      <c r="L16" s="69">
        <v>1</v>
      </c>
      <c r="M16" s="69">
        <v>6</v>
      </c>
      <c r="N16" s="69">
        <v>0</v>
      </c>
      <c r="O16" s="130">
        <v>0</v>
      </c>
      <c r="P16" s="130">
        <v>0</v>
      </c>
      <c r="Q16" s="130">
        <v>0</v>
      </c>
      <c r="R16" s="120">
        <v>20</v>
      </c>
    </row>
    <row r="17" spans="1:18" x14ac:dyDescent="0.25">
      <c r="A17" s="19" t="s">
        <v>84</v>
      </c>
      <c r="B17" s="20" t="s">
        <v>368</v>
      </c>
      <c r="C17" s="21">
        <v>495</v>
      </c>
      <c r="D17" s="69">
        <v>0</v>
      </c>
      <c r="E17" s="69">
        <v>0</v>
      </c>
      <c r="F17" s="69">
        <v>0</v>
      </c>
      <c r="G17" s="69">
        <v>0</v>
      </c>
      <c r="H17" s="69">
        <v>0</v>
      </c>
      <c r="I17" s="69">
        <v>0</v>
      </c>
      <c r="J17" s="69">
        <v>0</v>
      </c>
      <c r="K17" s="69">
        <v>1</v>
      </c>
      <c r="L17" s="69">
        <v>0</v>
      </c>
      <c r="M17" s="69">
        <v>1</v>
      </c>
      <c r="N17" s="69">
        <v>0</v>
      </c>
      <c r="O17" s="130">
        <v>0</v>
      </c>
      <c r="P17" s="130">
        <v>0</v>
      </c>
      <c r="Q17" s="130">
        <v>0</v>
      </c>
      <c r="R17" s="120">
        <v>1</v>
      </c>
    </row>
    <row r="18" spans="1:18" x14ac:dyDescent="0.25">
      <c r="A18" s="19" t="s">
        <v>85</v>
      </c>
      <c r="B18" s="20" t="s">
        <v>368</v>
      </c>
      <c r="C18" s="21">
        <v>790</v>
      </c>
      <c r="D18" s="69">
        <v>0</v>
      </c>
      <c r="E18" s="69">
        <v>1</v>
      </c>
      <c r="F18" s="69">
        <v>0</v>
      </c>
      <c r="G18" s="69">
        <v>1</v>
      </c>
      <c r="H18" s="69">
        <v>0</v>
      </c>
      <c r="I18" s="69">
        <v>0</v>
      </c>
      <c r="J18" s="69">
        <v>1</v>
      </c>
      <c r="K18" s="69">
        <v>2</v>
      </c>
      <c r="L18" s="69">
        <v>0</v>
      </c>
      <c r="M18" s="69">
        <v>2</v>
      </c>
      <c r="N18" s="69">
        <v>0</v>
      </c>
      <c r="O18" s="130">
        <v>0</v>
      </c>
      <c r="P18" s="130">
        <v>0</v>
      </c>
      <c r="Q18" s="130">
        <v>0</v>
      </c>
      <c r="R18" s="120">
        <v>4</v>
      </c>
    </row>
    <row r="19" spans="1:18" x14ac:dyDescent="0.25">
      <c r="A19" s="19" t="s">
        <v>86</v>
      </c>
      <c r="B19" s="20" t="s">
        <v>368</v>
      </c>
      <c r="C19" s="21">
        <v>895</v>
      </c>
      <c r="D19" s="69">
        <v>0</v>
      </c>
      <c r="E19" s="69">
        <v>3</v>
      </c>
      <c r="F19" s="69">
        <v>0</v>
      </c>
      <c r="G19" s="69">
        <v>3</v>
      </c>
      <c r="H19" s="69">
        <v>0</v>
      </c>
      <c r="I19" s="69">
        <v>0</v>
      </c>
      <c r="J19" s="69">
        <v>0</v>
      </c>
      <c r="K19" s="69">
        <v>0</v>
      </c>
      <c r="L19" s="69">
        <v>0</v>
      </c>
      <c r="M19" s="69">
        <v>0</v>
      </c>
      <c r="N19" s="69">
        <v>0</v>
      </c>
      <c r="O19" s="130">
        <v>0</v>
      </c>
      <c r="P19" s="130">
        <v>0</v>
      </c>
      <c r="Q19" s="130">
        <v>0</v>
      </c>
      <c r="R19" s="120">
        <v>3</v>
      </c>
    </row>
    <row r="20" spans="1:18" x14ac:dyDescent="0.25">
      <c r="A20" s="49" t="s">
        <v>369</v>
      </c>
      <c r="B20" s="50"/>
      <c r="C20" s="119"/>
      <c r="D20" s="122">
        <v>306</v>
      </c>
      <c r="E20" s="122">
        <v>315</v>
      </c>
      <c r="F20" s="122">
        <v>128</v>
      </c>
      <c r="G20" s="122">
        <v>443</v>
      </c>
      <c r="H20" s="122">
        <v>26</v>
      </c>
      <c r="I20" s="122">
        <v>0</v>
      </c>
      <c r="J20" s="122">
        <v>136</v>
      </c>
      <c r="K20" s="122">
        <v>46</v>
      </c>
      <c r="L20" s="122">
        <v>1</v>
      </c>
      <c r="M20" s="122">
        <v>47</v>
      </c>
      <c r="N20" s="122">
        <v>0</v>
      </c>
      <c r="O20" s="122">
        <v>0</v>
      </c>
      <c r="P20" s="122">
        <v>0</v>
      </c>
      <c r="Q20" s="122">
        <v>0</v>
      </c>
      <c r="R20" s="115">
        <v>958</v>
      </c>
    </row>
    <row r="21" spans="1:18" x14ac:dyDescent="0.25">
      <c r="A21" s="19" t="s">
        <v>88</v>
      </c>
      <c r="B21" s="20" t="s">
        <v>370</v>
      </c>
      <c r="C21" s="21">
        <v>45</v>
      </c>
      <c r="D21" s="69">
        <v>180</v>
      </c>
      <c r="E21" s="69">
        <v>181</v>
      </c>
      <c r="F21" s="69">
        <v>16</v>
      </c>
      <c r="G21" s="69">
        <v>197</v>
      </c>
      <c r="H21" s="69">
        <v>21</v>
      </c>
      <c r="I21" s="69">
        <v>0</v>
      </c>
      <c r="J21" s="69">
        <v>89</v>
      </c>
      <c r="K21" s="69">
        <v>21</v>
      </c>
      <c r="L21" s="69">
        <v>1</v>
      </c>
      <c r="M21" s="69">
        <v>22</v>
      </c>
      <c r="N21" s="69">
        <v>0</v>
      </c>
      <c r="O21" s="130">
        <v>0</v>
      </c>
      <c r="P21" s="130">
        <v>0</v>
      </c>
      <c r="Q21" s="130">
        <v>0</v>
      </c>
      <c r="R21" s="120">
        <v>509</v>
      </c>
    </row>
    <row r="22" spans="1:18" x14ac:dyDescent="0.25">
      <c r="A22" s="19" t="s">
        <v>89</v>
      </c>
      <c r="B22" s="20" t="s">
        <v>370</v>
      </c>
      <c r="C22" s="21">
        <v>51</v>
      </c>
      <c r="D22" s="69">
        <v>5</v>
      </c>
      <c r="E22" s="69">
        <v>6</v>
      </c>
      <c r="F22" s="69">
        <v>1</v>
      </c>
      <c r="G22" s="69">
        <v>7</v>
      </c>
      <c r="H22" s="69">
        <v>1</v>
      </c>
      <c r="I22" s="69">
        <v>0</v>
      </c>
      <c r="J22" s="69">
        <v>3</v>
      </c>
      <c r="K22" s="69">
        <v>0</v>
      </c>
      <c r="L22" s="69">
        <v>0</v>
      </c>
      <c r="M22" s="69">
        <v>0</v>
      </c>
      <c r="N22" s="69">
        <v>0</v>
      </c>
      <c r="O22" s="130">
        <v>0</v>
      </c>
      <c r="P22" s="130">
        <v>0</v>
      </c>
      <c r="Q22" s="130">
        <v>0</v>
      </c>
      <c r="R22" s="120">
        <v>16</v>
      </c>
    </row>
    <row r="23" spans="1:18" x14ac:dyDescent="0.25">
      <c r="A23" s="19" t="s">
        <v>90</v>
      </c>
      <c r="B23" s="20" t="s">
        <v>370</v>
      </c>
      <c r="C23" s="21">
        <v>147</v>
      </c>
      <c r="D23" s="69">
        <v>32</v>
      </c>
      <c r="E23" s="69">
        <v>34</v>
      </c>
      <c r="F23" s="69">
        <v>4</v>
      </c>
      <c r="G23" s="69">
        <v>38</v>
      </c>
      <c r="H23" s="69">
        <v>1</v>
      </c>
      <c r="I23" s="69">
        <v>0</v>
      </c>
      <c r="J23" s="69">
        <v>15</v>
      </c>
      <c r="K23" s="69">
        <v>15</v>
      </c>
      <c r="L23" s="69">
        <v>0</v>
      </c>
      <c r="M23" s="69">
        <v>15</v>
      </c>
      <c r="N23" s="69">
        <v>0</v>
      </c>
      <c r="O23" s="130">
        <v>0</v>
      </c>
      <c r="P23" s="130">
        <v>0</v>
      </c>
      <c r="Q23" s="130">
        <v>0</v>
      </c>
      <c r="R23" s="120">
        <v>101</v>
      </c>
    </row>
    <row r="24" spans="1:18" x14ac:dyDescent="0.25">
      <c r="A24" s="19" t="s">
        <v>91</v>
      </c>
      <c r="B24" s="20" t="s">
        <v>370</v>
      </c>
      <c r="C24" s="21">
        <v>172</v>
      </c>
      <c r="D24" s="69">
        <v>60</v>
      </c>
      <c r="E24" s="69">
        <v>26</v>
      </c>
      <c r="F24" s="69">
        <v>17</v>
      </c>
      <c r="G24" s="69">
        <v>43</v>
      </c>
      <c r="H24" s="69">
        <v>3</v>
      </c>
      <c r="I24" s="69">
        <v>0</v>
      </c>
      <c r="J24" s="69">
        <v>18</v>
      </c>
      <c r="K24" s="69">
        <v>2</v>
      </c>
      <c r="L24" s="69">
        <v>0</v>
      </c>
      <c r="M24" s="69">
        <v>2</v>
      </c>
      <c r="N24" s="69">
        <v>0</v>
      </c>
      <c r="O24" s="130">
        <v>0</v>
      </c>
      <c r="P24" s="130">
        <v>0</v>
      </c>
      <c r="Q24" s="130">
        <v>0</v>
      </c>
      <c r="R24" s="120">
        <v>126</v>
      </c>
    </row>
    <row r="25" spans="1:18" x14ac:dyDescent="0.25">
      <c r="A25" s="19" t="s">
        <v>92</v>
      </c>
      <c r="B25" s="20" t="s">
        <v>370</v>
      </c>
      <c r="C25" s="21">
        <v>475</v>
      </c>
      <c r="D25" s="69">
        <v>0</v>
      </c>
      <c r="E25" s="69">
        <v>0</v>
      </c>
      <c r="F25" s="69">
        <v>0</v>
      </c>
      <c r="G25" s="69">
        <v>0</v>
      </c>
      <c r="H25" s="69">
        <v>0</v>
      </c>
      <c r="I25" s="69">
        <v>0</v>
      </c>
      <c r="J25" s="69">
        <v>0</v>
      </c>
      <c r="K25" s="69">
        <v>0</v>
      </c>
      <c r="L25" s="69">
        <v>0</v>
      </c>
      <c r="M25" s="69">
        <v>0</v>
      </c>
      <c r="N25" s="69">
        <v>0</v>
      </c>
      <c r="O25" s="130">
        <v>0</v>
      </c>
      <c r="P25" s="130">
        <v>0</v>
      </c>
      <c r="Q25" s="130">
        <v>0</v>
      </c>
      <c r="R25" s="120">
        <v>0</v>
      </c>
    </row>
    <row r="26" spans="1:18" x14ac:dyDescent="0.25">
      <c r="A26" s="19" t="s">
        <v>93</v>
      </c>
      <c r="B26" s="20" t="s">
        <v>370</v>
      </c>
      <c r="C26" s="21">
        <v>480</v>
      </c>
      <c r="D26" s="69">
        <v>0</v>
      </c>
      <c r="E26" s="69">
        <v>9</v>
      </c>
      <c r="F26" s="69">
        <v>2</v>
      </c>
      <c r="G26" s="69">
        <v>11</v>
      </c>
      <c r="H26" s="69">
        <v>0</v>
      </c>
      <c r="I26" s="69">
        <v>0</v>
      </c>
      <c r="J26" s="69">
        <v>4</v>
      </c>
      <c r="K26" s="69">
        <v>5</v>
      </c>
      <c r="L26" s="69">
        <v>0</v>
      </c>
      <c r="M26" s="69">
        <v>5</v>
      </c>
      <c r="N26" s="69">
        <v>0</v>
      </c>
      <c r="O26" s="130">
        <v>0</v>
      </c>
      <c r="P26" s="130">
        <v>0</v>
      </c>
      <c r="Q26" s="130">
        <v>0</v>
      </c>
      <c r="R26" s="120">
        <v>20</v>
      </c>
    </row>
    <row r="27" spans="1:18" x14ac:dyDescent="0.25">
      <c r="A27" s="19" t="s">
        <v>94</v>
      </c>
      <c r="B27" s="20" t="s">
        <v>370</v>
      </c>
      <c r="C27" s="21">
        <v>490</v>
      </c>
      <c r="D27" s="69">
        <v>0</v>
      </c>
      <c r="E27" s="69">
        <v>4</v>
      </c>
      <c r="F27" s="69">
        <v>2</v>
      </c>
      <c r="G27" s="69">
        <v>6</v>
      </c>
      <c r="H27" s="69">
        <v>0</v>
      </c>
      <c r="I27" s="69">
        <v>0</v>
      </c>
      <c r="J27" s="69">
        <v>1</v>
      </c>
      <c r="K27" s="69">
        <v>0</v>
      </c>
      <c r="L27" s="69">
        <v>0</v>
      </c>
      <c r="M27" s="69">
        <v>0</v>
      </c>
      <c r="N27" s="69">
        <v>0</v>
      </c>
      <c r="O27" s="130">
        <v>0</v>
      </c>
      <c r="P27" s="130">
        <v>0</v>
      </c>
      <c r="Q27" s="130">
        <v>0</v>
      </c>
      <c r="R27" s="120">
        <v>7</v>
      </c>
    </row>
    <row r="28" spans="1:18" x14ac:dyDescent="0.25">
      <c r="A28" s="19" t="s">
        <v>95</v>
      </c>
      <c r="B28" s="20" t="s">
        <v>370</v>
      </c>
      <c r="C28" s="21">
        <v>659</v>
      </c>
      <c r="D28" s="69">
        <v>0</v>
      </c>
      <c r="E28" s="69">
        <v>2</v>
      </c>
      <c r="F28" s="69">
        <v>1</v>
      </c>
      <c r="G28" s="69">
        <v>3</v>
      </c>
      <c r="H28" s="69">
        <v>0</v>
      </c>
      <c r="I28" s="69">
        <v>0</v>
      </c>
      <c r="J28" s="69">
        <v>0</v>
      </c>
      <c r="K28" s="69">
        <v>0</v>
      </c>
      <c r="L28" s="69">
        <v>0</v>
      </c>
      <c r="M28" s="69">
        <v>0</v>
      </c>
      <c r="N28" s="69">
        <v>0</v>
      </c>
      <c r="O28" s="130">
        <v>0</v>
      </c>
      <c r="P28" s="130">
        <v>0</v>
      </c>
      <c r="Q28" s="130">
        <v>0</v>
      </c>
      <c r="R28" s="120">
        <v>3</v>
      </c>
    </row>
    <row r="29" spans="1:18" x14ac:dyDescent="0.25">
      <c r="A29" s="19" t="s">
        <v>96</v>
      </c>
      <c r="B29" s="20" t="s">
        <v>370</v>
      </c>
      <c r="C29" s="21">
        <v>665</v>
      </c>
      <c r="D29" s="69">
        <v>0</v>
      </c>
      <c r="E29" s="69">
        <v>0</v>
      </c>
      <c r="F29" s="69">
        <v>0</v>
      </c>
      <c r="G29" s="69">
        <v>0</v>
      </c>
      <c r="H29" s="69">
        <v>0</v>
      </c>
      <c r="I29" s="69">
        <v>0</v>
      </c>
      <c r="J29" s="69">
        <v>0</v>
      </c>
      <c r="K29" s="69">
        <v>1</v>
      </c>
      <c r="L29" s="69">
        <v>0</v>
      </c>
      <c r="M29" s="69">
        <v>1</v>
      </c>
      <c r="N29" s="69">
        <v>0</v>
      </c>
      <c r="O29" s="130">
        <v>0</v>
      </c>
      <c r="P29" s="130">
        <v>0</v>
      </c>
      <c r="Q29" s="130">
        <v>0</v>
      </c>
      <c r="R29" s="120">
        <v>1</v>
      </c>
    </row>
    <row r="30" spans="1:18" x14ac:dyDescent="0.25">
      <c r="A30" s="19" t="s">
        <v>97</v>
      </c>
      <c r="B30" s="20" t="s">
        <v>370</v>
      </c>
      <c r="C30" s="21">
        <v>837</v>
      </c>
      <c r="D30" s="69">
        <v>29</v>
      </c>
      <c r="E30" s="69">
        <v>53</v>
      </c>
      <c r="F30" s="69">
        <v>85</v>
      </c>
      <c r="G30" s="69">
        <v>138</v>
      </c>
      <c r="H30" s="69">
        <v>0</v>
      </c>
      <c r="I30" s="69">
        <v>0</v>
      </c>
      <c r="J30" s="69">
        <v>6</v>
      </c>
      <c r="K30" s="69">
        <v>2</v>
      </c>
      <c r="L30" s="69">
        <v>0</v>
      </c>
      <c r="M30" s="69">
        <v>2</v>
      </c>
      <c r="N30" s="69">
        <v>0</v>
      </c>
      <c r="O30" s="130">
        <v>0</v>
      </c>
      <c r="P30" s="130">
        <v>0</v>
      </c>
      <c r="Q30" s="130">
        <v>0</v>
      </c>
      <c r="R30" s="120">
        <v>175</v>
      </c>
    </row>
    <row r="31" spans="1:18" x14ac:dyDescent="0.25">
      <c r="A31" s="19" t="s">
        <v>98</v>
      </c>
      <c r="B31" s="20" t="s">
        <v>370</v>
      </c>
      <c r="C31" s="21">
        <v>873</v>
      </c>
      <c r="D31" s="69">
        <v>0</v>
      </c>
      <c r="E31" s="69">
        <v>0</v>
      </c>
      <c r="F31" s="69">
        <v>0</v>
      </c>
      <c r="G31" s="69">
        <v>0</v>
      </c>
      <c r="H31" s="69">
        <v>0</v>
      </c>
      <c r="I31" s="69">
        <v>0</v>
      </c>
      <c r="J31" s="69">
        <v>0</v>
      </c>
      <c r="K31" s="69">
        <v>0</v>
      </c>
      <c r="L31" s="69">
        <v>0</v>
      </c>
      <c r="M31" s="69">
        <v>0</v>
      </c>
      <c r="N31" s="69">
        <v>0</v>
      </c>
      <c r="O31" s="130">
        <v>0</v>
      </c>
      <c r="P31" s="130">
        <v>0</v>
      </c>
      <c r="Q31" s="130">
        <v>0</v>
      </c>
      <c r="R31" s="120">
        <v>0</v>
      </c>
    </row>
    <row r="32" spans="1:18" x14ac:dyDescent="0.25">
      <c r="A32" s="49" t="s">
        <v>371</v>
      </c>
      <c r="B32" s="50"/>
      <c r="C32" s="119"/>
      <c r="D32" s="122">
        <v>0</v>
      </c>
      <c r="E32" s="122">
        <v>174</v>
      </c>
      <c r="F32" s="122">
        <v>2</v>
      </c>
      <c r="G32" s="122">
        <v>176</v>
      </c>
      <c r="H32" s="122">
        <v>0</v>
      </c>
      <c r="I32" s="122">
        <v>0</v>
      </c>
      <c r="J32" s="122">
        <v>72</v>
      </c>
      <c r="K32" s="122">
        <v>62</v>
      </c>
      <c r="L32" s="122">
        <v>1</v>
      </c>
      <c r="M32" s="122">
        <v>63</v>
      </c>
      <c r="N32" s="122">
        <v>0</v>
      </c>
      <c r="O32" s="122">
        <v>0</v>
      </c>
      <c r="P32" s="122">
        <v>0</v>
      </c>
      <c r="Q32" s="122">
        <v>0</v>
      </c>
      <c r="R32" s="115">
        <v>311</v>
      </c>
    </row>
    <row r="33" spans="1:19" x14ac:dyDescent="0.25">
      <c r="A33" s="19" t="s">
        <v>100</v>
      </c>
      <c r="B33" s="20" t="s">
        <v>372</v>
      </c>
      <c r="C33" s="21">
        <v>31</v>
      </c>
      <c r="D33" s="69">
        <v>0</v>
      </c>
      <c r="E33" s="69">
        <v>11</v>
      </c>
      <c r="F33" s="69">
        <v>0</v>
      </c>
      <c r="G33" s="69">
        <v>11</v>
      </c>
      <c r="H33" s="69">
        <v>0</v>
      </c>
      <c r="I33" s="69">
        <v>0</v>
      </c>
      <c r="J33" s="69">
        <v>1</v>
      </c>
      <c r="K33" s="69">
        <v>0</v>
      </c>
      <c r="L33" s="69">
        <v>0</v>
      </c>
      <c r="M33" s="69">
        <v>0</v>
      </c>
      <c r="N33" s="69">
        <v>0</v>
      </c>
      <c r="O33" s="130">
        <v>0</v>
      </c>
      <c r="P33" s="130">
        <v>0</v>
      </c>
      <c r="Q33" s="130">
        <v>0</v>
      </c>
      <c r="R33" s="120">
        <v>12</v>
      </c>
    </row>
    <row r="34" spans="1:19" x14ac:dyDescent="0.25">
      <c r="A34" s="19" t="s">
        <v>101</v>
      </c>
      <c r="B34" s="20" t="s">
        <v>372</v>
      </c>
      <c r="C34" s="21">
        <v>40</v>
      </c>
      <c r="D34" s="69">
        <v>0</v>
      </c>
      <c r="E34" s="69">
        <v>0</v>
      </c>
      <c r="F34" s="69">
        <v>0</v>
      </c>
      <c r="G34" s="69">
        <v>0</v>
      </c>
      <c r="H34" s="69">
        <v>0</v>
      </c>
      <c r="I34" s="69">
        <v>0</v>
      </c>
      <c r="J34" s="69">
        <v>0</v>
      </c>
      <c r="K34" s="69">
        <v>2</v>
      </c>
      <c r="L34" s="69">
        <v>0</v>
      </c>
      <c r="M34" s="69">
        <v>2</v>
      </c>
      <c r="N34" s="69">
        <v>0</v>
      </c>
      <c r="O34" s="130">
        <v>0</v>
      </c>
      <c r="P34" s="130">
        <v>0</v>
      </c>
      <c r="Q34" s="130">
        <v>0</v>
      </c>
      <c r="R34" s="120">
        <v>2</v>
      </c>
    </row>
    <row r="35" spans="1:19" x14ac:dyDescent="0.25">
      <c r="A35" s="19" t="s">
        <v>102</v>
      </c>
      <c r="B35" s="20" t="s">
        <v>372</v>
      </c>
      <c r="C35" s="21">
        <v>190</v>
      </c>
      <c r="D35" s="69">
        <v>0</v>
      </c>
      <c r="E35" s="69">
        <v>11</v>
      </c>
      <c r="F35" s="69">
        <v>0</v>
      </c>
      <c r="G35" s="69">
        <v>11</v>
      </c>
      <c r="H35" s="69">
        <v>0</v>
      </c>
      <c r="I35" s="69">
        <v>0</v>
      </c>
      <c r="J35" s="69">
        <v>14</v>
      </c>
      <c r="K35" s="69">
        <v>0</v>
      </c>
      <c r="L35" s="69">
        <v>0</v>
      </c>
      <c r="M35" s="69">
        <v>0</v>
      </c>
      <c r="N35" s="69">
        <v>0</v>
      </c>
      <c r="O35" s="130">
        <v>0</v>
      </c>
      <c r="P35" s="130">
        <v>0</v>
      </c>
      <c r="Q35" s="130">
        <v>0</v>
      </c>
      <c r="R35" s="120">
        <v>25</v>
      </c>
    </row>
    <row r="36" spans="1:19" x14ac:dyDescent="0.25">
      <c r="A36" s="19" t="s">
        <v>103</v>
      </c>
      <c r="B36" s="20" t="s">
        <v>372</v>
      </c>
      <c r="C36" s="21">
        <v>604</v>
      </c>
      <c r="D36" s="69">
        <v>0</v>
      </c>
      <c r="E36" s="69">
        <v>28</v>
      </c>
      <c r="F36" s="69">
        <v>0</v>
      </c>
      <c r="G36" s="69">
        <v>28</v>
      </c>
      <c r="H36" s="69">
        <v>0</v>
      </c>
      <c r="I36" s="69">
        <v>0</v>
      </c>
      <c r="J36" s="69">
        <v>3</v>
      </c>
      <c r="K36" s="69">
        <v>20</v>
      </c>
      <c r="L36" s="69">
        <v>0</v>
      </c>
      <c r="M36" s="69">
        <v>20</v>
      </c>
      <c r="N36" s="69">
        <v>0</v>
      </c>
      <c r="O36" s="130">
        <v>0</v>
      </c>
      <c r="P36" s="130">
        <v>0</v>
      </c>
      <c r="Q36" s="130">
        <v>0</v>
      </c>
      <c r="R36" s="120">
        <v>51</v>
      </c>
    </row>
    <row r="37" spans="1:19" x14ac:dyDescent="0.25">
      <c r="A37" s="19" t="s">
        <v>104</v>
      </c>
      <c r="B37" s="20" t="s">
        <v>372</v>
      </c>
      <c r="C37" s="21">
        <v>670</v>
      </c>
      <c r="D37" s="69">
        <v>0</v>
      </c>
      <c r="E37" s="69">
        <v>20</v>
      </c>
      <c r="F37" s="69">
        <v>0</v>
      </c>
      <c r="G37" s="69">
        <v>20</v>
      </c>
      <c r="H37" s="69">
        <v>0</v>
      </c>
      <c r="I37" s="69">
        <v>0</v>
      </c>
      <c r="J37" s="69">
        <v>9</v>
      </c>
      <c r="K37" s="69">
        <v>0</v>
      </c>
      <c r="L37" s="69">
        <v>0</v>
      </c>
      <c r="M37" s="69">
        <v>0</v>
      </c>
      <c r="N37" s="69">
        <v>0</v>
      </c>
      <c r="O37" s="130">
        <v>0</v>
      </c>
      <c r="P37" s="130">
        <v>0</v>
      </c>
      <c r="Q37" s="130">
        <v>0</v>
      </c>
      <c r="R37" s="120">
        <v>29</v>
      </c>
    </row>
    <row r="38" spans="1:19" x14ac:dyDescent="0.25">
      <c r="A38" s="19" t="s">
        <v>105</v>
      </c>
      <c r="B38" s="20" t="s">
        <v>372</v>
      </c>
      <c r="C38" s="21">
        <v>690</v>
      </c>
      <c r="D38" s="69">
        <v>0</v>
      </c>
      <c r="E38" s="69">
        <v>12</v>
      </c>
      <c r="F38" s="69">
        <v>0</v>
      </c>
      <c r="G38" s="69">
        <v>12</v>
      </c>
      <c r="H38" s="69">
        <v>0</v>
      </c>
      <c r="I38" s="69">
        <v>0</v>
      </c>
      <c r="J38" s="69">
        <v>11</v>
      </c>
      <c r="K38" s="69">
        <v>0</v>
      </c>
      <c r="L38" s="69">
        <v>0</v>
      </c>
      <c r="M38" s="69">
        <v>0</v>
      </c>
      <c r="N38" s="69">
        <v>0</v>
      </c>
      <c r="O38" s="130">
        <v>0</v>
      </c>
      <c r="P38" s="130">
        <v>0</v>
      </c>
      <c r="Q38" s="130">
        <v>0</v>
      </c>
      <c r="R38" s="120">
        <v>23</v>
      </c>
    </row>
    <row r="39" spans="1:19" x14ac:dyDescent="0.25">
      <c r="A39" s="19" t="s">
        <v>106</v>
      </c>
      <c r="B39" s="20" t="s">
        <v>372</v>
      </c>
      <c r="C39" s="21">
        <v>736</v>
      </c>
      <c r="D39" s="69">
        <v>0</v>
      </c>
      <c r="E39" s="69">
        <v>73</v>
      </c>
      <c r="F39" s="69">
        <v>1</v>
      </c>
      <c r="G39" s="69">
        <v>74</v>
      </c>
      <c r="H39" s="69">
        <v>0</v>
      </c>
      <c r="I39" s="69">
        <v>0</v>
      </c>
      <c r="J39" s="69">
        <v>17</v>
      </c>
      <c r="K39" s="69">
        <v>30</v>
      </c>
      <c r="L39" s="69">
        <v>1</v>
      </c>
      <c r="M39" s="69">
        <v>31</v>
      </c>
      <c r="N39" s="69">
        <v>0</v>
      </c>
      <c r="O39" s="130">
        <v>0</v>
      </c>
      <c r="P39" s="130">
        <v>0</v>
      </c>
      <c r="Q39" s="130">
        <v>0</v>
      </c>
      <c r="R39" s="120">
        <v>122</v>
      </c>
    </row>
    <row r="40" spans="1:19" x14ac:dyDescent="0.25">
      <c r="A40" s="19" t="s">
        <v>107</v>
      </c>
      <c r="B40" s="20" t="s">
        <v>372</v>
      </c>
      <c r="C40" s="21">
        <v>858</v>
      </c>
      <c r="D40" s="69">
        <v>0</v>
      </c>
      <c r="E40" s="69">
        <v>8</v>
      </c>
      <c r="F40" s="69">
        <v>0</v>
      </c>
      <c r="G40" s="69">
        <v>8</v>
      </c>
      <c r="H40" s="69">
        <v>0</v>
      </c>
      <c r="I40" s="69">
        <v>0</v>
      </c>
      <c r="J40" s="69">
        <v>7</v>
      </c>
      <c r="K40" s="69">
        <v>0</v>
      </c>
      <c r="L40" s="69">
        <v>0</v>
      </c>
      <c r="M40" s="69">
        <v>0</v>
      </c>
      <c r="N40" s="69">
        <v>0</v>
      </c>
      <c r="O40" s="130">
        <v>0</v>
      </c>
      <c r="P40" s="130">
        <v>0</v>
      </c>
      <c r="Q40" s="130">
        <v>0</v>
      </c>
      <c r="R40" s="120">
        <v>15</v>
      </c>
    </row>
    <row r="41" spans="1:19" x14ac:dyDescent="0.25">
      <c r="A41" s="19" t="s">
        <v>108</v>
      </c>
      <c r="B41" s="20" t="s">
        <v>372</v>
      </c>
      <c r="C41" s="21">
        <v>885</v>
      </c>
      <c r="D41" s="69">
        <v>0</v>
      </c>
      <c r="E41" s="69">
        <v>5</v>
      </c>
      <c r="F41" s="69">
        <v>1</v>
      </c>
      <c r="G41" s="69">
        <v>6</v>
      </c>
      <c r="H41" s="69">
        <v>0</v>
      </c>
      <c r="I41" s="69">
        <v>0</v>
      </c>
      <c r="J41" s="69">
        <v>2</v>
      </c>
      <c r="K41" s="69">
        <v>0</v>
      </c>
      <c r="L41" s="69">
        <v>0</v>
      </c>
      <c r="M41" s="69">
        <v>0</v>
      </c>
      <c r="N41" s="69">
        <v>0</v>
      </c>
      <c r="O41" s="130">
        <v>0</v>
      </c>
      <c r="P41" s="130">
        <v>0</v>
      </c>
      <c r="Q41" s="130">
        <v>0</v>
      </c>
      <c r="R41" s="120">
        <v>8</v>
      </c>
    </row>
    <row r="42" spans="1:19" x14ac:dyDescent="0.25">
      <c r="A42" s="19" t="s">
        <v>109</v>
      </c>
      <c r="B42" s="20" t="s">
        <v>372</v>
      </c>
      <c r="C42" s="21">
        <v>890</v>
      </c>
      <c r="D42" s="69">
        <v>0</v>
      </c>
      <c r="E42" s="69">
        <v>6</v>
      </c>
      <c r="F42" s="69">
        <v>0</v>
      </c>
      <c r="G42" s="69">
        <v>6</v>
      </c>
      <c r="H42" s="69">
        <v>0</v>
      </c>
      <c r="I42" s="69">
        <v>0</v>
      </c>
      <c r="J42" s="69">
        <v>8</v>
      </c>
      <c r="K42" s="69">
        <v>10</v>
      </c>
      <c r="L42" s="69">
        <v>0</v>
      </c>
      <c r="M42" s="69">
        <v>10</v>
      </c>
      <c r="N42" s="69">
        <v>0</v>
      </c>
      <c r="O42" s="130">
        <v>0</v>
      </c>
      <c r="P42" s="130">
        <v>0</v>
      </c>
      <c r="Q42" s="130">
        <v>0</v>
      </c>
      <c r="R42" s="120">
        <v>24</v>
      </c>
    </row>
    <row r="43" spans="1:19" x14ac:dyDescent="0.25">
      <c r="A43" s="49" t="s">
        <v>373</v>
      </c>
      <c r="B43" s="50"/>
      <c r="C43" s="52">
        <v>0</v>
      </c>
      <c r="D43" s="105">
        <v>7</v>
      </c>
      <c r="E43" s="105">
        <v>267</v>
      </c>
      <c r="F43" s="105">
        <v>1</v>
      </c>
      <c r="G43" s="105">
        <v>268</v>
      </c>
      <c r="H43" s="105">
        <v>2</v>
      </c>
      <c r="I43" s="105">
        <v>0</v>
      </c>
      <c r="J43" s="105">
        <v>186</v>
      </c>
      <c r="K43" s="105">
        <v>42</v>
      </c>
      <c r="L43" s="105">
        <v>3</v>
      </c>
      <c r="M43" s="105">
        <v>45</v>
      </c>
      <c r="N43" s="105">
        <v>0</v>
      </c>
      <c r="O43" s="105">
        <v>0</v>
      </c>
      <c r="P43" s="105">
        <v>0</v>
      </c>
      <c r="Q43" s="105">
        <v>0</v>
      </c>
      <c r="R43" s="115">
        <v>508</v>
      </c>
      <c r="S43" s="71"/>
    </row>
    <row r="44" spans="1:19" x14ac:dyDescent="0.25">
      <c r="A44" s="19" t="s">
        <v>111</v>
      </c>
      <c r="B44" s="20" t="s">
        <v>374</v>
      </c>
      <c r="C44" s="21">
        <v>4</v>
      </c>
      <c r="D44" s="69">
        <v>0</v>
      </c>
      <c r="E44" s="69">
        <v>1</v>
      </c>
      <c r="F44" s="69">
        <v>0</v>
      </c>
      <c r="G44" s="69">
        <v>1</v>
      </c>
      <c r="H44" s="69">
        <v>0</v>
      </c>
      <c r="I44" s="69">
        <v>0</v>
      </c>
      <c r="J44" s="69">
        <v>0</v>
      </c>
      <c r="K44" s="69">
        <v>0</v>
      </c>
      <c r="L44" s="69">
        <v>0</v>
      </c>
      <c r="M44" s="69">
        <v>0</v>
      </c>
      <c r="N44" s="69">
        <v>0</v>
      </c>
      <c r="O44" s="130">
        <v>0</v>
      </c>
      <c r="P44" s="130">
        <v>0</v>
      </c>
      <c r="Q44" s="130">
        <v>0</v>
      </c>
      <c r="R44" s="120">
        <v>1</v>
      </c>
    </row>
    <row r="45" spans="1:19" x14ac:dyDescent="0.25">
      <c r="A45" s="25" t="s">
        <v>112</v>
      </c>
      <c r="B45" s="20" t="s">
        <v>374</v>
      </c>
      <c r="C45" s="21">
        <v>42</v>
      </c>
      <c r="D45" s="69">
        <v>0</v>
      </c>
      <c r="E45" s="69">
        <v>73</v>
      </c>
      <c r="F45" s="69">
        <v>1</v>
      </c>
      <c r="G45" s="69">
        <v>74</v>
      </c>
      <c r="H45" s="69">
        <v>0</v>
      </c>
      <c r="I45" s="69">
        <v>0</v>
      </c>
      <c r="J45" s="69">
        <v>20</v>
      </c>
      <c r="K45" s="69">
        <v>25</v>
      </c>
      <c r="L45" s="69">
        <v>3</v>
      </c>
      <c r="M45" s="69">
        <v>28</v>
      </c>
      <c r="N45" s="69">
        <v>0</v>
      </c>
      <c r="O45" s="130">
        <v>0</v>
      </c>
      <c r="P45" s="130">
        <v>0</v>
      </c>
      <c r="Q45" s="130">
        <v>0</v>
      </c>
      <c r="R45" s="120">
        <v>122</v>
      </c>
    </row>
    <row r="46" spans="1:19" x14ac:dyDescent="0.25">
      <c r="A46" s="19" t="s">
        <v>113</v>
      </c>
      <c r="B46" s="20" t="s">
        <v>374</v>
      </c>
      <c r="C46" s="21">
        <v>44</v>
      </c>
      <c r="D46" s="69">
        <v>0</v>
      </c>
      <c r="E46" s="69">
        <v>0</v>
      </c>
      <c r="F46" s="69">
        <v>0</v>
      </c>
      <c r="G46" s="69">
        <v>0</v>
      </c>
      <c r="H46" s="69">
        <v>0</v>
      </c>
      <c r="I46" s="69">
        <v>0</v>
      </c>
      <c r="J46" s="69">
        <v>1</v>
      </c>
      <c r="K46" s="69">
        <v>0</v>
      </c>
      <c r="L46" s="69">
        <v>0</v>
      </c>
      <c r="M46" s="69">
        <v>0</v>
      </c>
      <c r="N46" s="69">
        <v>0</v>
      </c>
      <c r="O46" s="130">
        <v>0</v>
      </c>
      <c r="P46" s="130">
        <v>0</v>
      </c>
      <c r="Q46" s="130">
        <v>0</v>
      </c>
      <c r="R46" s="120">
        <v>1</v>
      </c>
    </row>
    <row r="47" spans="1:19" x14ac:dyDescent="0.25">
      <c r="A47" s="19" t="s">
        <v>114</v>
      </c>
      <c r="B47" s="20" t="s">
        <v>374</v>
      </c>
      <c r="C47" s="21">
        <v>59</v>
      </c>
      <c r="D47" s="69">
        <v>0</v>
      </c>
      <c r="E47" s="69">
        <v>2</v>
      </c>
      <c r="F47" s="69">
        <v>0</v>
      </c>
      <c r="G47" s="69">
        <v>2</v>
      </c>
      <c r="H47" s="69">
        <v>2</v>
      </c>
      <c r="I47" s="69">
        <v>0</v>
      </c>
      <c r="J47" s="69">
        <v>1</v>
      </c>
      <c r="K47" s="69">
        <v>0</v>
      </c>
      <c r="L47" s="69">
        <v>0</v>
      </c>
      <c r="M47" s="69">
        <v>0</v>
      </c>
      <c r="N47" s="69">
        <v>0</v>
      </c>
      <c r="O47" s="130">
        <v>0</v>
      </c>
      <c r="P47" s="130">
        <v>0</v>
      </c>
      <c r="Q47" s="130">
        <v>0</v>
      </c>
      <c r="R47" s="120">
        <v>5</v>
      </c>
    </row>
    <row r="48" spans="1:19" x14ac:dyDescent="0.25">
      <c r="A48" s="19" t="s">
        <v>115</v>
      </c>
      <c r="B48" s="20" t="s">
        <v>374</v>
      </c>
      <c r="C48" s="21">
        <v>113</v>
      </c>
      <c r="D48" s="69">
        <v>0</v>
      </c>
      <c r="E48" s="69">
        <v>2</v>
      </c>
      <c r="F48" s="69">
        <v>0</v>
      </c>
      <c r="G48" s="69">
        <v>2</v>
      </c>
      <c r="H48" s="69">
        <v>0</v>
      </c>
      <c r="I48" s="69">
        <v>0</v>
      </c>
      <c r="J48" s="69">
        <v>2</v>
      </c>
      <c r="K48" s="69">
        <v>1</v>
      </c>
      <c r="L48" s="69">
        <v>0</v>
      </c>
      <c r="M48" s="69">
        <v>1</v>
      </c>
      <c r="N48" s="69">
        <v>0</v>
      </c>
      <c r="O48" s="130">
        <v>0</v>
      </c>
      <c r="P48" s="130">
        <v>0</v>
      </c>
      <c r="Q48" s="130">
        <v>0</v>
      </c>
      <c r="R48" s="120">
        <v>5</v>
      </c>
    </row>
    <row r="49" spans="1:18" x14ac:dyDescent="0.25">
      <c r="A49" s="19" t="s">
        <v>116</v>
      </c>
      <c r="B49" s="20" t="s">
        <v>374</v>
      </c>
      <c r="C49" s="21">
        <v>125</v>
      </c>
      <c r="D49" s="69">
        <v>0</v>
      </c>
      <c r="E49" s="69">
        <v>5</v>
      </c>
      <c r="F49" s="69">
        <v>0</v>
      </c>
      <c r="G49" s="69">
        <v>5</v>
      </c>
      <c r="H49" s="69">
        <v>0</v>
      </c>
      <c r="I49" s="69">
        <v>0</v>
      </c>
      <c r="J49" s="69">
        <v>3</v>
      </c>
      <c r="K49" s="69">
        <v>0</v>
      </c>
      <c r="L49" s="69">
        <v>0</v>
      </c>
      <c r="M49" s="69">
        <v>0</v>
      </c>
      <c r="N49" s="69">
        <v>0</v>
      </c>
      <c r="O49" s="130">
        <v>0</v>
      </c>
      <c r="P49" s="130">
        <v>0</v>
      </c>
      <c r="Q49" s="130">
        <v>0</v>
      </c>
      <c r="R49" s="120">
        <v>8</v>
      </c>
    </row>
    <row r="50" spans="1:18" x14ac:dyDescent="0.25">
      <c r="A50" s="19" t="s">
        <v>117</v>
      </c>
      <c r="B50" s="20" t="s">
        <v>374</v>
      </c>
      <c r="C50" s="21">
        <v>138</v>
      </c>
      <c r="D50" s="69">
        <v>0</v>
      </c>
      <c r="E50" s="69">
        <v>6</v>
      </c>
      <c r="F50" s="69">
        <v>0</v>
      </c>
      <c r="G50" s="69">
        <v>6</v>
      </c>
      <c r="H50" s="69">
        <v>0</v>
      </c>
      <c r="I50" s="69">
        <v>0</v>
      </c>
      <c r="J50" s="69">
        <v>5</v>
      </c>
      <c r="K50" s="69">
        <v>0</v>
      </c>
      <c r="L50" s="69">
        <v>0</v>
      </c>
      <c r="M50" s="69">
        <v>0</v>
      </c>
      <c r="N50" s="69">
        <v>0</v>
      </c>
      <c r="O50" s="130">
        <v>0</v>
      </c>
      <c r="P50" s="130">
        <v>0</v>
      </c>
      <c r="Q50" s="130">
        <v>0</v>
      </c>
      <c r="R50" s="120">
        <v>11</v>
      </c>
    </row>
    <row r="51" spans="1:18" x14ac:dyDescent="0.25">
      <c r="A51" s="19" t="s">
        <v>118</v>
      </c>
      <c r="B51" s="20" t="s">
        <v>374</v>
      </c>
      <c r="C51" s="21">
        <v>234</v>
      </c>
      <c r="D51" s="69">
        <v>0</v>
      </c>
      <c r="E51" s="69">
        <v>4</v>
      </c>
      <c r="F51" s="69">
        <v>0</v>
      </c>
      <c r="G51" s="69">
        <v>4</v>
      </c>
      <c r="H51" s="69">
        <v>0</v>
      </c>
      <c r="I51" s="69">
        <v>0</v>
      </c>
      <c r="J51" s="69">
        <v>1</v>
      </c>
      <c r="K51" s="69">
        <v>4</v>
      </c>
      <c r="L51" s="69">
        <v>0</v>
      </c>
      <c r="M51" s="69">
        <v>4</v>
      </c>
      <c r="N51" s="69">
        <v>0</v>
      </c>
      <c r="O51" s="130">
        <v>0</v>
      </c>
      <c r="P51" s="130">
        <v>0</v>
      </c>
      <c r="Q51" s="130">
        <v>0</v>
      </c>
      <c r="R51" s="120">
        <v>9</v>
      </c>
    </row>
    <row r="52" spans="1:18" x14ac:dyDescent="0.25">
      <c r="A52" s="19" t="s">
        <v>119</v>
      </c>
      <c r="B52" s="20" t="s">
        <v>374</v>
      </c>
      <c r="C52" s="21">
        <v>240</v>
      </c>
      <c r="D52" s="69">
        <v>0</v>
      </c>
      <c r="E52" s="69">
        <v>3</v>
      </c>
      <c r="F52" s="69">
        <v>0</v>
      </c>
      <c r="G52" s="69">
        <v>3</v>
      </c>
      <c r="H52" s="69">
        <v>0</v>
      </c>
      <c r="I52" s="69">
        <v>0</v>
      </c>
      <c r="J52" s="69">
        <v>0</v>
      </c>
      <c r="K52" s="69">
        <v>0</v>
      </c>
      <c r="L52" s="69">
        <v>0</v>
      </c>
      <c r="M52" s="69">
        <v>0</v>
      </c>
      <c r="N52" s="69">
        <v>0</v>
      </c>
      <c r="O52" s="130">
        <v>0</v>
      </c>
      <c r="P52" s="130">
        <v>0</v>
      </c>
      <c r="Q52" s="130">
        <v>0</v>
      </c>
      <c r="R52" s="120">
        <v>3</v>
      </c>
    </row>
    <row r="53" spans="1:18" x14ac:dyDescent="0.25">
      <c r="A53" s="19" t="s">
        <v>120</v>
      </c>
      <c r="B53" s="20" t="s">
        <v>374</v>
      </c>
      <c r="C53" s="21">
        <v>284</v>
      </c>
      <c r="D53" s="69">
        <v>0</v>
      </c>
      <c r="E53" s="69">
        <v>2</v>
      </c>
      <c r="F53" s="69">
        <v>0</v>
      </c>
      <c r="G53" s="69">
        <v>2</v>
      </c>
      <c r="H53" s="69">
        <v>0</v>
      </c>
      <c r="I53" s="69">
        <v>0</v>
      </c>
      <c r="J53" s="69">
        <v>0</v>
      </c>
      <c r="K53" s="69">
        <v>5</v>
      </c>
      <c r="L53" s="69">
        <v>0</v>
      </c>
      <c r="M53" s="69">
        <v>5</v>
      </c>
      <c r="N53" s="69">
        <v>0</v>
      </c>
      <c r="O53" s="130">
        <v>0</v>
      </c>
      <c r="P53" s="130">
        <v>0</v>
      </c>
      <c r="Q53" s="130">
        <v>0</v>
      </c>
      <c r="R53" s="120">
        <v>7</v>
      </c>
    </row>
    <row r="54" spans="1:18" x14ac:dyDescent="0.25">
      <c r="A54" s="19" t="s">
        <v>121</v>
      </c>
      <c r="B54" s="20" t="s">
        <v>374</v>
      </c>
      <c r="C54" s="21">
        <v>306</v>
      </c>
      <c r="D54" s="69">
        <v>0</v>
      </c>
      <c r="E54" s="69">
        <v>0</v>
      </c>
      <c r="F54" s="69">
        <v>0</v>
      </c>
      <c r="G54" s="69">
        <v>0</v>
      </c>
      <c r="H54" s="69">
        <v>0</v>
      </c>
      <c r="I54" s="69">
        <v>0</v>
      </c>
      <c r="J54" s="69">
        <v>3</v>
      </c>
      <c r="K54" s="69">
        <v>2</v>
      </c>
      <c r="L54" s="69">
        <v>0</v>
      </c>
      <c r="M54" s="69">
        <v>2</v>
      </c>
      <c r="N54" s="69">
        <v>0</v>
      </c>
      <c r="O54" s="130">
        <v>0</v>
      </c>
      <c r="P54" s="130">
        <v>0</v>
      </c>
      <c r="Q54" s="130">
        <v>0</v>
      </c>
      <c r="R54" s="120">
        <v>5</v>
      </c>
    </row>
    <row r="55" spans="1:18" x14ac:dyDescent="0.25">
      <c r="A55" s="19" t="s">
        <v>122</v>
      </c>
      <c r="B55" s="20" t="s">
        <v>374</v>
      </c>
      <c r="C55" s="21">
        <v>347</v>
      </c>
      <c r="D55" s="69">
        <v>0</v>
      </c>
      <c r="E55" s="69">
        <v>1</v>
      </c>
      <c r="F55" s="69">
        <v>0</v>
      </c>
      <c r="G55" s="69">
        <v>1</v>
      </c>
      <c r="H55" s="69">
        <v>0</v>
      </c>
      <c r="I55" s="69">
        <v>0</v>
      </c>
      <c r="J55" s="69">
        <v>4</v>
      </c>
      <c r="K55" s="69">
        <v>0</v>
      </c>
      <c r="L55" s="69">
        <v>0</v>
      </c>
      <c r="M55" s="69">
        <v>0</v>
      </c>
      <c r="N55" s="69">
        <v>0</v>
      </c>
      <c r="O55" s="130">
        <v>0</v>
      </c>
      <c r="P55" s="130">
        <v>0</v>
      </c>
      <c r="Q55" s="130">
        <v>0</v>
      </c>
      <c r="R55" s="120">
        <v>5</v>
      </c>
    </row>
    <row r="56" spans="1:18" x14ac:dyDescent="0.25">
      <c r="A56" s="19" t="s">
        <v>123</v>
      </c>
      <c r="B56" s="20" t="s">
        <v>374</v>
      </c>
      <c r="C56" s="21">
        <v>411</v>
      </c>
      <c r="D56" s="69">
        <v>0</v>
      </c>
      <c r="E56" s="69">
        <v>0</v>
      </c>
      <c r="F56" s="69">
        <v>0</v>
      </c>
      <c r="G56" s="69">
        <v>0</v>
      </c>
      <c r="H56" s="69">
        <v>0</v>
      </c>
      <c r="I56" s="69">
        <v>0</v>
      </c>
      <c r="J56" s="69">
        <v>1</v>
      </c>
      <c r="K56" s="69">
        <v>0</v>
      </c>
      <c r="L56" s="69">
        <v>0</v>
      </c>
      <c r="M56" s="69">
        <v>0</v>
      </c>
      <c r="N56" s="69">
        <v>0</v>
      </c>
      <c r="O56" s="130">
        <v>0</v>
      </c>
      <c r="P56" s="130">
        <v>0</v>
      </c>
      <c r="Q56" s="130">
        <v>0</v>
      </c>
      <c r="R56" s="120">
        <v>1</v>
      </c>
    </row>
    <row r="57" spans="1:18" x14ac:dyDescent="0.25">
      <c r="A57" s="19" t="s">
        <v>124</v>
      </c>
      <c r="B57" s="20" t="s">
        <v>374</v>
      </c>
      <c r="C57" s="21">
        <v>501</v>
      </c>
      <c r="D57" s="69">
        <v>0</v>
      </c>
      <c r="E57" s="69">
        <v>0</v>
      </c>
      <c r="F57" s="69">
        <v>0</v>
      </c>
      <c r="G57" s="69">
        <v>0</v>
      </c>
      <c r="H57" s="69">
        <v>0</v>
      </c>
      <c r="I57" s="69">
        <v>0</v>
      </c>
      <c r="J57" s="69">
        <v>1</v>
      </c>
      <c r="K57" s="69">
        <v>0</v>
      </c>
      <c r="L57" s="69">
        <v>0</v>
      </c>
      <c r="M57" s="69">
        <v>0</v>
      </c>
      <c r="N57" s="69">
        <v>0</v>
      </c>
      <c r="O57" s="130">
        <v>0</v>
      </c>
      <c r="P57" s="130">
        <v>0</v>
      </c>
      <c r="Q57" s="130">
        <v>0</v>
      </c>
      <c r="R57" s="120">
        <v>1</v>
      </c>
    </row>
    <row r="58" spans="1:18" x14ac:dyDescent="0.25">
      <c r="A58" s="19" t="s">
        <v>125</v>
      </c>
      <c r="B58" s="20" t="s">
        <v>374</v>
      </c>
      <c r="C58" s="21">
        <v>543</v>
      </c>
      <c r="D58" s="69">
        <v>0</v>
      </c>
      <c r="E58" s="69">
        <v>0</v>
      </c>
      <c r="F58" s="69">
        <v>0</v>
      </c>
      <c r="G58" s="69">
        <v>0</v>
      </c>
      <c r="H58" s="69">
        <v>0</v>
      </c>
      <c r="I58" s="69">
        <v>0</v>
      </c>
      <c r="J58" s="69">
        <v>1</v>
      </c>
      <c r="K58" s="69">
        <v>0</v>
      </c>
      <c r="L58" s="69">
        <v>0</v>
      </c>
      <c r="M58" s="69">
        <v>0</v>
      </c>
      <c r="N58" s="69">
        <v>0</v>
      </c>
      <c r="O58" s="130">
        <v>0</v>
      </c>
      <c r="P58" s="130">
        <v>0</v>
      </c>
      <c r="Q58" s="130">
        <v>0</v>
      </c>
      <c r="R58" s="120">
        <v>1</v>
      </c>
    </row>
    <row r="59" spans="1:18" x14ac:dyDescent="0.25">
      <c r="A59" s="19" t="s">
        <v>126</v>
      </c>
      <c r="B59" s="20" t="s">
        <v>374</v>
      </c>
      <c r="C59" s="21">
        <v>628</v>
      </c>
      <c r="D59" s="69">
        <v>0</v>
      </c>
      <c r="E59" s="69">
        <v>2</v>
      </c>
      <c r="F59" s="69">
        <v>0</v>
      </c>
      <c r="G59" s="69">
        <v>2</v>
      </c>
      <c r="H59" s="69">
        <v>0</v>
      </c>
      <c r="I59" s="69">
        <v>0</v>
      </c>
      <c r="J59" s="69">
        <v>1</v>
      </c>
      <c r="K59" s="69">
        <v>0</v>
      </c>
      <c r="L59" s="69">
        <v>0</v>
      </c>
      <c r="M59" s="69">
        <v>0</v>
      </c>
      <c r="N59" s="69">
        <v>0</v>
      </c>
      <c r="O59" s="130">
        <v>0</v>
      </c>
      <c r="P59" s="130">
        <v>0</v>
      </c>
      <c r="Q59" s="130">
        <v>0</v>
      </c>
      <c r="R59" s="120">
        <v>3</v>
      </c>
    </row>
    <row r="60" spans="1:18" x14ac:dyDescent="0.25">
      <c r="A60" s="24" t="s">
        <v>127</v>
      </c>
      <c r="B60" s="20" t="s">
        <v>374</v>
      </c>
      <c r="C60" s="21">
        <v>656</v>
      </c>
      <c r="D60" s="69">
        <v>7</v>
      </c>
      <c r="E60" s="69">
        <v>118</v>
      </c>
      <c r="F60" s="69">
        <v>0</v>
      </c>
      <c r="G60" s="69">
        <v>118</v>
      </c>
      <c r="H60" s="69">
        <v>0</v>
      </c>
      <c r="I60" s="69">
        <v>0</v>
      </c>
      <c r="J60" s="69">
        <v>85</v>
      </c>
      <c r="K60" s="69">
        <v>0</v>
      </c>
      <c r="L60" s="69">
        <v>0</v>
      </c>
      <c r="M60" s="69">
        <v>0</v>
      </c>
      <c r="N60" s="69">
        <v>0</v>
      </c>
      <c r="O60" s="130">
        <v>0</v>
      </c>
      <c r="P60" s="130">
        <v>0</v>
      </c>
      <c r="Q60" s="130">
        <v>0</v>
      </c>
      <c r="R60" s="120">
        <v>210</v>
      </c>
    </row>
    <row r="61" spans="1:18" x14ac:dyDescent="0.25">
      <c r="A61" s="19" t="s">
        <v>128</v>
      </c>
      <c r="B61" s="20" t="s">
        <v>374</v>
      </c>
      <c r="C61" s="21">
        <v>761</v>
      </c>
      <c r="D61" s="69">
        <v>0</v>
      </c>
      <c r="E61" s="69">
        <v>45</v>
      </c>
      <c r="F61" s="69">
        <v>0</v>
      </c>
      <c r="G61" s="69">
        <v>45</v>
      </c>
      <c r="H61" s="69">
        <v>0</v>
      </c>
      <c r="I61" s="69">
        <v>0</v>
      </c>
      <c r="J61" s="69">
        <v>56</v>
      </c>
      <c r="K61" s="69">
        <v>0</v>
      </c>
      <c r="L61" s="69">
        <v>0</v>
      </c>
      <c r="M61" s="69">
        <v>0</v>
      </c>
      <c r="N61" s="69">
        <v>0</v>
      </c>
      <c r="O61" s="130">
        <v>0</v>
      </c>
      <c r="P61" s="130">
        <v>0</v>
      </c>
      <c r="Q61" s="130">
        <v>0</v>
      </c>
      <c r="R61" s="120">
        <v>101</v>
      </c>
    </row>
    <row r="62" spans="1:18" x14ac:dyDescent="0.25">
      <c r="A62" s="19" t="s">
        <v>129</v>
      </c>
      <c r="B62" s="20" t="s">
        <v>374</v>
      </c>
      <c r="C62" s="21">
        <v>842</v>
      </c>
      <c r="D62" s="69">
        <v>0</v>
      </c>
      <c r="E62" s="69">
        <v>3</v>
      </c>
      <c r="F62" s="69">
        <v>0</v>
      </c>
      <c r="G62" s="69">
        <v>3</v>
      </c>
      <c r="H62" s="69">
        <v>0</v>
      </c>
      <c r="I62" s="69">
        <v>0</v>
      </c>
      <c r="J62" s="69">
        <v>1</v>
      </c>
      <c r="K62" s="69">
        <v>5</v>
      </c>
      <c r="L62" s="69">
        <v>0</v>
      </c>
      <c r="M62" s="69">
        <v>5</v>
      </c>
      <c r="N62" s="69">
        <v>0</v>
      </c>
      <c r="O62" s="130">
        <v>0</v>
      </c>
      <c r="P62" s="130">
        <v>0</v>
      </c>
      <c r="Q62" s="130">
        <v>0</v>
      </c>
      <c r="R62" s="120">
        <v>9</v>
      </c>
    </row>
    <row r="63" spans="1:18" x14ac:dyDescent="0.25">
      <c r="A63" s="49" t="s">
        <v>375</v>
      </c>
      <c r="B63" s="50"/>
      <c r="C63" s="119"/>
      <c r="D63" s="122">
        <v>155</v>
      </c>
      <c r="E63" s="122">
        <v>257</v>
      </c>
      <c r="F63" s="122">
        <v>1</v>
      </c>
      <c r="G63" s="122">
        <v>258</v>
      </c>
      <c r="H63" s="122">
        <v>222</v>
      </c>
      <c r="I63" s="122">
        <v>0</v>
      </c>
      <c r="J63" s="122">
        <v>143</v>
      </c>
      <c r="K63" s="122">
        <v>10</v>
      </c>
      <c r="L63" s="122">
        <v>0</v>
      </c>
      <c r="M63" s="122">
        <v>10</v>
      </c>
      <c r="N63" s="122">
        <v>0</v>
      </c>
      <c r="O63" s="122">
        <v>0</v>
      </c>
      <c r="P63" s="122">
        <v>0</v>
      </c>
      <c r="Q63" s="122">
        <v>0</v>
      </c>
      <c r="R63" s="115">
        <v>788</v>
      </c>
    </row>
    <row r="64" spans="1:18" x14ac:dyDescent="0.25">
      <c r="A64" s="19" t="s">
        <v>131</v>
      </c>
      <c r="B64" s="20" t="s">
        <v>376</v>
      </c>
      <c r="C64" s="21">
        <v>38</v>
      </c>
      <c r="D64" s="69">
        <v>0</v>
      </c>
      <c r="E64" s="69">
        <v>4</v>
      </c>
      <c r="F64" s="69">
        <v>0</v>
      </c>
      <c r="G64" s="69">
        <v>4</v>
      </c>
      <c r="H64" s="69">
        <v>0</v>
      </c>
      <c r="I64" s="69">
        <v>0</v>
      </c>
      <c r="J64" s="69">
        <v>0</v>
      </c>
      <c r="K64" s="69">
        <v>0</v>
      </c>
      <c r="L64" s="69">
        <v>0</v>
      </c>
      <c r="M64" s="69">
        <v>0</v>
      </c>
      <c r="N64" s="69">
        <v>0</v>
      </c>
      <c r="O64" s="130">
        <v>0</v>
      </c>
      <c r="P64" s="130">
        <v>0</v>
      </c>
      <c r="Q64" s="130">
        <v>0</v>
      </c>
      <c r="R64" s="120">
        <v>4</v>
      </c>
    </row>
    <row r="65" spans="1:18" x14ac:dyDescent="0.25">
      <c r="A65" s="19" t="s">
        <v>132</v>
      </c>
      <c r="B65" s="20" t="s">
        <v>376</v>
      </c>
      <c r="C65" s="21">
        <v>86</v>
      </c>
      <c r="D65" s="69">
        <v>0</v>
      </c>
      <c r="E65" s="69">
        <v>4</v>
      </c>
      <c r="F65" s="69">
        <v>0</v>
      </c>
      <c r="G65" s="69">
        <v>4</v>
      </c>
      <c r="H65" s="69">
        <v>2</v>
      </c>
      <c r="I65" s="69">
        <v>0</v>
      </c>
      <c r="J65" s="69">
        <v>4</v>
      </c>
      <c r="K65" s="69">
        <v>0</v>
      </c>
      <c r="L65" s="69">
        <v>0</v>
      </c>
      <c r="M65" s="69">
        <v>0</v>
      </c>
      <c r="N65" s="69">
        <v>0</v>
      </c>
      <c r="O65" s="130">
        <v>0</v>
      </c>
      <c r="P65" s="130">
        <v>0</v>
      </c>
      <c r="Q65" s="130">
        <v>0</v>
      </c>
      <c r="R65" s="120">
        <v>10</v>
      </c>
    </row>
    <row r="66" spans="1:18" x14ac:dyDescent="0.25">
      <c r="A66" s="19" t="s">
        <v>133</v>
      </c>
      <c r="B66" s="20" t="s">
        <v>376</v>
      </c>
      <c r="C66" s="21">
        <v>107</v>
      </c>
      <c r="D66" s="69">
        <v>0</v>
      </c>
      <c r="E66" s="69">
        <v>0</v>
      </c>
      <c r="F66" s="69">
        <v>0</v>
      </c>
      <c r="G66" s="69">
        <v>0</v>
      </c>
      <c r="H66" s="69">
        <v>0</v>
      </c>
      <c r="I66" s="69">
        <v>0</v>
      </c>
      <c r="J66" s="69">
        <v>0</v>
      </c>
      <c r="K66" s="69">
        <v>0</v>
      </c>
      <c r="L66" s="69">
        <v>0</v>
      </c>
      <c r="M66" s="69">
        <v>0</v>
      </c>
      <c r="N66" s="69">
        <v>0</v>
      </c>
      <c r="O66" s="130">
        <v>0</v>
      </c>
      <c r="P66" s="130">
        <v>0</v>
      </c>
      <c r="Q66" s="130">
        <v>0</v>
      </c>
      <c r="R66" s="120">
        <v>0</v>
      </c>
    </row>
    <row r="67" spans="1:18" x14ac:dyDescent="0.25">
      <c r="A67" s="19" t="s">
        <v>134</v>
      </c>
      <c r="B67" s="20" t="s">
        <v>376</v>
      </c>
      <c r="C67" s="21">
        <v>134</v>
      </c>
      <c r="D67" s="69">
        <v>0</v>
      </c>
      <c r="E67" s="69">
        <v>0</v>
      </c>
      <c r="F67" s="69">
        <v>0</v>
      </c>
      <c r="G67" s="69">
        <v>0</v>
      </c>
      <c r="H67" s="69">
        <v>0</v>
      </c>
      <c r="I67" s="69">
        <v>0</v>
      </c>
      <c r="J67" s="69">
        <v>1</v>
      </c>
      <c r="K67" s="69">
        <v>0</v>
      </c>
      <c r="L67" s="69">
        <v>0</v>
      </c>
      <c r="M67" s="69">
        <v>0</v>
      </c>
      <c r="N67" s="69">
        <v>0</v>
      </c>
      <c r="O67" s="130">
        <v>0</v>
      </c>
      <c r="P67" s="130">
        <v>0</v>
      </c>
      <c r="Q67" s="130">
        <v>0</v>
      </c>
      <c r="R67" s="120">
        <v>1</v>
      </c>
    </row>
    <row r="68" spans="1:18" x14ac:dyDescent="0.25">
      <c r="A68" s="24" t="s">
        <v>135</v>
      </c>
      <c r="B68" s="20" t="s">
        <v>376</v>
      </c>
      <c r="C68" s="21">
        <v>150</v>
      </c>
      <c r="D68" s="69">
        <v>0</v>
      </c>
      <c r="E68" s="69">
        <v>5</v>
      </c>
      <c r="F68" s="69">
        <v>0</v>
      </c>
      <c r="G68" s="69">
        <v>5</v>
      </c>
      <c r="H68" s="69">
        <v>0</v>
      </c>
      <c r="I68" s="69">
        <v>0</v>
      </c>
      <c r="J68" s="69">
        <v>3</v>
      </c>
      <c r="K68" s="69">
        <v>0</v>
      </c>
      <c r="L68" s="69">
        <v>0</v>
      </c>
      <c r="M68" s="69">
        <v>0</v>
      </c>
      <c r="N68" s="69">
        <v>0</v>
      </c>
      <c r="O68" s="130">
        <v>0</v>
      </c>
      <c r="P68" s="130">
        <v>0</v>
      </c>
      <c r="Q68" s="130">
        <v>0</v>
      </c>
      <c r="R68" s="120">
        <v>8</v>
      </c>
    </row>
    <row r="69" spans="1:18" x14ac:dyDescent="0.25">
      <c r="A69" s="23" t="s">
        <v>136</v>
      </c>
      <c r="B69" s="20" t="s">
        <v>376</v>
      </c>
      <c r="C69" s="21">
        <v>237</v>
      </c>
      <c r="D69" s="69">
        <v>71</v>
      </c>
      <c r="E69" s="69">
        <v>8</v>
      </c>
      <c r="F69" s="69">
        <v>0</v>
      </c>
      <c r="G69" s="69">
        <v>8</v>
      </c>
      <c r="H69" s="69">
        <v>52</v>
      </c>
      <c r="I69" s="69">
        <v>0</v>
      </c>
      <c r="J69" s="69">
        <v>36</v>
      </c>
      <c r="K69" s="69">
        <v>0</v>
      </c>
      <c r="L69" s="69">
        <v>0</v>
      </c>
      <c r="M69" s="69">
        <v>0</v>
      </c>
      <c r="N69" s="69">
        <v>0</v>
      </c>
      <c r="O69" s="130">
        <v>0</v>
      </c>
      <c r="P69" s="130">
        <v>0</v>
      </c>
      <c r="Q69" s="130">
        <v>0</v>
      </c>
      <c r="R69" s="120">
        <v>167</v>
      </c>
    </row>
    <row r="70" spans="1:18" x14ac:dyDescent="0.25">
      <c r="A70" s="24" t="s">
        <v>137</v>
      </c>
      <c r="B70" s="20" t="s">
        <v>376</v>
      </c>
      <c r="C70" s="21">
        <v>264</v>
      </c>
      <c r="D70" s="69">
        <v>0</v>
      </c>
      <c r="E70" s="69">
        <v>77</v>
      </c>
      <c r="F70" s="69">
        <v>1</v>
      </c>
      <c r="G70" s="69">
        <v>78</v>
      </c>
      <c r="H70" s="69">
        <v>36</v>
      </c>
      <c r="I70" s="69">
        <v>0</v>
      </c>
      <c r="J70" s="69">
        <v>13</v>
      </c>
      <c r="K70" s="69">
        <v>0</v>
      </c>
      <c r="L70" s="69">
        <v>0</v>
      </c>
      <c r="M70" s="69">
        <v>0</v>
      </c>
      <c r="N70" s="69">
        <v>0</v>
      </c>
      <c r="O70" s="130">
        <v>0</v>
      </c>
      <c r="P70" s="130">
        <v>0</v>
      </c>
      <c r="Q70" s="130">
        <v>0</v>
      </c>
      <c r="R70" s="120">
        <v>127</v>
      </c>
    </row>
    <row r="71" spans="1:18" x14ac:dyDescent="0.25">
      <c r="A71" s="26" t="s">
        <v>138</v>
      </c>
      <c r="B71" s="20" t="s">
        <v>376</v>
      </c>
      <c r="C71" s="21">
        <v>310</v>
      </c>
      <c r="D71" s="69">
        <v>0</v>
      </c>
      <c r="E71" s="69">
        <v>12</v>
      </c>
      <c r="F71" s="69">
        <v>0</v>
      </c>
      <c r="G71" s="69">
        <v>12</v>
      </c>
      <c r="H71" s="69">
        <v>0</v>
      </c>
      <c r="I71" s="69">
        <v>0</v>
      </c>
      <c r="J71" s="69">
        <v>3</v>
      </c>
      <c r="K71" s="69">
        <v>0</v>
      </c>
      <c r="L71" s="69">
        <v>0</v>
      </c>
      <c r="M71" s="69">
        <v>0</v>
      </c>
      <c r="N71" s="69">
        <v>0</v>
      </c>
      <c r="O71" s="130">
        <v>0</v>
      </c>
      <c r="P71" s="130">
        <v>0</v>
      </c>
      <c r="Q71" s="130">
        <v>0</v>
      </c>
      <c r="R71" s="120">
        <v>15</v>
      </c>
    </row>
    <row r="72" spans="1:18" x14ac:dyDescent="0.25">
      <c r="A72" s="19" t="s">
        <v>139</v>
      </c>
      <c r="B72" s="20" t="s">
        <v>376</v>
      </c>
      <c r="C72" s="21">
        <v>315</v>
      </c>
      <c r="D72" s="69">
        <v>0</v>
      </c>
      <c r="E72" s="69">
        <v>3</v>
      </c>
      <c r="F72" s="69">
        <v>0</v>
      </c>
      <c r="G72" s="69">
        <v>3</v>
      </c>
      <c r="H72" s="69">
        <v>0</v>
      </c>
      <c r="I72" s="69">
        <v>0</v>
      </c>
      <c r="J72" s="69">
        <v>0</v>
      </c>
      <c r="K72" s="69">
        <v>0</v>
      </c>
      <c r="L72" s="69">
        <v>0</v>
      </c>
      <c r="M72" s="69">
        <v>0</v>
      </c>
      <c r="N72" s="69">
        <v>0</v>
      </c>
      <c r="O72" s="130">
        <v>0</v>
      </c>
      <c r="P72" s="130">
        <v>0</v>
      </c>
      <c r="Q72" s="130">
        <v>0</v>
      </c>
      <c r="R72" s="120">
        <v>3</v>
      </c>
    </row>
    <row r="73" spans="1:18" x14ac:dyDescent="0.25">
      <c r="A73" s="19" t="s">
        <v>140</v>
      </c>
      <c r="B73" s="20" t="s">
        <v>376</v>
      </c>
      <c r="C73" s="21">
        <v>361</v>
      </c>
      <c r="D73" s="69">
        <v>0</v>
      </c>
      <c r="E73" s="69">
        <v>4</v>
      </c>
      <c r="F73" s="69">
        <v>0</v>
      </c>
      <c r="G73" s="69">
        <v>4</v>
      </c>
      <c r="H73" s="69">
        <v>0</v>
      </c>
      <c r="I73" s="69">
        <v>0</v>
      </c>
      <c r="J73" s="69">
        <v>3</v>
      </c>
      <c r="K73" s="69">
        <v>0</v>
      </c>
      <c r="L73" s="69">
        <v>0</v>
      </c>
      <c r="M73" s="69">
        <v>0</v>
      </c>
      <c r="N73" s="69">
        <v>0</v>
      </c>
      <c r="O73" s="130">
        <v>0</v>
      </c>
      <c r="P73" s="130">
        <v>0</v>
      </c>
      <c r="Q73" s="130">
        <v>0</v>
      </c>
      <c r="R73" s="120">
        <v>7</v>
      </c>
    </row>
    <row r="74" spans="1:18" x14ac:dyDescent="0.25">
      <c r="A74" s="23" t="s">
        <v>141</v>
      </c>
      <c r="B74" s="20" t="s">
        <v>376</v>
      </c>
      <c r="C74" s="21">
        <v>647</v>
      </c>
      <c r="D74" s="69">
        <v>0</v>
      </c>
      <c r="E74" s="69">
        <v>5</v>
      </c>
      <c r="F74" s="69">
        <v>0</v>
      </c>
      <c r="G74" s="69">
        <v>5</v>
      </c>
      <c r="H74" s="69">
        <v>0</v>
      </c>
      <c r="I74" s="69">
        <v>0</v>
      </c>
      <c r="J74" s="69">
        <v>5</v>
      </c>
      <c r="K74" s="69">
        <v>0</v>
      </c>
      <c r="L74" s="69">
        <v>0</v>
      </c>
      <c r="M74" s="69">
        <v>0</v>
      </c>
      <c r="N74" s="69">
        <v>0</v>
      </c>
      <c r="O74" s="130">
        <v>0</v>
      </c>
      <c r="P74" s="130">
        <v>0</v>
      </c>
      <c r="Q74" s="130">
        <v>0</v>
      </c>
      <c r="R74" s="120">
        <v>10</v>
      </c>
    </row>
    <row r="75" spans="1:18" x14ac:dyDescent="0.25">
      <c r="A75" s="26" t="s">
        <v>142</v>
      </c>
      <c r="B75" s="20" t="s">
        <v>376</v>
      </c>
      <c r="C75" s="21">
        <v>658</v>
      </c>
      <c r="D75" s="69">
        <v>0</v>
      </c>
      <c r="E75" s="69">
        <v>4</v>
      </c>
      <c r="F75" s="69">
        <v>0</v>
      </c>
      <c r="G75" s="69">
        <v>4</v>
      </c>
      <c r="H75" s="69">
        <v>0</v>
      </c>
      <c r="I75" s="69">
        <v>0</v>
      </c>
      <c r="J75" s="69">
        <v>1</v>
      </c>
      <c r="K75" s="69">
        <v>0</v>
      </c>
      <c r="L75" s="69">
        <v>0</v>
      </c>
      <c r="M75" s="69">
        <v>0</v>
      </c>
      <c r="N75" s="69">
        <v>0</v>
      </c>
      <c r="O75" s="130">
        <v>0</v>
      </c>
      <c r="P75" s="130">
        <v>0</v>
      </c>
      <c r="Q75" s="130">
        <v>0</v>
      </c>
      <c r="R75" s="120">
        <v>5</v>
      </c>
    </row>
    <row r="76" spans="1:18" x14ac:dyDescent="0.25">
      <c r="A76" s="23" t="s">
        <v>143</v>
      </c>
      <c r="B76" s="20" t="s">
        <v>376</v>
      </c>
      <c r="C76" s="21">
        <v>664</v>
      </c>
      <c r="D76" s="69">
        <v>0</v>
      </c>
      <c r="E76" s="69">
        <v>108</v>
      </c>
      <c r="F76" s="69">
        <v>0</v>
      </c>
      <c r="G76" s="69">
        <v>108</v>
      </c>
      <c r="H76" s="69">
        <v>89</v>
      </c>
      <c r="I76" s="69">
        <v>0</v>
      </c>
      <c r="J76" s="69">
        <v>52</v>
      </c>
      <c r="K76" s="69">
        <v>0</v>
      </c>
      <c r="L76" s="69">
        <v>0</v>
      </c>
      <c r="M76" s="69">
        <v>0</v>
      </c>
      <c r="N76" s="69">
        <v>0</v>
      </c>
      <c r="O76" s="130">
        <v>0</v>
      </c>
      <c r="P76" s="130">
        <v>0</v>
      </c>
      <c r="Q76" s="130">
        <v>0</v>
      </c>
      <c r="R76" s="120">
        <v>249</v>
      </c>
    </row>
    <row r="77" spans="1:18" x14ac:dyDescent="0.25">
      <c r="A77" s="25" t="s">
        <v>144</v>
      </c>
      <c r="B77" s="20" t="s">
        <v>376</v>
      </c>
      <c r="C77" s="21">
        <v>686</v>
      </c>
      <c r="D77" s="69">
        <v>80</v>
      </c>
      <c r="E77" s="69">
        <v>16</v>
      </c>
      <c r="F77" s="69">
        <v>0</v>
      </c>
      <c r="G77" s="69">
        <v>16</v>
      </c>
      <c r="H77" s="69">
        <v>25</v>
      </c>
      <c r="I77" s="69">
        <v>0</v>
      </c>
      <c r="J77" s="69">
        <v>20</v>
      </c>
      <c r="K77" s="69">
        <v>0</v>
      </c>
      <c r="L77" s="69">
        <v>0</v>
      </c>
      <c r="M77" s="69">
        <v>0</v>
      </c>
      <c r="N77" s="69">
        <v>0</v>
      </c>
      <c r="O77" s="130">
        <v>0</v>
      </c>
      <c r="P77" s="130">
        <v>0</v>
      </c>
      <c r="Q77" s="130">
        <v>0</v>
      </c>
      <c r="R77" s="120">
        <v>141</v>
      </c>
    </row>
    <row r="78" spans="1:18" x14ac:dyDescent="0.25">
      <c r="A78" s="19" t="s">
        <v>145</v>
      </c>
      <c r="B78" s="20" t="s">
        <v>376</v>
      </c>
      <c r="C78" s="21">
        <v>819</v>
      </c>
      <c r="D78" s="69">
        <v>0</v>
      </c>
      <c r="E78" s="69">
        <v>0</v>
      </c>
      <c r="F78" s="69">
        <v>0</v>
      </c>
      <c r="G78" s="69">
        <v>0</v>
      </c>
      <c r="H78" s="69">
        <v>0</v>
      </c>
      <c r="I78" s="69">
        <v>0</v>
      </c>
      <c r="J78" s="69">
        <v>0</v>
      </c>
      <c r="K78" s="69">
        <v>0</v>
      </c>
      <c r="L78" s="69">
        <v>0</v>
      </c>
      <c r="M78" s="69">
        <v>0</v>
      </c>
      <c r="N78" s="69">
        <v>0</v>
      </c>
      <c r="O78" s="130">
        <v>0</v>
      </c>
      <c r="P78" s="130">
        <v>0</v>
      </c>
      <c r="Q78" s="130">
        <v>0</v>
      </c>
      <c r="R78" s="120">
        <v>0</v>
      </c>
    </row>
    <row r="79" spans="1:18" x14ac:dyDescent="0.25">
      <c r="A79" s="19" t="s">
        <v>146</v>
      </c>
      <c r="B79" s="20" t="s">
        <v>376</v>
      </c>
      <c r="C79" s="21">
        <v>854</v>
      </c>
      <c r="D79" s="69">
        <v>0</v>
      </c>
      <c r="E79" s="69">
        <v>3</v>
      </c>
      <c r="F79" s="69">
        <v>0</v>
      </c>
      <c r="G79" s="69">
        <v>3</v>
      </c>
      <c r="H79" s="69">
        <v>0</v>
      </c>
      <c r="I79" s="69">
        <v>0</v>
      </c>
      <c r="J79" s="69">
        <v>1</v>
      </c>
      <c r="K79" s="69">
        <v>0</v>
      </c>
      <c r="L79" s="69">
        <v>0</v>
      </c>
      <c r="M79" s="69">
        <v>0</v>
      </c>
      <c r="N79" s="69">
        <v>0</v>
      </c>
      <c r="O79" s="130">
        <v>0</v>
      </c>
      <c r="P79" s="130">
        <v>0</v>
      </c>
      <c r="Q79" s="130">
        <v>0</v>
      </c>
      <c r="R79" s="120">
        <v>4</v>
      </c>
    </row>
    <row r="80" spans="1:18" x14ac:dyDescent="0.25">
      <c r="A80" s="19" t="s">
        <v>147</v>
      </c>
      <c r="B80" s="20" t="s">
        <v>376</v>
      </c>
      <c r="C80" s="21">
        <v>887</v>
      </c>
      <c r="D80" s="69">
        <v>4</v>
      </c>
      <c r="E80" s="69">
        <v>4</v>
      </c>
      <c r="F80" s="69">
        <v>0</v>
      </c>
      <c r="G80" s="69">
        <v>4</v>
      </c>
      <c r="H80" s="69">
        <v>18</v>
      </c>
      <c r="I80" s="69">
        <v>0</v>
      </c>
      <c r="J80" s="69">
        <v>1</v>
      </c>
      <c r="K80" s="69">
        <v>10</v>
      </c>
      <c r="L80" s="69">
        <v>0</v>
      </c>
      <c r="M80" s="69">
        <v>10</v>
      </c>
      <c r="N80" s="69">
        <v>0</v>
      </c>
      <c r="O80" s="130">
        <v>0</v>
      </c>
      <c r="P80" s="130">
        <v>0</v>
      </c>
      <c r="Q80" s="130">
        <v>0</v>
      </c>
      <c r="R80" s="120">
        <v>37</v>
      </c>
    </row>
    <row r="81" spans="1:18" x14ac:dyDescent="0.25">
      <c r="A81" s="49" t="s">
        <v>377</v>
      </c>
      <c r="B81" s="50"/>
      <c r="C81" s="51">
        <v>0</v>
      </c>
      <c r="D81" s="121">
        <v>4090</v>
      </c>
      <c r="E81" s="121">
        <v>4256</v>
      </c>
      <c r="F81" s="121">
        <v>100</v>
      </c>
      <c r="G81" s="121">
        <v>4356</v>
      </c>
      <c r="H81" s="121">
        <v>1267</v>
      </c>
      <c r="I81" s="121">
        <v>113</v>
      </c>
      <c r="J81" s="121">
        <v>1863</v>
      </c>
      <c r="K81" s="121">
        <v>7</v>
      </c>
      <c r="L81" s="121">
        <v>1</v>
      </c>
      <c r="M81" s="121">
        <v>8</v>
      </c>
      <c r="N81" s="121">
        <v>6</v>
      </c>
      <c r="O81" s="121">
        <v>0</v>
      </c>
      <c r="P81" s="121">
        <v>0</v>
      </c>
      <c r="Q81" s="121">
        <v>0</v>
      </c>
      <c r="R81" s="115">
        <v>11703</v>
      </c>
    </row>
    <row r="82" spans="1:18" x14ac:dyDescent="0.25">
      <c r="A82" s="19" t="s">
        <v>149</v>
      </c>
      <c r="B82" s="20" t="s">
        <v>378</v>
      </c>
      <c r="C82" s="21">
        <v>2</v>
      </c>
      <c r="D82" s="69">
        <v>0</v>
      </c>
      <c r="E82" s="69">
        <v>23</v>
      </c>
      <c r="F82" s="69">
        <v>1</v>
      </c>
      <c r="G82" s="69">
        <v>24</v>
      </c>
      <c r="H82" s="69">
        <v>0</v>
      </c>
      <c r="I82" s="69">
        <v>0</v>
      </c>
      <c r="J82" s="69">
        <v>3</v>
      </c>
      <c r="K82" s="69">
        <v>1</v>
      </c>
      <c r="L82" s="69">
        <v>0</v>
      </c>
      <c r="M82" s="69">
        <v>1</v>
      </c>
      <c r="N82" s="69">
        <v>0</v>
      </c>
      <c r="O82" s="130">
        <v>0</v>
      </c>
      <c r="P82" s="130">
        <v>0</v>
      </c>
      <c r="Q82" s="130">
        <v>0</v>
      </c>
      <c r="R82" s="120">
        <v>28</v>
      </c>
    </row>
    <row r="83" spans="1:18" x14ac:dyDescent="0.25">
      <c r="A83" s="19" t="s">
        <v>150</v>
      </c>
      <c r="B83" s="20" t="s">
        <v>378</v>
      </c>
      <c r="C83" s="21">
        <v>21</v>
      </c>
      <c r="D83" s="69">
        <v>0</v>
      </c>
      <c r="E83" s="69">
        <v>3</v>
      </c>
      <c r="F83" s="69">
        <v>0</v>
      </c>
      <c r="G83" s="69">
        <v>3</v>
      </c>
      <c r="H83" s="69">
        <v>0</v>
      </c>
      <c r="I83" s="69">
        <v>0</v>
      </c>
      <c r="J83" s="69">
        <v>0</v>
      </c>
      <c r="K83" s="69">
        <v>0</v>
      </c>
      <c r="L83" s="69">
        <v>0</v>
      </c>
      <c r="M83" s="69">
        <v>0</v>
      </c>
      <c r="N83" s="69">
        <v>0</v>
      </c>
      <c r="O83" s="130">
        <v>0</v>
      </c>
      <c r="P83" s="130">
        <v>0</v>
      </c>
      <c r="Q83" s="130">
        <v>0</v>
      </c>
      <c r="R83" s="120">
        <v>3</v>
      </c>
    </row>
    <row r="84" spans="1:18" x14ac:dyDescent="0.25">
      <c r="A84" s="19" t="s">
        <v>151</v>
      </c>
      <c r="B84" s="20" t="s">
        <v>378</v>
      </c>
      <c r="C84" s="21">
        <v>55</v>
      </c>
      <c r="D84" s="69">
        <v>0</v>
      </c>
      <c r="E84" s="69">
        <v>10</v>
      </c>
      <c r="F84" s="69">
        <v>0</v>
      </c>
      <c r="G84" s="69">
        <v>10</v>
      </c>
      <c r="H84" s="69">
        <v>0</v>
      </c>
      <c r="I84" s="69">
        <v>0</v>
      </c>
      <c r="J84" s="69">
        <v>0</v>
      </c>
      <c r="K84" s="69">
        <v>0</v>
      </c>
      <c r="L84" s="69">
        <v>0</v>
      </c>
      <c r="M84" s="69">
        <v>0</v>
      </c>
      <c r="N84" s="69">
        <v>0</v>
      </c>
      <c r="O84" s="130">
        <v>0</v>
      </c>
      <c r="P84" s="130">
        <v>0</v>
      </c>
      <c r="Q84" s="130">
        <v>0</v>
      </c>
      <c r="R84" s="120">
        <v>10</v>
      </c>
    </row>
    <row r="85" spans="1:18" x14ac:dyDescent="0.25">
      <c r="A85" s="27" t="s">
        <v>152</v>
      </c>
      <c r="B85" s="20" t="s">
        <v>378</v>
      </c>
      <c r="C85" s="21">
        <v>148</v>
      </c>
      <c r="D85" s="69">
        <v>431</v>
      </c>
      <c r="E85" s="69">
        <v>506</v>
      </c>
      <c r="F85" s="69">
        <v>6</v>
      </c>
      <c r="G85" s="69">
        <v>512</v>
      </c>
      <c r="H85" s="69">
        <v>0</v>
      </c>
      <c r="I85" s="69">
        <v>0</v>
      </c>
      <c r="J85" s="69">
        <v>220</v>
      </c>
      <c r="K85" s="69">
        <v>0</v>
      </c>
      <c r="L85" s="69">
        <v>0</v>
      </c>
      <c r="M85" s="69">
        <v>0</v>
      </c>
      <c r="N85" s="69">
        <v>0</v>
      </c>
      <c r="O85" s="130">
        <v>0</v>
      </c>
      <c r="P85" s="130">
        <v>0</v>
      </c>
      <c r="Q85" s="130">
        <v>0</v>
      </c>
      <c r="R85" s="120">
        <v>1163</v>
      </c>
    </row>
    <row r="86" spans="1:18" x14ac:dyDescent="0.25">
      <c r="A86" s="19" t="s">
        <v>153</v>
      </c>
      <c r="B86" s="20" t="s">
        <v>378</v>
      </c>
      <c r="C86" s="21">
        <v>197</v>
      </c>
      <c r="D86" s="69">
        <v>0</v>
      </c>
      <c r="E86" s="69">
        <v>5</v>
      </c>
      <c r="F86" s="69">
        <v>3</v>
      </c>
      <c r="G86" s="69">
        <v>8</v>
      </c>
      <c r="H86" s="69">
        <v>0</v>
      </c>
      <c r="I86" s="69">
        <v>0</v>
      </c>
      <c r="J86" s="69">
        <v>19</v>
      </c>
      <c r="K86" s="69">
        <v>0</v>
      </c>
      <c r="L86" s="69">
        <v>0</v>
      </c>
      <c r="M86" s="69">
        <v>0</v>
      </c>
      <c r="N86" s="69">
        <v>0</v>
      </c>
      <c r="O86" s="130">
        <v>0</v>
      </c>
      <c r="P86" s="130">
        <v>0</v>
      </c>
      <c r="Q86" s="130">
        <v>0</v>
      </c>
      <c r="R86" s="120">
        <v>27</v>
      </c>
    </row>
    <row r="87" spans="1:18" x14ac:dyDescent="0.25">
      <c r="A87" s="19" t="s">
        <v>154</v>
      </c>
      <c r="B87" s="20" t="s">
        <v>378</v>
      </c>
      <c r="C87" s="21">
        <v>206</v>
      </c>
      <c r="D87" s="69">
        <v>0</v>
      </c>
      <c r="E87" s="69">
        <v>3</v>
      </c>
      <c r="F87" s="69">
        <v>0</v>
      </c>
      <c r="G87" s="69">
        <v>3</v>
      </c>
      <c r="H87" s="69">
        <v>0</v>
      </c>
      <c r="I87" s="69">
        <v>0</v>
      </c>
      <c r="J87" s="69">
        <v>2</v>
      </c>
      <c r="K87" s="69">
        <v>0</v>
      </c>
      <c r="L87" s="69">
        <v>0</v>
      </c>
      <c r="M87" s="69">
        <v>0</v>
      </c>
      <c r="N87" s="69">
        <v>0</v>
      </c>
      <c r="O87" s="130">
        <v>0</v>
      </c>
      <c r="P87" s="130">
        <v>0</v>
      </c>
      <c r="Q87" s="130">
        <v>0</v>
      </c>
      <c r="R87" s="120">
        <v>5</v>
      </c>
    </row>
    <row r="88" spans="1:18" x14ac:dyDescent="0.25">
      <c r="A88" s="19" t="s">
        <v>155</v>
      </c>
      <c r="B88" s="20" t="s">
        <v>378</v>
      </c>
      <c r="C88" s="21">
        <v>313</v>
      </c>
      <c r="D88" s="69">
        <v>1</v>
      </c>
      <c r="E88" s="69">
        <v>30</v>
      </c>
      <c r="F88" s="69">
        <v>0</v>
      </c>
      <c r="G88" s="69">
        <v>30</v>
      </c>
      <c r="H88" s="69">
        <v>0</v>
      </c>
      <c r="I88" s="69">
        <v>0</v>
      </c>
      <c r="J88" s="69">
        <v>27</v>
      </c>
      <c r="K88" s="69">
        <v>0</v>
      </c>
      <c r="L88" s="69">
        <v>0</v>
      </c>
      <c r="M88" s="69">
        <v>0</v>
      </c>
      <c r="N88" s="69">
        <v>0</v>
      </c>
      <c r="O88" s="130">
        <v>0</v>
      </c>
      <c r="P88" s="130">
        <v>0</v>
      </c>
      <c r="Q88" s="130">
        <v>0</v>
      </c>
      <c r="R88" s="120">
        <v>58</v>
      </c>
    </row>
    <row r="89" spans="1:18" x14ac:dyDescent="0.25">
      <c r="A89" s="19" t="s">
        <v>156</v>
      </c>
      <c r="B89" s="20" t="s">
        <v>378</v>
      </c>
      <c r="C89" s="21">
        <v>318</v>
      </c>
      <c r="D89" s="69">
        <v>526</v>
      </c>
      <c r="E89" s="69">
        <v>241</v>
      </c>
      <c r="F89" s="69">
        <v>6</v>
      </c>
      <c r="G89" s="69">
        <v>247</v>
      </c>
      <c r="H89" s="69">
        <v>121</v>
      </c>
      <c r="I89" s="69">
        <v>0</v>
      </c>
      <c r="J89" s="69">
        <v>156</v>
      </c>
      <c r="K89" s="69">
        <v>0</v>
      </c>
      <c r="L89" s="69">
        <v>0</v>
      </c>
      <c r="M89" s="69">
        <v>0</v>
      </c>
      <c r="N89" s="69">
        <v>0</v>
      </c>
      <c r="O89" s="130">
        <v>0</v>
      </c>
      <c r="P89" s="130">
        <v>0</v>
      </c>
      <c r="Q89" s="130">
        <v>0</v>
      </c>
      <c r="R89" s="120">
        <v>1050</v>
      </c>
    </row>
    <row r="90" spans="1:18" x14ac:dyDescent="0.25">
      <c r="A90" s="19" t="s">
        <v>157</v>
      </c>
      <c r="B90" s="20" t="s">
        <v>378</v>
      </c>
      <c r="C90" s="21">
        <v>321</v>
      </c>
      <c r="D90" s="69">
        <v>0</v>
      </c>
      <c r="E90" s="69">
        <v>71</v>
      </c>
      <c r="F90" s="69">
        <v>1</v>
      </c>
      <c r="G90" s="69">
        <v>72</v>
      </c>
      <c r="H90" s="69">
        <v>0</v>
      </c>
      <c r="I90" s="69">
        <v>0</v>
      </c>
      <c r="J90" s="69">
        <v>109</v>
      </c>
      <c r="K90" s="69">
        <v>0</v>
      </c>
      <c r="L90" s="69">
        <v>0</v>
      </c>
      <c r="M90" s="69">
        <v>0</v>
      </c>
      <c r="N90" s="69">
        <v>0</v>
      </c>
      <c r="O90" s="130">
        <v>0</v>
      </c>
      <c r="P90" s="130">
        <v>0</v>
      </c>
      <c r="Q90" s="130">
        <v>0</v>
      </c>
      <c r="R90" s="120">
        <v>181</v>
      </c>
    </row>
    <row r="91" spans="1:18" x14ac:dyDescent="0.25">
      <c r="A91" s="19" t="s">
        <v>158</v>
      </c>
      <c r="B91" s="20" t="s">
        <v>378</v>
      </c>
      <c r="C91" s="21">
        <v>376</v>
      </c>
      <c r="D91" s="69">
        <v>435</v>
      </c>
      <c r="E91" s="69">
        <v>360</v>
      </c>
      <c r="F91" s="69">
        <v>12</v>
      </c>
      <c r="G91" s="69">
        <v>372</v>
      </c>
      <c r="H91" s="69">
        <v>114</v>
      </c>
      <c r="I91" s="69">
        <v>0</v>
      </c>
      <c r="J91" s="69">
        <v>176</v>
      </c>
      <c r="K91" s="69">
        <v>0</v>
      </c>
      <c r="L91" s="69">
        <v>0</v>
      </c>
      <c r="M91" s="69">
        <v>0</v>
      </c>
      <c r="N91" s="69">
        <v>0</v>
      </c>
      <c r="O91" s="130">
        <v>0</v>
      </c>
      <c r="P91" s="130">
        <v>0</v>
      </c>
      <c r="Q91" s="130">
        <v>0</v>
      </c>
      <c r="R91" s="120">
        <v>1097</v>
      </c>
    </row>
    <row r="92" spans="1:18" x14ac:dyDescent="0.25">
      <c r="A92" s="19" t="s">
        <v>159</v>
      </c>
      <c r="B92" s="20" t="s">
        <v>378</v>
      </c>
      <c r="C92" s="21">
        <v>400</v>
      </c>
      <c r="D92" s="69">
        <v>43</v>
      </c>
      <c r="E92" s="69">
        <v>45</v>
      </c>
      <c r="F92" s="69">
        <v>2</v>
      </c>
      <c r="G92" s="69">
        <v>47</v>
      </c>
      <c r="H92" s="69">
        <v>30</v>
      </c>
      <c r="I92" s="69">
        <v>0</v>
      </c>
      <c r="J92" s="69">
        <v>44</v>
      </c>
      <c r="K92" s="69">
        <v>0</v>
      </c>
      <c r="L92" s="69">
        <v>0</v>
      </c>
      <c r="M92" s="69">
        <v>0</v>
      </c>
      <c r="N92" s="69">
        <v>0</v>
      </c>
      <c r="O92" s="130">
        <v>0</v>
      </c>
      <c r="P92" s="130">
        <v>0</v>
      </c>
      <c r="Q92" s="130">
        <v>0</v>
      </c>
      <c r="R92" s="120">
        <v>164</v>
      </c>
    </row>
    <row r="93" spans="1:18" x14ac:dyDescent="0.25">
      <c r="A93" s="19" t="s">
        <v>160</v>
      </c>
      <c r="B93" s="20" t="s">
        <v>378</v>
      </c>
      <c r="C93" s="21">
        <v>440</v>
      </c>
      <c r="D93" s="69">
        <v>741</v>
      </c>
      <c r="E93" s="69">
        <v>629</v>
      </c>
      <c r="F93" s="69">
        <v>11</v>
      </c>
      <c r="G93" s="69">
        <v>640</v>
      </c>
      <c r="H93" s="69">
        <v>245</v>
      </c>
      <c r="I93" s="69">
        <v>0</v>
      </c>
      <c r="J93" s="69">
        <v>365</v>
      </c>
      <c r="K93" s="69">
        <v>0</v>
      </c>
      <c r="L93" s="69">
        <v>0</v>
      </c>
      <c r="M93" s="69">
        <v>0</v>
      </c>
      <c r="N93" s="69">
        <v>0</v>
      </c>
      <c r="O93" s="130">
        <v>0</v>
      </c>
      <c r="P93" s="130">
        <v>0</v>
      </c>
      <c r="Q93" s="130">
        <v>0</v>
      </c>
      <c r="R93" s="120">
        <v>1991</v>
      </c>
    </row>
    <row r="94" spans="1:18" x14ac:dyDescent="0.25">
      <c r="A94" s="19" t="s">
        <v>161</v>
      </c>
      <c r="B94" s="20" t="s">
        <v>378</v>
      </c>
      <c r="C94" s="21">
        <v>483</v>
      </c>
      <c r="D94" s="69">
        <v>0</v>
      </c>
      <c r="E94" s="69">
        <v>0</v>
      </c>
      <c r="F94" s="69">
        <v>0</v>
      </c>
      <c r="G94" s="69">
        <v>0</v>
      </c>
      <c r="H94" s="69">
        <v>0</v>
      </c>
      <c r="I94" s="69">
        <v>0</v>
      </c>
      <c r="J94" s="69">
        <v>0</v>
      </c>
      <c r="K94" s="69">
        <v>0</v>
      </c>
      <c r="L94" s="69">
        <v>0</v>
      </c>
      <c r="M94" s="69">
        <v>0</v>
      </c>
      <c r="N94" s="69">
        <v>0</v>
      </c>
      <c r="O94" s="130">
        <v>0</v>
      </c>
      <c r="P94" s="130">
        <v>0</v>
      </c>
      <c r="Q94" s="130">
        <v>0</v>
      </c>
      <c r="R94" s="120">
        <v>0</v>
      </c>
    </row>
    <row r="95" spans="1:18" x14ac:dyDescent="0.25">
      <c r="A95" s="23" t="s">
        <v>162</v>
      </c>
      <c r="B95" s="20" t="s">
        <v>378</v>
      </c>
      <c r="C95" s="21">
        <v>541</v>
      </c>
      <c r="D95" s="69">
        <v>0</v>
      </c>
      <c r="E95" s="69">
        <v>115</v>
      </c>
      <c r="F95" s="69">
        <v>1</v>
      </c>
      <c r="G95" s="69">
        <v>116</v>
      </c>
      <c r="H95" s="69">
        <v>51</v>
      </c>
      <c r="I95" s="69">
        <v>0</v>
      </c>
      <c r="J95" s="69">
        <v>75</v>
      </c>
      <c r="K95" s="69">
        <v>0</v>
      </c>
      <c r="L95" s="69">
        <v>0</v>
      </c>
      <c r="M95" s="69">
        <v>0</v>
      </c>
      <c r="N95" s="69">
        <v>0</v>
      </c>
      <c r="O95" s="130">
        <v>0</v>
      </c>
      <c r="P95" s="130">
        <v>0</v>
      </c>
      <c r="Q95" s="130">
        <v>0</v>
      </c>
      <c r="R95" s="120">
        <v>242</v>
      </c>
    </row>
    <row r="96" spans="1:18" x14ac:dyDescent="0.25">
      <c r="A96" s="19" t="s">
        <v>163</v>
      </c>
      <c r="B96" s="20" t="s">
        <v>378</v>
      </c>
      <c r="C96" s="21">
        <v>607</v>
      </c>
      <c r="D96" s="69">
        <v>184</v>
      </c>
      <c r="E96" s="69">
        <v>180</v>
      </c>
      <c r="F96" s="69">
        <v>8</v>
      </c>
      <c r="G96" s="69">
        <v>188</v>
      </c>
      <c r="H96" s="69">
        <v>0</v>
      </c>
      <c r="I96" s="69">
        <v>0</v>
      </c>
      <c r="J96" s="69">
        <v>69</v>
      </c>
      <c r="K96" s="69">
        <v>0</v>
      </c>
      <c r="L96" s="69">
        <v>0</v>
      </c>
      <c r="M96" s="69">
        <v>0</v>
      </c>
      <c r="N96" s="69">
        <v>0</v>
      </c>
      <c r="O96" s="130">
        <v>0</v>
      </c>
      <c r="P96" s="130">
        <v>0</v>
      </c>
      <c r="Q96" s="130">
        <v>0</v>
      </c>
      <c r="R96" s="120">
        <v>441</v>
      </c>
    </row>
    <row r="97" spans="1:18" x14ac:dyDescent="0.25">
      <c r="A97" s="19" t="s">
        <v>164</v>
      </c>
      <c r="B97" s="20" t="s">
        <v>378</v>
      </c>
      <c r="C97" s="21">
        <v>615</v>
      </c>
      <c r="D97" s="69">
        <v>1548</v>
      </c>
      <c r="E97" s="69">
        <v>1661</v>
      </c>
      <c r="F97" s="69">
        <v>45</v>
      </c>
      <c r="G97" s="69">
        <v>1706</v>
      </c>
      <c r="H97" s="69">
        <v>683</v>
      </c>
      <c r="I97" s="69">
        <v>113</v>
      </c>
      <c r="J97" s="69">
        <v>371</v>
      </c>
      <c r="K97" s="69">
        <v>6</v>
      </c>
      <c r="L97" s="69">
        <v>1</v>
      </c>
      <c r="M97" s="69">
        <v>7</v>
      </c>
      <c r="N97" s="69">
        <v>6</v>
      </c>
      <c r="O97" s="130">
        <v>0</v>
      </c>
      <c r="P97" s="130">
        <v>0</v>
      </c>
      <c r="Q97" s="130">
        <v>0</v>
      </c>
      <c r="R97" s="120">
        <v>4434</v>
      </c>
    </row>
    <row r="98" spans="1:18" x14ac:dyDescent="0.25">
      <c r="A98" s="19" t="s">
        <v>165</v>
      </c>
      <c r="B98" s="20" t="s">
        <v>378</v>
      </c>
      <c r="C98" s="21">
        <v>649</v>
      </c>
      <c r="D98" s="69">
        <v>0</v>
      </c>
      <c r="E98" s="69">
        <v>5</v>
      </c>
      <c r="F98" s="69">
        <v>0</v>
      </c>
      <c r="G98" s="69">
        <v>5</v>
      </c>
      <c r="H98" s="69">
        <v>0</v>
      </c>
      <c r="I98" s="69">
        <v>0</v>
      </c>
      <c r="J98" s="69">
        <v>3</v>
      </c>
      <c r="K98" s="69">
        <v>0</v>
      </c>
      <c r="L98" s="69">
        <v>0</v>
      </c>
      <c r="M98" s="69">
        <v>0</v>
      </c>
      <c r="N98" s="69">
        <v>0</v>
      </c>
      <c r="O98" s="130">
        <v>0</v>
      </c>
      <c r="P98" s="130">
        <v>0</v>
      </c>
      <c r="Q98" s="130">
        <v>0</v>
      </c>
      <c r="R98" s="120">
        <v>8</v>
      </c>
    </row>
    <row r="99" spans="1:18" x14ac:dyDescent="0.25">
      <c r="A99" s="19" t="s">
        <v>166</v>
      </c>
      <c r="B99" s="20" t="s">
        <v>378</v>
      </c>
      <c r="C99" s="21">
        <v>652</v>
      </c>
      <c r="D99" s="69">
        <v>0</v>
      </c>
      <c r="E99" s="69">
        <v>0</v>
      </c>
      <c r="F99" s="69">
        <v>0</v>
      </c>
      <c r="G99" s="69">
        <v>0</v>
      </c>
      <c r="H99" s="69">
        <v>0</v>
      </c>
      <c r="I99" s="69">
        <v>0</v>
      </c>
      <c r="J99" s="69">
        <v>1</v>
      </c>
      <c r="K99" s="69">
        <v>0</v>
      </c>
      <c r="L99" s="69">
        <v>0</v>
      </c>
      <c r="M99" s="69">
        <v>0</v>
      </c>
      <c r="N99" s="69">
        <v>0</v>
      </c>
      <c r="O99" s="130">
        <v>0</v>
      </c>
      <c r="P99" s="130">
        <v>0</v>
      </c>
      <c r="Q99" s="130">
        <v>0</v>
      </c>
      <c r="R99" s="120">
        <v>1</v>
      </c>
    </row>
    <row r="100" spans="1:18" x14ac:dyDescent="0.25">
      <c r="A100" s="19" t="s">
        <v>167</v>
      </c>
      <c r="B100" s="20" t="s">
        <v>378</v>
      </c>
      <c r="C100" s="21">
        <v>660</v>
      </c>
      <c r="D100" s="69">
        <v>0</v>
      </c>
      <c r="E100" s="69">
        <v>16</v>
      </c>
      <c r="F100" s="69">
        <v>1</v>
      </c>
      <c r="G100" s="69">
        <v>17</v>
      </c>
      <c r="H100" s="69">
        <v>0</v>
      </c>
      <c r="I100" s="69">
        <v>0</v>
      </c>
      <c r="J100" s="69">
        <v>12</v>
      </c>
      <c r="K100" s="69">
        <v>0</v>
      </c>
      <c r="L100" s="69">
        <v>0</v>
      </c>
      <c r="M100" s="69">
        <v>0</v>
      </c>
      <c r="N100" s="69">
        <v>0</v>
      </c>
      <c r="O100" s="130">
        <v>0</v>
      </c>
      <c r="P100" s="130">
        <v>0</v>
      </c>
      <c r="Q100" s="130">
        <v>0</v>
      </c>
      <c r="R100" s="120">
        <v>29</v>
      </c>
    </row>
    <row r="101" spans="1:18" x14ac:dyDescent="0.25">
      <c r="A101" s="19" t="s">
        <v>168</v>
      </c>
      <c r="B101" s="20" t="s">
        <v>378</v>
      </c>
      <c r="C101" s="21">
        <v>667</v>
      </c>
      <c r="D101" s="69">
        <v>0</v>
      </c>
      <c r="E101" s="69">
        <v>9</v>
      </c>
      <c r="F101" s="69">
        <v>0</v>
      </c>
      <c r="G101" s="69">
        <v>9</v>
      </c>
      <c r="H101" s="69">
        <v>0</v>
      </c>
      <c r="I101" s="69">
        <v>0</v>
      </c>
      <c r="J101" s="69">
        <v>9</v>
      </c>
      <c r="K101" s="69">
        <v>0</v>
      </c>
      <c r="L101" s="69">
        <v>0</v>
      </c>
      <c r="M101" s="69">
        <v>0</v>
      </c>
      <c r="N101" s="69">
        <v>0</v>
      </c>
      <c r="O101" s="130">
        <v>0</v>
      </c>
      <c r="P101" s="130">
        <v>0</v>
      </c>
      <c r="Q101" s="130">
        <v>0</v>
      </c>
      <c r="R101" s="120">
        <v>18</v>
      </c>
    </row>
    <row r="102" spans="1:18" x14ac:dyDescent="0.25">
      <c r="A102" s="19" t="s">
        <v>169</v>
      </c>
      <c r="B102" s="20" t="s">
        <v>378</v>
      </c>
      <c r="C102" s="21">
        <v>674</v>
      </c>
      <c r="D102" s="69">
        <v>0</v>
      </c>
      <c r="E102" s="69">
        <v>24</v>
      </c>
      <c r="F102" s="69">
        <v>0</v>
      </c>
      <c r="G102" s="69">
        <v>24</v>
      </c>
      <c r="H102" s="69">
        <v>0</v>
      </c>
      <c r="I102" s="69">
        <v>0</v>
      </c>
      <c r="J102" s="69">
        <v>30</v>
      </c>
      <c r="K102" s="69">
        <v>0</v>
      </c>
      <c r="L102" s="69">
        <v>0</v>
      </c>
      <c r="M102" s="69">
        <v>0</v>
      </c>
      <c r="N102" s="69">
        <v>0</v>
      </c>
      <c r="O102" s="130">
        <v>0</v>
      </c>
      <c r="P102" s="130">
        <v>0</v>
      </c>
      <c r="Q102" s="130">
        <v>0</v>
      </c>
      <c r="R102" s="120">
        <v>54</v>
      </c>
    </row>
    <row r="103" spans="1:18" x14ac:dyDescent="0.25">
      <c r="A103" s="28" t="s">
        <v>170</v>
      </c>
      <c r="B103" s="20" t="s">
        <v>378</v>
      </c>
      <c r="C103" s="21">
        <v>697</v>
      </c>
      <c r="D103" s="69">
        <v>180</v>
      </c>
      <c r="E103" s="69">
        <v>271</v>
      </c>
      <c r="F103" s="69">
        <v>2</v>
      </c>
      <c r="G103" s="69">
        <v>273</v>
      </c>
      <c r="H103" s="69">
        <v>23</v>
      </c>
      <c r="I103" s="69">
        <v>0</v>
      </c>
      <c r="J103" s="69">
        <v>158</v>
      </c>
      <c r="K103" s="69">
        <v>0</v>
      </c>
      <c r="L103" s="69">
        <v>0</v>
      </c>
      <c r="M103" s="69">
        <v>0</v>
      </c>
      <c r="N103" s="69">
        <v>0</v>
      </c>
      <c r="O103" s="130">
        <v>0</v>
      </c>
      <c r="P103" s="130">
        <v>0</v>
      </c>
      <c r="Q103" s="130">
        <v>0</v>
      </c>
      <c r="R103" s="120">
        <v>634</v>
      </c>
    </row>
    <row r="104" spans="1:18" x14ac:dyDescent="0.25">
      <c r="A104" s="19" t="s">
        <v>171</v>
      </c>
      <c r="B104" s="20" t="s">
        <v>378</v>
      </c>
      <c r="C104" s="21">
        <v>756</v>
      </c>
      <c r="D104" s="69">
        <v>1</v>
      </c>
      <c r="E104" s="69">
        <v>49</v>
      </c>
      <c r="F104" s="69">
        <v>1</v>
      </c>
      <c r="G104" s="69">
        <v>50</v>
      </c>
      <c r="H104" s="69">
        <v>0</v>
      </c>
      <c r="I104" s="69">
        <v>0</v>
      </c>
      <c r="J104" s="69">
        <v>14</v>
      </c>
      <c r="K104" s="69">
        <v>0</v>
      </c>
      <c r="L104" s="69">
        <v>0</v>
      </c>
      <c r="M104" s="69">
        <v>0</v>
      </c>
      <c r="N104" s="69">
        <v>0</v>
      </c>
      <c r="O104" s="130">
        <v>0</v>
      </c>
      <c r="P104" s="130">
        <v>0</v>
      </c>
      <c r="Q104" s="130">
        <v>0</v>
      </c>
      <c r="R104" s="120">
        <v>65</v>
      </c>
    </row>
    <row r="105" spans="1:18" x14ac:dyDescent="0.25">
      <c r="A105" s="49" t="s">
        <v>379</v>
      </c>
      <c r="B105" s="50"/>
      <c r="C105" s="119"/>
      <c r="D105" s="122">
        <v>96</v>
      </c>
      <c r="E105" s="122">
        <v>345</v>
      </c>
      <c r="F105" s="122">
        <v>9</v>
      </c>
      <c r="G105" s="122">
        <v>354</v>
      </c>
      <c r="H105" s="122">
        <v>74</v>
      </c>
      <c r="I105" s="122">
        <v>0</v>
      </c>
      <c r="J105" s="122">
        <v>116</v>
      </c>
      <c r="K105" s="122">
        <v>71</v>
      </c>
      <c r="L105" s="122">
        <v>2</v>
      </c>
      <c r="M105" s="122">
        <v>73</v>
      </c>
      <c r="N105" s="122">
        <v>0</v>
      </c>
      <c r="O105" s="122">
        <v>0</v>
      </c>
      <c r="P105" s="122">
        <v>0</v>
      </c>
      <c r="Q105" s="122">
        <v>0</v>
      </c>
      <c r="R105" s="115">
        <v>713</v>
      </c>
    </row>
    <row r="106" spans="1:18" x14ac:dyDescent="0.25">
      <c r="A106" s="19" t="s">
        <v>173</v>
      </c>
      <c r="B106" s="20" t="s">
        <v>380</v>
      </c>
      <c r="C106" s="21">
        <v>30</v>
      </c>
      <c r="D106" s="69">
        <v>48</v>
      </c>
      <c r="E106" s="69">
        <v>154</v>
      </c>
      <c r="F106" s="69">
        <v>7</v>
      </c>
      <c r="G106" s="69">
        <v>161</v>
      </c>
      <c r="H106" s="69">
        <v>73</v>
      </c>
      <c r="I106" s="69">
        <v>0</v>
      </c>
      <c r="J106" s="69">
        <v>28</v>
      </c>
      <c r="K106" s="69">
        <v>45</v>
      </c>
      <c r="L106" s="69">
        <v>0</v>
      </c>
      <c r="M106" s="69">
        <v>45</v>
      </c>
      <c r="N106" s="69">
        <v>0</v>
      </c>
      <c r="O106" s="130">
        <v>0</v>
      </c>
      <c r="P106" s="130">
        <v>0</v>
      </c>
      <c r="Q106" s="130">
        <v>0</v>
      </c>
      <c r="R106" s="120">
        <v>355</v>
      </c>
    </row>
    <row r="107" spans="1:18" x14ac:dyDescent="0.25">
      <c r="A107" s="19" t="s">
        <v>174</v>
      </c>
      <c r="B107" s="20" t="s">
        <v>380</v>
      </c>
      <c r="C107" s="21">
        <v>34</v>
      </c>
      <c r="D107" s="69">
        <v>47</v>
      </c>
      <c r="E107" s="69">
        <v>10</v>
      </c>
      <c r="F107" s="69">
        <v>0</v>
      </c>
      <c r="G107" s="69">
        <v>10</v>
      </c>
      <c r="H107" s="69">
        <v>0</v>
      </c>
      <c r="I107" s="69">
        <v>0</v>
      </c>
      <c r="J107" s="69">
        <v>28</v>
      </c>
      <c r="K107" s="69">
        <v>0</v>
      </c>
      <c r="L107" s="69">
        <v>0</v>
      </c>
      <c r="M107" s="69">
        <v>0</v>
      </c>
      <c r="N107" s="69">
        <v>0</v>
      </c>
      <c r="O107" s="130">
        <v>0</v>
      </c>
      <c r="P107" s="130">
        <v>0</v>
      </c>
      <c r="Q107" s="130">
        <v>0</v>
      </c>
      <c r="R107" s="120">
        <v>85</v>
      </c>
    </row>
    <row r="108" spans="1:18" x14ac:dyDescent="0.25">
      <c r="A108" s="19" t="s">
        <v>175</v>
      </c>
      <c r="B108" s="20" t="s">
        <v>380</v>
      </c>
      <c r="C108" s="21">
        <v>36</v>
      </c>
      <c r="D108" s="69">
        <v>0</v>
      </c>
      <c r="E108" s="69">
        <v>20</v>
      </c>
      <c r="F108" s="69">
        <v>1</v>
      </c>
      <c r="G108" s="69">
        <v>21</v>
      </c>
      <c r="H108" s="69">
        <v>0</v>
      </c>
      <c r="I108" s="69">
        <v>0</v>
      </c>
      <c r="J108" s="69">
        <v>3</v>
      </c>
      <c r="K108" s="69">
        <v>0</v>
      </c>
      <c r="L108" s="69">
        <v>0</v>
      </c>
      <c r="M108" s="69">
        <v>0</v>
      </c>
      <c r="N108" s="69">
        <v>0</v>
      </c>
      <c r="O108" s="130">
        <v>0</v>
      </c>
      <c r="P108" s="130">
        <v>0</v>
      </c>
      <c r="Q108" s="130">
        <v>0</v>
      </c>
      <c r="R108" s="120">
        <v>24</v>
      </c>
    </row>
    <row r="109" spans="1:18" x14ac:dyDescent="0.25">
      <c r="A109" s="19" t="s">
        <v>176</v>
      </c>
      <c r="B109" s="20" t="s">
        <v>380</v>
      </c>
      <c r="C109" s="21">
        <v>91</v>
      </c>
      <c r="D109" s="69">
        <v>1</v>
      </c>
      <c r="E109" s="69">
        <v>0</v>
      </c>
      <c r="F109" s="69">
        <v>0</v>
      </c>
      <c r="G109" s="69">
        <v>0</v>
      </c>
      <c r="H109" s="69">
        <v>0</v>
      </c>
      <c r="I109" s="69">
        <v>0</v>
      </c>
      <c r="J109" s="69">
        <v>0</v>
      </c>
      <c r="K109" s="69">
        <v>0</v>
      </c>
      <c r="L109" s="69">
        <v>0</v>
      </c>
      <c r="M109" s="69">
        <v>0</v>
      </c>
      <c r="N109" s="69">
        <v>0</v>
      </c>
      <c r="O109" s="130">
        <v>0</v>
      </c>
      <c r="P109" s="130">
        <v>0</v>
      </c>
      <c r="Q109" s="130">
        <v>0</v>
      </c>
      <c r="R109" s="120">
        <v>1</v>
      </c>
    </row>
    <row r="110" spans="1:18" x14ac:dyDescent="0.25">
      <c r="A110" s="19" t="s">
        <v>177</v>
      </c>
      <c r="B110" s="20" t="s">
        <v>380</v>
      </c>
      <c r="C110" s="21">
        <v>93</v>
      </c>
      <c r="D110" s="69">
        <v>0</v>
      </c>
      <c r="E110" s="69">
        <v>3</v>
      </c>
      <c r="F110" s="69">
        <v>0</v>
      </c>
      <c r="G110" s="69">
        <v>3</v>
      </c>
      <c r="H110" s="69">
        <v>0</v>
      </c>
      <c r="I110" s="69">
        <v>0</v>
      </c>
      <c r="J110" s="69">
        <v>1</v>
      </c>
      <c r="K110" s="69">
        <v>0</v>
      </c>
      <c r="L110" s="69">
        <v>0</v>
      </c>
      <c r="M110" s="69">
        <v>0</v>
      </c>
      <c r="N110" s="69">
        <v>0</v>
      </c>
      <c r="O110" s="130">
        <v>0</v>
      </c>
      <c r="P110" s="130">
        <v>0</v>
      </c>
      <c r="Q110" s="130">
        <v>0</v>
      </c>
      <c r="R110" s="120">
        <v>4</v>
      </c>
    </row>
    <row r="111" spans="1:18" x14ac:dyDescent="0.25">
      <c r="A111" s="23" t="s">
        <v>178</v>
      </c>
      <c r="B111" s="20" t="s">
        <v>380</v>
      </c>
      <c r="C111" s="21">
        <v>101</v>
      </c>
      <c r="D111" s="69">
        <v>0</v>
      </c>
      <c r="E111" s="69">
        <v>26</v>
      </c>
      <c r="F111" s="69">
        <v>0</v>
      </c>
      <c r="G111" s="69">
        <v>26</v>
      </c>
      <c r="H111" s="69">
        <v>0</v>
      </c>
      <c r="I111" s="69">
        <v>0</v>
      </c>
      <c r="J111" s="69">
        <v>6</v>
      </c>
      <c r="K111" s="69">
        <v>5</v>
      </c>
      <c r="L111" s="69">
        <v>0</v>
      </c>
      <c r="M111" s="69">
        <v>5</v>
      </c>
      <c r="N111" s="69">
        <v>0</v>
      </c>
      <c r="O111" s="130">
        <v>0</v>
      </c>
      <c r="P111" s="130">
        <v>0</v>
      </c>
      <c r="Q111" s="130">
        <v>0</v>
      </c>
      <c r="R111" s="120">
        <v>37</v>
      </c>
    </row>
    <row r="112" spans="1:18" x14ac:dyDescent="0.25">
      <c r="A112" s="19" t="s">
        <v>179</v>
      </c>
      <c r="B112" s="20" t="s">
        <v>380</v>
      </c>
      <c r="C112" s="21">
        <v>145</v>
      </c>
      <c r="D112" s="69">
        <v>0</v>
      </c>
      <c r="E112" s="69">
        <v>1</v>
      </c>
      <c r="F112" s="69">
        <v>0</v>
      </c>
      <c r="G112" s="69">
        <v>1</v>
      </c>
      <c r="H112" s="69">
        <v>0</v>
      </c>
      <c r="I112" s="69">
        <v>0</v>
      </c>
      <c r="J112" s="69">
        <v>0</v>
      </c>
      <c r="K112" s="69">
        <v>0</v>
      </c>
      <c r="L112" s="69">
        <v>0</v>
      </c>
      <c r="M112" s="69">
        <v>0</v>
      </c>
      <c r="N112" s="69">
        <v>0</v>
      </c>
      <c r="O112" s="130">
        <v>0</v>
      </c>
      <c r="P112" s="130">
        <v>0</v>
      </c>
      <c r="Q112" s="130">
        <v>0</v>
      </c>
      <c r="R112" s="120">
        <v>1</v>
      </c>
    </row>
    <row r="113" spans="1:18" x14ac:dyDescent="0.25">
      <c r="A113" s="19" t="s">
        <v>180</v>
      </c>
      <c r="B113" s="20" t="s">
        <v>380</v>
      </c>
      <c r="C113" s="21">
        <v>209</v>
      </c>
      <c r="D113" s="69">
        <v>0</v>
      </c>
      <c r="E113" s="69">
        <v>1</v>
      </c>
      <c r="F113" s="69">
        <v>0</v>
      </c>
      <c r="G113" s="69">
        <v>1</v>
      </c>
      <c r="H113" s="69">
        <v>0</v>
      </c>
      <c r="I113" s="69">
        <v>0</v>
      </c>
      <c r="J113" s="69">
        <v>1</v>
      </c>
      <c r="K113" s="69">
        <v>0</v>
      </c>
      <c r="L113" s="69">
        <v>0</v>
      </c>
      <c r="M113" s="69">
        <v>0</v>
      </c>
      <c r="N113" s="69">
        <v>0</v>
      </c>
      <c r="O113" s="130">
        <v>0</v>
      </c>
      <c r="P113" s="130">
        <v>0</v>
      </c>
      <c r="Q113" s="130">
        <v>0</v>
      </c>
      <c r="R113" s="120">
        <v>2</v>
      </c>
    </row>
    <row r="114" spans="1:18" x14ac:dyDescent="0.25">
      <c r="A114" s="19" t="s">
        <v>181</v>
      </c>
      <c r="B114" s="20" t="s">
        <v>380</v>
      </c>
      <c r="C114" s="21">
        <v>282</v>
      </c>
      <c r="D114" s="69">
        <v>0</v>
      </c>
      <c r="E114" s="69">
        <v>30</v>
      </c>
      <c r="F114" s="69">
        <v>0</v>
      </c>
      <c r="G114" s="69">
        <v>30</v>
      </c>
      <c r="H114" s="69">
        <v>0</v>
      </c>
      <c r="I114" s="69">
        <v>0</v>
      </c>
      <c r="J114" s="69">
        <v>3</v>
      </c>
      <c r="K114" s="69">
        <v>0</v>
      </c>
      <c r="L114" s="69">
        <v>0</v>
      </c>
      <c r="M114" s="69">
        <v>0</v>
      </c>
      <c r="N114" s="69">
        <v>0</v>
      </c>
      <c r="O114" s="130">
        <v>0</v>
      </c>
      <c r="P114" s="130">
        <v>0</v>
      </c>
      <c r="Q114" s="130">
        <v>0</v>
      </c>
      <c r="R114" s="120">
        <v>33</v>
      </c>
    </row>
    <row r="115" spans="1:18" x14ac:dyDescent="0.25">
      <c r="A115" s="19" t="s">
        <v>182</v>
      </c>
      <c r="B115" s="20" t="s">
        <v>380</v>
      </c>
      <c r="C115" s="21">
        <v>353</v>
      </c>
      <c r="D115" s="69">
        <v>0</v>
      </c>
      <c r="E115" s="69">
        <v>2</v>
      </c>
      <c r="F115" s="69">
        <v>0</v>
      </c>
      <c r="G115" s="69">
        <v>2</v>
      </c>
      <c r="H115" s="69">
        <v>0</v>
      </c>
      <c r="I115" s="69">
        <v>0</v>
      </c>
      <c r="J115" s="69">
        <v>1</v>
      </c>
      <c r="K115" s="69">
        <v>1</v>
      </c>
      <c r="L115" s="69">
        <v>0</v>
      </c>
      <c r="M115" s="69">
        <v>1</v>
      </c>
      <c r="N115" s="69">
        <v>0</v>
      </c>
      <c r="O115" s="130">
        <v>0</v>
      </c>
      <c r="P115" s="130">
        <v>0</v>
      </c>
      <c r="Q115" s="130">
        <v>0</v>
      </c>
      <c r="R115" s="120">
        <v>4</v>
      </c>
    </row>
    <row r="116" spans="1:18" x14ac:dyDescent="0.25">
      <c r="A116" s="19" t="s">
        <v>183</v>
      </c>
      <c r="B116" s="20" t="s">
        <v>380</v>
      </c>
      <c r="C116" s="21">
        <v>364</v>
      </c>
      <c r="D116" s="69">
        <v>0</v>
      </c>
      <c r="E116" s="69">
        <v>15</v>
      </c>
      <c r="F116" s="69">
        <v>0</v>
      </c>
      <c r="G116" s="69">
        <v>15</v>
      </c>
      <c r="H116" s="69">
        <v>0</v>
      </c>
      <c r="I116" s="69">
        <v>0</v>
      </c>
      <c r="J116" s="69">
        <v>5</v>
      </c>
      <c r="K116" s="69">
        <v>0</v>
      </c>
      <c r="L116" s="69">
        <v>0</v>
      </c>
      <c r="M116" s="69">
        <v>0</v>
      </c>
      <c r="N116" s="69">
        <v>0</v>
      </c>
      <c r="O116" s="130">
        <v>0</v>
      </c>
      <c r="P116" s="130">
        <v>0</v>
      </c>
      <c r="Q116" s="130">
        <v>0</v>
      </c>
      <c r="R116" s="120">
        <v>20</v>
      </c>
    </row>
    <row r="117" spans="1:18" x14ac:dyDescent="0.25">
      <c r="A117" s="19" t="s">
        <v>184</v>
      </c>
      <c r="B117" s="20" t="s">
        <v>380</v>
      </c>
      <c r="C117" s="21">
        <v>368</v>
      </c>
      <c r="D117" s="69">
        <v>0</v>
      </c>
      <c r="E117" s="69">
        <v>11</v>
      </c>
      <c r="F117" s="69">
        <v>0</v>
      </c>
      <c r="G117" s="69">
        <v>11</v>
      </c>
      <c r="H117" s="69">
        <v>1</v>
      </c>
      <c r="I117" s="69">
        <v>0</v>
      </c>
      <c r="J117" s="69">
        <v>1</v>
      </c>
      <c r="K117" s="69">
        <v>15</v>
      </c>
      <c r="L117" s="69">
        <v>2</v>
      </c>
      <c r="M117" s="69">
        <v>17</v>
      </c>
      <c r="N117" s="69">
        <v>0</v>
      </c>
      <c r="O117" s="130">
        <v>0</v>
      </c>
      <c r="P117" s="130">
        <v>0</v>
      </c>
      <c r="Q117" s="130">
        <v>0</v>
      </c>
      <c r="R117" s="120">
        <v>30</v>
      </c>
    </row>
    <row r="118" spans="1:18" x14ac:dyDescent="0.25">
      <c r="A118" s="19" t="s">
        <v>185</v>
      </c>
      <c r="B118" s="20" t="s">
        <v>380</v>
      </c>
      <c r="C118" s="21">
        <v>390</v>
      </c>
      <c r="D118" s="69">
        <v>0</v>
      </c>
      <c r="E118" s="69">
        <v>7</v>
      </c>
      <c r="F118" s="69">
        <v>0</v>
      </c>
      <c r="G118" s="69">
        <v>7</v>
      </c>
      <c r="H118" s="69">
        <v>0</v>
      </c>
      <c r="I118" s="69">
        <v>0</v>
      </c>
      <c r="J118" s="69">
        <v>10</v>
      </c>
      <c r="K118" s="69">
        <v>0</v>
      </c>
      <c r="L118" s="69">
        <v>0</v>
      </c>
      <c r="M118" s="69">
        <v>0</v>
      </c>
      <c r="N118" s="69">
        <v>0</v>
      </c>
      <c r="O118" s="130">
        <v>0</v>
      </c>
      <c r="P118" s="130">
        <v>0</v>
      </c>
      <c r="Q118" s="130">
        <v>0</v>
      </c>
      <c r="R118" s="120">
        <v>17</v>
      </c>
    </row>
    <row r="119" spans="1:18" x14ac:dyDescent="0.25">
      <c r="A119" s="19" t="s">
        <v>186</v>
      </c>
      <c r="B119" s="20" t="s">
        <v>380</v>
      </c>
      <c r="C119" s="21">
        <v>467</v>
      </c>
      <c r="D119" s="69">
        <v>0</v>
      </c>
      <c r="E119" s="69">
        <v>4</v>
      </c>
      <c r="F119" s="69">
        <v>0</v>
      </c>
      <c r="G119" s="69">
        <v>4</v>
      </c>
      <c r="H119" s="69">
        <v>0</v>
      </c>
      <c r="I119" s="69">
        <v>0</v>
      </c>
      <c r="J119" s="69">
        <v>0</v>
      </c>
      <c r="K119" s="69">
        <v>0</v>
      </c>
      <c r="L119" s="69">
        <v>0</v>
      </c>
      <c r="M119" s="69">
        <v>0</v>
      </c>
      <c r="N119" s="69">
        <v>0</v>
      </c>
      <c r="O119" s="130">
        <v>0</v>
      </c>
      <c r="P119" s="130">
        <v>0</v>
      </c>
      <c r="Q119" s="130">
        <v>0</v>
      </c>
      <c r="R119" s="120">
        <v>4</v>
      </c>
    </row>
    <row r="120" spans="1:18" x14ac:dyDescent="0.25">
      <c r="A120" s="19" t="s">
        <v>187</v>
      </c>
      <c r="B120" s="20" t="s">
        <v>380</v>
      </c>
      <c r="C120" s="21">
        <v>576</v>
      </c>
      <c r="D120" s="69">
        <v>0</v>
      </c>
      <c r="E120" s="69">
        <v>2</v>
      </c>
      <c r="F120" s="69">
        <v>0</v>
      </c>
      <c r="G120" s="69">
        <v>2</v>
      </c>
      <c r="H120" s="69">
        <v>0</v>
      </c>
      <c r="I120" s="69">
        <v>0</v>
      </c>
      <c r="J120" s="69">
        <v>0</v>
      </c>
      <c r="K120" s="69">
        <v>1</v>
      </c>
      <c r="L120" s="69">
        <v>0</v>
      </c>
      <c r="M120" s="69">
        <v>1</v>
      </c>
      <c r="N120" s="69">
        <v>0</v>
      </c>
      <c r="O120" s="130">
        <v>0</v>
      </c>
      <c r="P120" s="130">
        <v>0</v>
      </c>
      <c r="Q120" s="130">
        <v>0</v>
      </c>
      <c r="R120" s="120">
        <v>3</v>
      </c>
    </row>
    <row r="121" spans="1:18" x14ac:dyDescent="0.25">
      <c r="A121" s="19" t="s">
        <v>188</v>
      </c>
      <c r="B121" s="20" t="s">
        <v>380</v>
      </c>
      <c r="C121" s="21">
        <v>642</v>
      </c>
      <c r="D121" s="69">
        <v>0</v>
      </c>
      <c r="E121" s="69">
        <v>4</v>
      </c>
      <c r="F121" s="69">
        <v>0</v>
      </c>
      <c r="G121" s="69">
        <v>4</v>
      </c>
      <c r="H121" s="69">
        <v>0</v>
      </c>
      <c r="I121" s="69">
        <v>0</v>
      </c>
      <c r="J121" s="69">
        <v>8</v>
      </c>
      <c r="K121" s="69">
        <v>0</v>
      </c>
      <c r="L121" s="69">
        <v>0</v>
      </c>
      <c r="M121" s="69">
        <v>0</v>
      </c>
      <c r="N121" s="69">
        <v>0</v>
      </c>
      <c r="O121" s="130">
        <v>0</v>
      </c>
      <c r="P121" s="130">
        <v>0</v>
      </c>
      <c r="Q121" s="130">
        <v>0</v>
      </c>
      <c r="R121" s="120">
        <v>12</v>
      </c>
    </row>
    <row r="122" spans="1:18" x14ac:dyDescent="0.25">
      <c r="A122" s="19" t="s">
        <v>189</v>
      </c>
      <c r="B122" s="20" t="s">
        <v>380</v>
      </c>
      <c r="C122" s="21">
        <v>679</v>
      </c>
      <c r="D122" s="69">
        <v>0</v>
      </c>
      <c r="E122" s="69">
        <v>4</v>
      </c>
      <c r="F122" s="69">
        <v>0</v>
      </c>
      <c r="G122" s="69">
        <v>4</v>
      </c>
      <c r="H122" s="69">
        <v>0</v>
      </c>
      <c r="I122" s="69">
        <v>0</v>
      </c>
      <c r="J122" s="69">
        <v>2</v>
      </c>
      <c r="K122" s="69">
        <v>2</v>
      </c>
      <c r="L122" s="69">
        <v>0</v>
      </c>
      <c r="M122" s="69">
        <v>2</v>
      </c>
      <c r="N122" s="69">
        <v>0</v>
      </c>
      <c r="O122" s="130">
        <v>0</v>
      </c>
      <c r="P122" s="130">
        <v>0</v>
      </c>
      <c r="Q122" s="130">
        <v>0</v>
      </c>
      <c r="R122" s="120">
        <v>8</v>
      </c>
    </row>
    <row r="123" spans="1:18" x14ac:dyDescent="0.25">
      <c r="A123" s="19" t="s">
        <v>190</v>
      </c>
      <c r="B123" s="20" t="s">
        <v>380</v>
      </c>
      <c r="C123" s="21">
        <v>789</v>
      </c>
      <c r="D123" s="69">
        <v>0</v>
      </c>
      <c r="E123" s="69">
        <v>9</v>
      </c>
      <c r="F123" s="69">
        <v>0</v>
      </c>
      <c r="G123" s="69">
        <v>9</v>
      </c>
      <c r="H123" s="69">
        <v>0</v>
      </c>
      <c r="I123" s="69">
        <v>0</v>
      </c>
      <c r="J123" s="69">
        <v>1</v>
      </c>
      <c r="K123" s="69">
        <v>2</v>
      </c>
      <c r="L123" s="69">
        <v>0</v>
      </c>
      <c r="M123" s="69">
        <v>2</v>
      </c>
      <c r="N123" s="69">
        <v>0</v>
      </c>
      <c r="O123" s="130">
        <v>0</v>
      </c>
      <c r="P123" s="130">
        <v>0</v>
      </c>
      <c r="Q123" s="130">
        <v>0</v>
      </c>
      <c r="R123" s="120">
        <v>12</v>
      </c>
    </row>
    <row r="124" spans="1:18" x14ac:dyDescent="0.25">
      <c r="A124" s="19" t="s">
        <v>191</v>
      </c>
      <c r="B124" s="20" t="s">
        <v>380</v>
      </c>
      <c r="C124" s="21">
        <v>792</v>
      </c>
      <c r="D124" s="69">
        <v>0</v>
      </c>
      <c r="E124" s="69">
        <v>1</v>
      </c>
      <c r="F124" s="69">
        <v>0</v>
      </c>
      <c r="G124" s="69">
        <v>1</v>
      </c>
      <c r="H124" s="69">
        <v>0</v>
      </c>
      <c r="I124" s="69">
        <v>0</v>
      </c>
      <c r="J124" s="69">
        <v>2</v>
      </c>
      <c r="K124" s="69">
        <v>0</v>
      </c>
      <c r="L124" s="69">
        <v>0</v>
      </c>
      <c r="M124" s="69">
        <v>0</v>
      </c>
      <c r="N124" s="69">
        <v>0</v>
      </c>
      <c r="O124" s="130">
        <v>0</v>
      </c>
      <c r="P124" s="130">
        <v>0</v>
      </c>
      <c r="Q124" s="130">
        <v>0</v>
      </c>
      <c r="R124" s="120">
        <v>3</v>
      </c>
    </row>
    <row r="125" spans="1:18" x14ac:dyDescent="0.25">
      <c r="A125" s="19" t="s">
        <v>192</v>
      </c>
      <c r="B125" s="20" t="s">
        <v>380</v>
      </c>
      <c r="C125" s="21">
        <v>809</v>
      </c>
      <c r="D125" s="69">
        <v>0</v>
      </c>
      <c r="E125" s="69">
        <v>15</v>
      </c>
      <c r="F125" s="69">
        <v>1</v>
      </c>
      <c r="G125" s="69">
        <v>16</v>
      </c>
      <c r="H125" s="69">
        <v>0</v>
      </c>
      <c r="I125" s="69">
        <v>0</v>
      </c>
      <c r="J125" s="69">
        <v>3</v>
      </c>
      <c r="K125" s="69">
        <v>0</v>
      </c>
      <c r="L125" s="69">
        <v>0</v>
      </c>
      <c r="M125" s="69">
        <v>0</v>
      </c>
      <c r="N125" s="69">
        <v>0</v>
      </c>
      <c r="O125" s="130">
        <v>0</v>
      </c>
      <c r="P125" s="130">
        <v>0</v>
      </c>
      <c r="Q125" s="130">
        <v>0</v>
      </c>
      <c r="R125" s="120">
        <v>19</v>
      </c>
    </row>
    <row r="126" spans="1:18" x14ac:dyDescent="0.25">
      <c r="A126" s="19" t="s">
        <v>193</v>
      </c>
      <c r="B126" s="20" t="s">
        <v>380</v>
      </c>
      <c r="C126" s="21">
        <v>847</v>
      </c>
      <c r="D126" s="69">
        <v>0</v>
      </c>
      <c r="E126" s="69">
        <v>8</v>
      </c>
      <c r="F126" s="69">
        <v>0</v>
      </c>
      <c r="G126" s="69">
        <v>8</v>
      </c>
      <c r="H126" s="69">
        <v>0</v>
      </c>
      <c r="I126" s="69">
        <v>0</v>
      </c>
      <c r="J126" s="69">
        <v>2</v>
      </c>
      <c r="K126" s="69">
        <v>0</v>
      </c>
      <c r="L126" s="69">
        <v>0</v>
      </c>
      <c r="M126" s="69">
        <v>0</v>
      </c>
      <c r="N126" s="69">
        <v>0</v>
      </c>
      <c r="O126" s="130">
        <v>0</v>
      </c>
      <c r="P126" s="130">
        <v>0</v>
      </c>
      <c r="Q126" s="130">
        <v>0</v>
      </c>
      <c r="R126" s="120">
        <v>10</v>
      </c>
    </row>
    <row r="127" spans="1:18" x14ac:dyDescent="0.25">
      <c r="A127" s="19" t="s">
        <v>194</v>
      </c>
      <c r="B127" s="20" t="s">
        <v>380</v>
      </c>
      <c r="C127" s="21">
        <v>856</v>
      </c>
      <c r="D127" s="69">
        <v>0</v>
      </c>
      <c r="E127" s="69">
        <v>6</v>
      </c>
      <c r="F127" s="69">
        <v>0</v>
      </c>
      <c r="G127" s="69">
        <v>6</v>
      </c>
      <c r="H127" s="69">
        <v>0</v>
      </c>
      <c r="I127" s="69">
        <v>0</v>
      </c>
      <c r="J127" s="69">
        <v>1</v>
      </c>
      <c r="K127" s="69">
        <v>0</v>
      </c>
      <c r="L127" s="69">
        <v>0</v>
      </c>
      <c r="M127" s="69">
        <v>0</v>
      </c>
      <c r="N127" s="69">
        <v>0</v>
      </c>
      <c r="O127" s="130">
        <v>0</v>
      </c>
      <c r="P127" s="130">
        <v>0</v>
      </c>
      <c r="Q127" s="130">
        <v>0</v>
      </c>
      <c r="R127" s="120">
        <v>7</v>
      </c>
    </row>
    <row r="128" spans="1:18" x14ac:dyDescent="0.25">
      <c r="A128" s="19" t="s">
        <v>195</v>
      </c>
      <c r="B128" s="20" t="s">
        <v>380</v>
      </c>
      <c r="C128" s="21">
        <v>861</v>
      </c>
      <c r="D128" s="69">
        <v>0</v>
      </c>
      <c r="E128" s="69">
        <v>12</v>
      </c>
      <c r="F128" s="69">
        <v>0</v>
      </c>
      <c r="G128" s="69">
        <v>12</v>
      </c>
      <c r="H128" s="69">
        <v>0</v>
      </c>
      <c r="I128" s="69">
        <v>0</v>
      </c>
      <c r="J128" s="69">
        <v>10</v>
      </c>
      <c r="K128" s="69">
        <v>0</v>
      </c>
      <c r="L128" s="69">
        <v>0</v>
      </c>
      <c r="M128" s="69">
        <v>0</v>
      </c>
      <c r="N128" s="69">
        <v>0</v>
      </c>
      <c r="O128" s="130">
        <v>0</v>
      </c>
      <c r="P128" s="130">
        <v>0</v>
      </c>
      <c r="Q128" s="130">
        <v>0</v>
      </c>
      <c r="R128" s="120">
        <v>22</v>
      </c>
    </row>
    <row r="129" spans="1:18" x14ac:dyDescent="0.25">
      <c r="A129" s="49" t="s">
        <v>381</v>
      </c>
      <c r="B129" s="50"/>
      <c r="C129" s="119"/>
      <c r="D129" s="122">
        <v>30142</v>
      </c>
      <c r="E129" s="122">
        <v>6870</v>
      </c>
      <c r="F129" s="122">
        <v>208</v>
      </c>
      <c r="G129" s="122">
        <v>7078</v>
      </c>
      <c r="H129" s="122">
        <v>16119</v>
      </c>
      <c r="I129" s="122">
        <v>1560</v>
      </c>
      <c r="J129" s="122">
        <v>6952</v>
      </c>
      <c r="K129" s="122">
        <v>204</v>
      </c>
      <c r="L129" s="122">
        <v>18</v>
      </c>
      <c r="M129" s="122">
        <v>222</v>
      </c>
      <c r="N129" s="122">
        <v>70</v>
      </c>
      <c r="O129" s="122">
        <v>2</v>
      </c>
      <c r="P129" s="122">
        <v>0</v>
      </c>
      <c r="Q129" s="122">
        <v>0</v>
      </c>
      <c r="R129" s="115">
        <v>62145</v>
      </c>
    </row>
    <row r="130" spans="1:18" x14ac:dyDescent="0.25">
      <c r="A130" s="23" t="s">
        <v>197</v>
      </c>
      <c r="B130" s="20" t="s">
        <v>382</v>
      </c>
      <c r="C130" s="193" t="s">
        <v>212</v>
      </c>
      <c r="D130" s="69">
        <v>19580</v>
      </c>
      <c r="E130" s="69">
        <v>4585</v>
      </c>
      <c r="F130" s="69">
        <v>142</v>
      </c>
      <c r="G130" s="69">
        <v>4727</v>
      </c>
      <c r="H130" s="69">
        <v>11292</v>
      </c>
      <c r="I130" s="69">
        <v>1142</v>
      </c>
      <c r="J130" s="69">
        <v>4700</v>
      </c>
      <c r="K130" s="69">
        <v>176</v>
      </c>
      <c r="L130" s="69">
        <v>17</v>
      </c>
      <c r="M130" s="69">
        <v>193</v>
      </c>
      <c r="N130" s="69">
        <v>70</v>
      </c>
      <c r="O130" s="130">
        <v>1</v>
      </c>
      <c r="P130" s="130">
        <v>0</v>
      </c>
      <c r="Q130" s="130">
        <v>0</v>
      </c>
      <c r="R130" s="120">
        <v>41705</v>
      </c>
    </row>
    <row r="131" spans="1:18" x14ac:dyDescent="0.25">
      <c r="A131" s="19" t="s">
        <v>198</v>
      </c>
      <c r="B131" s="20" t="s">
        <v>382</v>
      </c>
      <c r="C131" s="21">
        <v>79</v>
      </c>
      <c r="D131" s="69">
        <v>67</v>
      </c>
      <c r="E131" s="69">
        <v>49</v>
      </c>
      <c r="F131" s="69">
        <v>0</v>
      </c>
      <c r="G131" s="69">
        <v>49</v>
      </c>
      <c r="H131" s="69">
        <v>35</v>
      </c>
      <c r="I131" s="69">
        <v>0</v>
      </c>
      <c r="J131" s="69">
        <v>99</v>
      </c>
      <c r="K131" s="69">
        <v>0</v>
      </c>
      <c r="L131" s="69">
        <v>0</v>
      </c>
      <c r="M131" s="69">
        <v>0</v>
      </c>
      <c r="N131" s="69">
        <v>0</v>
      </c>
      <c r="O131" s="130">
        <v>0</v>
      </c>
      <c r="P131" s="130">
        <v>0</v>
      </c>
      <c r="Q131" s="130">
        <v>0</v>
      </c>
      <c r="R131" s="120">
        <v>250</v>
      </c>
    </row>
    <row r="132" spans="1:18" x14ac:dyDescent="0.25">
      <c r="A132" s="19" t="s">
        <v>199</v>
      </c>
      <c r="B132" s="20" t="s">
        <v>382</v>
      </c>
      <c r="C132" s="21">
        <v>88</v>
      </c>
      <c r="D132" s="69">
        <v>3255</v>
      </c>
      <c r="E132" s="69">
        <v>916</v>
      </c>
      <c r="F132" s="69">
        <v>26</v>
      </c>
      <c r="G132" s="69">
        <v>942</v>
      </c>
      <c r="H132" s="69">
        <v>1993</v>
      </c>
      <c r="I132" s="69">
        <v>183</v>
      </c>
      <c r="J132" s="69">
        <v>764</v>
      </c>
      <c r="K132" s="69">
        <v>0</v>
      </c>
      <c r="L132" s="69">
        <v>0</v>
      </c>
      <c r="M132" s="69">
        <v>0</v>
      </c>
      <c r="N132" s="69">
        <v>0</v>
      </c>
      <c r="O132" s="130">
        <v>0</v>
      </c>
      <c r="P132" s="130">
        <v>0</v>
      </c>
      <c r="Q132" s="130">
        <v>0</v>
      </c>
      <c r="R132" s="120">
        <v>7137</v>
      </c>
    </row>
    <row r="133" spans="1:18" x14ac:dyDescent="0.25">
      <c r="A133" s="19" t="s">
        <v>200</v>
      </c>
      <c r="B133" s="20" t="s">
        <v>382</v>
      </c>
      <c r="C133" s="21">
        <v>129</v>
      </c>
      <c r="D133" s="69">
        <v>633</v>
      </c>
      <c r="E133" s="69">
        <v>124</v>
      </c>
      <c r="F133" s="69">
        <v>0</v>
      </c>
      <c r="G133" s="69">
        <v>124</v>
      </c>
      <c r="H133" s="69">
        <v>219</v>
      </c>
      <c r="I133" s="69">
        <v>0</v>
      </c>
      <c r="J133" s="69">
        <v>149</v>
      </c>
      <c r="K133" s="69">
        <v>0</v>
      </c>
      <c r="L133" s="69">
        <v>0</v>
      </c>
      <c r="M133" s="69">
        <v>0</v>
      </c>
      <c r="N133" s="69">
        <v>0</v>
      </c>
      <c r="O133" s="130">
        <v>0</v>
      </c>
      <c r="P133" s="130">
        <v>0</v>
      </c>
      <c r="Q133" s="130">
        <v>0</v>
      </c>
      <c r="R133" s="120">
        <v>1125</v>
      </c>
    </row>
    <row r="134" spans="1:18" x14ac:dyDescent="0.25">
      <c r="A134" s="19" t="s">
        <v>201</v>
      </c>
      <c r="B134" s="20" t="s">
        <v>382</v>
      </c>
      <c r="C134" s="21">
        <v>212</v>
      </c>
      <c r="D134" s="69">
        <v>276</v>
      </c>
      <c r="E134" s="69">
        <v>68</v>
      </c>
      <c r="F134" s="69">
        <v>3</v>
      </c>
      <c r="G134" s="69">
        <v>71</v>
      </c>
      <c r="H134" s="69">
        <v>56</v>
      </c>
      <c r="I134" s="69">
        <v>0</v>
      </c>
      <c r="J134" s="69">
        <v>88</v>
      </c>
      <c r="K134" s="69">
        <v>0</v>
      </c>
      <c r="L134" s="69">
        <v>0</v>
      </c>
      <c r="M134" s="69">
        <v>0</v>
      </c>
      <c r="N134" s="69">
        <v>0</v>
      </c>
      <c r="O134" s="130">
        <v>0</v>
      </c>
      <c r="P134" s="130">
        <v>0</v>
      </c>
      <c r="Q134" s="130">
        <v>0</v>
      </c>
      <c r="R134" s="120">
        <v>491</v>
      </c>
    </row>
    <row r="135" spans="1:18" x14ac:dyDescent="0.25">
      <c r="A135" s="19" t="s">
        <v>202</v>
      </c>
      <c r="B135" s="20" t="s">
        <v>382</v>
      </c>
      <c r="C135" s="21">
        <v>266</v>
      </c>
      <c r="D135" s="69">
        <v>1281</v>
      </c>
      <c r="E135" s="69">
        <v>169</v>
      </c>
      <c r="F135" s="69">
        <v>6</v>
      </c>
      <c r="G135" s="69">
        <v>175</v>
      </c>
      <c r="H135" s="69">
        <v>401</v>
      </c>
      <c r="I135" s="69">
        <v>99</v>
      </c>
      <c r="J135" s="69">
        <v>168</v>
      </c>
      <c r="K135" s="69">
        <v>0</v>
      </c>
      <c r="L135" s="69">
        <v>0</v>
      </c>
      <c r="M135" s="69">
        <v>0</v>
      </c>
      <c r="N135" s="69">
        <v>0</v>
      </c>
      <c r="O135" s="130">
        <v>1</v>
      </c>
      <c r="P135" s="130">
        <v>0</v>
      </c>
      <c r="Q135" s="130">
        <v>0</v>
      </c>
      <c r="R135" s="120">
        <v>2125</v>
      </c>
    </row>
    <row r="136" spans="1:18" x14ac:dyDescent="0.25">
      <c r="A136" s="19" t="s">
        <v>203</v>
      </c>
      <c r="B136" s="20" t="s">
        <v>382</v>
      </c>
      <c r="C136" s="21">
        <v>308</v>
      </c>
      <c r="D136" s="69">
        <v>213</v>
      </c>
      <c r="E136" s="69">
        <v>79</v>
      </c>
      <c r="F136" s="69">
        <v>1</v>
      </c>
      <c r="G136" s="69">
        <v>80</v>
      </c>
      <c r="H136" s="69">
        <v>90</v>
      </c>
      <c r="I136" s="69">
        <v>0</v>
      </c>
      <c r="J136" s="69">
        <v>154</v>
      </c>
      <c r="K136" s="69">
        <v>0</v>
      </c>
      <c r="L136" s="69">
        <v>0</v>
      </c>
      <c r="M136" s="69">
        <v>0</v>
      </c>
      <c r="N136" s="69">
        <v>0</v>
      </c>
      <c r="O136" s="130">
        <v>0</v>
      </c>
      <c r="P136" s="130">
        <v>0</v>
      </c>
      <c r="Q136" s="130">
        <v>0</v>
      </c>
      <c r="R136" s="120">
        <v>537</v>
      </c>
    </row>
    <row r="137" spans="1:18" x14ac:dyDescent="0.25">
      <c r="A137" s="26" t="s">
        <v>204</v>
      </c>
      <c r="B137" s="20" t="s">
        <v>382</v>
      </c>
      <c r="C137" s="21">
        <v>360</v>
      </c>
      <c r="D137" s="69">
        <v>3085</v>
      </c>
      <c r="E137" s="69">
        <v>707</v>
      </c>
      <c r="F137" s="69">
        <v>23</v>
      </c>
      <c r="G137" s="69">
        <v>730</v>
      </c>
      <c r="H137" s="69">
        <v>1973</v>
      </c>
      <c r="I137" s="69">
        <v>136</v>
      </c>
      <c r="J137" s="69">
        <v>532</v>
      </c>
      <c r="K137" s="69">
        <v>28</v>
      </c>
      <c r="L137" s="69">
        <v>1</v>
      </c>
      <c r="M137" s="69">
        <v>29</v>
      </c>
      <c r="N137" s="69">
        <v>0</v>
      </c>
      <c r="O137" s="130">
        <v>0</v>
      </c>
      <c r="P137" s="130">
        <v>0</v>
      </c>
      <c r="Q137" s="130">
        <v>0</v>
      </c>
      <c r="R137" s="120">
        <v>6485</v>
      </c>
    </row>
    <row r="138" spans="1:18" x14ac:dyDescent="0.25">
      <c r="A138" s="19" t="s">
        <v>205</v>
      </c>
      <c r="B138" s="20" t="s">
        <v>382</v>
      </c>
      <c r="C138" s="21">
        <v>380</v>
      </c>
      <c r="D138" s="69">
        <v>575</v>
      </c>
      <c r="E138" s="69">
        <v>56</v>
      </c>
      <c r="F138" s="69">
        <v>6</v>
      </c>
      <c r="G138" s="69">
        <v>62</v>
      </c>
      <c r="H138" s="69">
        <v>26</v>
      </c>
      <c r="I138" s="69">
        <v>0</v>
      </c>
      <c r="J138" s="69">
        <v>111</v>
      </c>
      <c r="K138" s="69">
        <v>0</v>
      </c>
      <c r="L138" s="69">
        <v>0</v>
      </c>
      <c r="M138" s="69">
        <v>0</v>
      </c>
      <c r="N138" s="69">
        <v>0</v>
      </c>
      <c r="O138" s="130">
        <v>0</v>
      </c>
      <c r="P138" s="130">
        <v>0</v>
      </c>
      <c r="Q138" s="130">
        <v>0</v>
      </c>
      <c r="R138" s="120">
        <v>774</v>
      </c>
    </row>
    <row r="139" spans="1:18" ht="15.75" thickBot="1" x14ac:dyDescent="0.3">
      <c r="A139" s="29" t="s">
        <v>206</v>
      </c>
      <c r="B139" s="30" t="s">
        <v>382</v>
      </c>
      <c r="C139" s="31">
        <v>631</v>
      </c>
      <c r="D139" s="69">
        <v>1177</v>
      </c>
      <c r="E139" s="69">
        <v>117</v>
      </c>
      <c r="F139" s="69">
        <v>1</v>
      </c>
      <c r="G139" s="69">
        <v>118</v>
      </c>
      <c r="H139" s="69">
        <v>34</v>
      </c>
      <c r="I139" s="69">
        <v>0</v>
      </c>
      <c r="J139" s="69">
        <v>187</v>
      </c>
      <c r="K139" s="69">
        <v>0</v>
      </c>
      <c r="L139" s="69">
        <v>0</v>
      </c>
      <c r="M139" s="69">
        <v>0</v>
      </c>
      <c r="N139" s="69">
        <v>0</v>
      </c>
      <c r="O139" s="130">
        <v>0</v>
      </c>
      <c r="P139" s="130">
        <v>0</v>
      </c>
      <c r="Q139" s="130">
        <v>0</v>
      </c>
      <c r="R139" s="120">
        <v>1516</v>
      </c>
    </row>
    <row r="140" spans="1:18" x14ac:dyDescent="0.25">
      <c r="D140" s="72"/>
      <c r="I140" s="117"/>
      <c r="J140" s="117"/>
      <c r="K140" s="117"/>
    </row>
    <row r="141" spans="1:18" ht="25.5" x14ac:dyDescent="0.25">
      <c r="A141" s="228" t="s">
        <v>207</v>
      </c>
      <c r="B141" s="433" t="s">
        <v>388</v>
      </c>
      <c r="C141" s="433"/>
      <c r="D141" s="433"/>
      <c r="E141" s="433"/>
      <c r="F141" s="433"/>
      <c r="G141" s="433"/>
      <c r="H141" s="433"/>
      <c r="I141" s="433"/>
      <c r="J141" s="433"/>
      <c r="K141" s="433"/>
      <c r="L141" s="433"/>
      <c r="M141" s="433"/>
      <c r="N141" s="433"/>
      <c r="O141" s="248" t="s">
        <v>402</v>
      </c>
      <c r="P141" s="248"/>
      <c r="Q141" s="248"/>
      <c r="R141" s="46"/>
    </row>
    <row r="142" spans="1:18" x14ac:dyDescent="0.25">
      <c r="A142" s="236" t="s">
        <v>32</v>
      </c>
      <c r="B142" s="236"/>
      <c r="C142" s="433" t="s">
        <v>33</v>
      </c>
      <c r="D142" s="433"/>
      <c r="E142" s="433"/>
      <c r="F142" s="433"/>
      <c r="G142" s="433"/>
      <c r="H142" s="433"/>
      <c r="I142" s="433"/>
      <c r="J142" s="433"/>
      <c r="K142" s="433"/>
      <c r="L142" s="433"/>
      <c r="M142" s="433"/>
      <c r="N142" s="433"/>
      <c r="O142" s="433"/>
      <c r="P142" s="433"/>
      <c r="Q142" s="433"/>
      <c r="R142" s="433"/>
    </row>
    <row r="143" spans="1:18" x14ac:dyDescent="0.25">
      <c r="A143" s="229" t="s">
        <v>404</v>
      </c>
      <c r="B143" s="229"/>
      <c r="C143" s="433" t="s">
        <v>401</v>
      </c>
      <c r="D143" s="433"/>
      <c r="E143" s="433"/>
      <c r="F143" s="433"/>
      <c r="G143" s="433"/>
      <c r="H143" s="433"/>
      <c r="I143" s="433"/>
      <c r="J143" s="433"/>
      <c r="K143" s="433"/>
      <c r="L143" s="433"/>
      <c r="M143" s="433"/>
      <c r="N143" s="433"/>
      <c r="O143" s="433"/>
      <c r="P143" s="433"/>
      <c r="Q143" s="433"/>
      <c r="R143" s="433"/>
    </row>
    <row r="144" spans="1:18" x14ac:dyDescent="0.25">
      <c r="A144" s="46"/>
      <c r="B144" s="46"/>
      <c r="C144" s="46"/>
      <c r="D144" s="46"/>
      <c r="E144" s="46"/>
      <c r="F144" s="46"/>
      <c r="G144" s="46"/>
      <c r="H144" s="46"/>
      <c r="I144" s="46"/>
      <c r="J144" s="46"/>
      <c r="K144" s="46"/>
      <c r="L144" s="46"/>
      <c r="M144" s="46"/>
      <c r="N144" s="46"/>
      <c r="O144" s="46"/>
      <c r="P144" s="46"/>
      <c r="Q144" s="46"/>
      <c r="R144" s="46"/>
    </row>
  </sheetData>
  <mergeCells count="5">
    <mergeCell ref="B141:N141"/>
    <mergeCell ref="C142:R142"/>
    <mergeCell ref="C143:R143"/>
    <mergeCell ref="R2:R4"/>
    <mergeCell ref="A1:R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25C298-26F4-4736-9801-DDD2B3960FE3}">
  <ds:schemaRefs>
    <ds:schemaRef ds:uri="http://schemas.microsoft.com/office/2006/documentManagement/types"/>
    <ds:schemaRef ds:uri="http://purl.org/dc/elements/1.1/"/>
    <ds:schemaRef ds:uri="http://schemas.microsoft.com/office/2006/metadata/properties"/>
    <ds:schemaRef ds:uri="http://www.w3.org/XML/1998/namespace"/>
    <ds:schemaRef ds:uri="e748b131-7d89-4828-b10b-0636eef39b05"/>
    <ds:schemaRef ds:uri="http://purl.org/dc/dcmitype/"/>
    <ds:schemaRef ds:uri="http://purl.org/dc/terms/"/>
    <ds:schemaRef ds:uri="http://schemas.microsoft.com/office/infopath/2007/PartnerControls"/>
    <ds:schemaRef ds:uri="http://schemas.openxmlformats.org/package/2006/metadata/core-properties"/>
    <ds:schemaRef ds:uri="87073f5b-d8f0-4b9c-9fa3-5f4866b5878b"/>
  </ds:schemaRefs>
</ds:datastoreItem>
</file>

<file path=customXml/itemProps2.xml><?xml version="1.0" encoding="utf-8"?>
<ds:datastoreItem xmlns:ds="http://schemas.openxmlformats.org/officeDocument/2006/customXml" ds:itemID="{29539D98-1FC1-41D7-B510-90E2890DD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98ECD7-3784-4B82-8EA3-09C022DC3E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CUADRO RESUMEN</vt:lpstr>
      <vt:lpstr>REGIONAL AFILIADOS</vt:lpstr>
      <vt:lpstr>1MIGRANTES  VEN SISBEN LC AFILI</vt:lpstr>
      <vt:lpstr>2.AFILIADOS  SGSSS MIG VEN</vt:lpstr>
      <vt:lpstr>3.Afiliados por EPS</vt:lpstr>
      <vt:lpstr> 4.Afiliados_ Mpio_RS</vt:lpstr>
      <vt:lpstr>5.Afiliados_ Mpio_RC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JAIME ALBERTO JIMENEZ LOTERO</cp:lastModifiedBy>
  <cp:revision/>
  <dcterms:created xsi:type="dcterms:W3CDTF">2020-08-11T19:48:39Z</dcterms:created>
  <dcterms:modified xsi:type="dcterms:W3CDTF">2023-12-26T22:16:34Z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