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OneDrive - Gobernacion de Antioquia\datos\VENEZOLANOS\estadisticas\2023\MAYO\"/>
    </mc:Choice>
  </mc:AlternateContent>
  <xr:revisionPtr revIDLastSave="14" documentId="8_{67D9FF20-580B-40D9-86F2-FE9A4661B2CF}" xr6:coauthVersionLast="36" xr6:coauthVersionMax="47" xr10:uidLastSave="{0165C9E3-9AA3-4DD4-A901-0C2DDA2B2EB5}"/>
  <bookViews>
    <workbookView xWindow="0" yWindow="0" windowWidth="28800" windowHeight="12225" firstSheet="3" activeTab="7" xr2:uid="{00000000-000D-0000-FFFF-FFFF00000000}"/>
  </bookViews>
  <sheets>
    <sheet name="CUADRO RESUMEN" sheetId="31" r:id="rId1"/>
    <sheet name="REGIONAL AFILIADOS" sheetId="145" r:id="rId2"/>
    <sheet name="1MIGRANTES  VEN SISBEN LC AFILI" sheetId="129" r:id="rId3"/>
    <sheet name="2.AFILIADOS  SGSSS MIG VEN" sheetId="135" r:id="rId4"/>
    <sheet name="3,Afiliados por EPS" sheetId="149" r:id="rId5"/>
    <sheet name=" 4.Afiliados_ Mpio_RS" sheetId="5" r:id="rId6"/>
    <sheet name="5.Afiliados_ Mpio_RC " sheetId="2" r:id="rId7"/>
    <sheet name="6.RS vs No sisben IV" sheetId="139" r:id="rId8"/>
  </sheets>
  <definedNames>
    <definedName name="_xlnm._FilterDatabase" localSheetId="5" hidden="1">' 4.Afiliados_ Mpio_RS'!$A$1:$R$144</definedName>
    <definedName name="_xlnm._FilterDatabase" localSheetId="2" hidden="1">'1MIGRANTES  VEN SISBEN LC AFILI'!$A$4:$AF$142</definedName>
    <definedName name="_xlnm._FilterDatabase" localSheetId="3" hidden="1">'2.AFILIADOS  SGSSS MIG VEN'!$A$4:$BR$139</definedName>
    <definedName name="_xlnm._FilterDatabase" localSheetId="6" hidden="1">'5.Afiliados_ Mpio_RC '!#REF!</definedName>
    <definedName name="_xlnm._FilterDatabase" localSheetId="7" hidden="1">'6.RS vs No sisben IV'!$A$8:$AC$146</definedName>
  </definedNames>
  <calcPr calcId="191028"/>
</workbook>
</file>

<file path=xl/calcChain.xml><?xml version="1.0" encoding="utf-8"?>
<calcChain xmlns="http://schemas.openxmlformats.org/spreadsheetml/2006/main">
  <c r="C3" i="31" l="1"/>
  <c r="O5" i="145" l="1"/>
  <c r="O6" i="145"/>
  <c r="O7" i="145"/>
  <c r="O8" i="145"/>
  <c r="O9" i="145"/>
  <c r="O10" i="145"/>
  <c r="O11" i="145"/>
  <c r="O12" i="145"/>
  <c r="O4" i="145"/>
  <c r="J5" i="145"/>
  <c r="J6" i="145"/>
  <c r="J7" i="145"/>
  <c r="J8" i="145"/>
  <c r="J9" i="145"/>
  <c r="J10" i="145"/>
  <c r="J11" i="145"/>
  <c r="J12" i="145"/>
  <c r="O3" i="145" l="1"/>
  <c r="B6" i="145" l="1"/>
  <c r="B7" i="145"/>
  <c r="B8" i="145"/>
  <c r="B9" i="145"/>
  <c r="B10" i="145"/>
  <c r="B11" i="145"/>
  <c r="B12" i="145"/>
  <c r="B5" i="145"/>
  <c r="J4" i="145" l="1"/>
  <c r="J3" i="145" s="1"/>
  <c r="C19" i="31" l="1"/>
  <c r="C13" i="31" l="1"/>
  <c r="N6" i="145"/>
  <c r="M12" i="145"/>
  <c r="N7" i="145"/>
  <c r="M4" i="145"/>
  <c r="C18" i="31"/>
  <c r="N4" i="145"/>
  <c r="L11" i="145"/>
  <c r="N8" i="145"/>
  <c r="M5" i="145"/>
  <c r="M9" i="145"/>
  <c r="L6" i="145"/>
  <c r="N10" i="145"/>
  <c r="C15" i="31"/>
  <c r="M7" i="145"/>
  <c r="M8" i="145"/>
  <c r="C14" i="31"/>
  <c r="M10" i="145"/>
  <c r="M11" i="145"/>
  <c r="C22" i="31"/>
  <c r="P4" i="145"/>
  <c r="P7" i="145"/>
  <c r="P6" i="145"/>
  <c r="P8" i="145"/>
  <c r="R8" i="145" s="1"/>
  <c r="Q4" i="145"/>
  <c r="Q8" i="145"/>
  <c r="Q6" i="145"/>
  <c r="C25" i="31"/>
  <c r="C17" i="31"/>
  <c r="L5" i="145"/>
  <c r="Q7" i="145"/>
  <c r="P10" i="145"/>
  <c r="N5" i="145"/>
  <c r="L7" i="145"/>
  <c r="Q9" i="145"/>
  <c r="N12" i="145"/>
  <c r="Q11" i="145"/>
  <c r="L8" i="145"/>
  <c r="P9" i="145"/>
  <c r="C9" i="31"/>
  <c r="M6" i="145"/>
  <c r="Q12" i="145"/>
  <c r="L10" i="145"/>
  <c r="L9" i="145"/>
  <c r="L4" i="145"/>
  <c r="N9" i="145"/>
  <c r="Q10" i="145"/>
  <c r="N11" i="145"/>
  <c r="Q5" i="145"/>
  <c r="L12" i="145"/>
  <c r="R10" i="145" l="1"/>
  <c r="R9" i="145"/>
  <c r="P11" i="145"/>
  <c r="R11" i="145" s="1"/>
  <c r="Q3" i="145"/>
  <c r="R7" i="145"/>
  <c r="P5" i="145"/>
  <c r="R5" i="145" s="1"/>
  <c r="R4" i="145"/>
  <c r="P12" i="145"/>
  <c r="R12" i="145" s="1"/>
  <c r="R6" i="145"/>
  <c r="M3" i="145"/>
  <c r="N3" i="145"/>
  <c r="L3" i="145"/>
  <c r="C16" i="31"/>
  <c r="C6" i="31"/>
  <c r="C12" i="31"/>
  <c r="C27" i="31"/>
  <c r="C28" i="31"/>
  <c r="C10" i="31"/>
  <c r="C7" i="31"/>
  <c r="K4" i="145"/>
  <c r="K5" i="145"/>
  <c r="K6" i="145"/>
  <c r="K7" i="145"/>
  <c r="K12" i="145"/>
  <c r="K10" i="145"/>
  <c r="K8" i="145"/>
  <c r="K9" i="145"/>
  <c r="K11" i="145"/>
  <c r="C26" i="31"/>
  <c r="C24" i="31" s="1"/>
  <c r="S4" i="145"/>
  <c r="C21" i="31"/>
  <c r="C5" i="31"/>
  <c r="P3" i="145" l="1"/>
  <c r="R3" i="145" s="1"/>
  <c r="K3" i="145"/>
  <c r="C4" i="31"/>
  <c r="C20" i="31"/>
  <c r="S3" i="145"/>
  <c r="C8" i="31" l="1"/>
  <c r="C23" i="31"/>
  <c r="C11" i="31"/>
</calcChain>
</file>

<file path=xl/sharedStrings.xml><?xml version="1.0" encoding="utf-8"?>
<sst xmlns="http://schemas.openxmlformats.org/spreadsheetml/2006/main" count="1582" uniqueCount="445">
  <si>
    <t>Indicador</t>
  </si>
  <si>
    <t>Migración Colombia 28/02/2023 https://public.tableau.com/app/profile/migraci.n.colombia/viz/EstatutoTemporaldeProteccin-Prerregistros/Pre-registrosPublic</t>
  </si>
  <si>
    <t xml:space="preserve">Total población migrante venezolana en Antioquia en el Registro Único de Migrantes Venezolanos </t>
  </si>
  <si>
    <t>MINSALUD</t>
  </si>
  <si>
    <t>Total, PPT reportados por Ministerio de Salud como potenciales a la Afiliación (Dato Reportado por Ministerio de Salud con corte a 31 de enero  del 2023)</t>
  </si>
  <si>
    <t>Total Encuestados</t>
  </si>
  <si>
    <t>Nivel 1</t>
  </si>
  <si>
    <t>Nivel 2</t>
  </si>
  <si>
    <t>No pobre No Vulnerable</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</si>
  <si>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</si>
  <si>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</si>
  <si>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</si>
  <si>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</si>
  <si>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</si>
  <si>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</si>
  <si>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</si>
  <si>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</si>
  <si>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</si>
  <si>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</si>
  <si>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</si>
  <si>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</si>
  <si>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Afiliados Sin encuesta del Sisbén  IV 31/03/2023</t>
  </si>
  <si>
    <t>Afiliados al SGSSS con PEP + PPT sin encuesta del Sisbén IV</t>
  </si>
  <si>
    <t>Afiliados al SGSSS con PEP + PPT con encuesta del Sisbén  IV en clasificación D: No Pobre No vulnerable</t>
  </si>
  <si>
    <t xml:space="preserve">Elaboró Plantilla: </t>
  </si>
  <si>
    <t>Diana Milena López Valencia</t>
  </si>
  <si>
    <t xml:space="preserve">Diligenció y ajustó Plantilla :  </t>
  </si>
  <si>
    <t>TOTAL ANTIOQUIA</t>
  </si>
  <si>
    <t>migrantes de venenezuela que recibieron PPT Antioquia (1)</t>
  </si>
  <si>
    <t xml:space="preserve"> encuestados en sisben Antioquia con PEP + PPT</t>
  </si>
  <si>
    <t>Colombiano retornado de venezuela</t>
  </si>
  <si>
    <t xml:space="preserve">
Total Afiliados con PEP</t>
  </si>
  <si>
    <t xml:space="preserve">
Total Afiliados con PPT</t>
  </si>
  <si>
    <t xml:space="preserve">
Total Afiliados</t>
  </si>
  <si>
    <t>% Afiliación con PPT</t>
  </si>
  <si>
    <t>Total</t>
  </si>
  <si>
    <t>No pobre No vulnerable</t>
  </si>
  <si>
    <t>MUNICIPIO</t>
  </si>
  <si>
    <t>Total Población  Migrante Venezolana  que han solicitado  PPT (5)</t>
  </si>
  <si>
    <t xml:space="preserve">
Total Afiliados con PEP*</t>
  </si>
  <si>
    <t xml:space="preserve">
Total Afiliados con PPT*</t>
  </si>
  <si>
    <t xml:space="preserve">
Total Afiliados*</t>
  </si>
  <si>
    <t>% Afiliación con PPT+ PEP</t>
  </si>
  <si>
    <t>TOTAL</t>
  </si>
  <si>
    <t xml:space="preserve"> MAGDALENA MEDIO</t>
  </si>
  <si>
    <t>VALLE ABURRA</t>
  </si>
  <si>
    <t xml:space="preserve"> BAJO CAUCA</t>
  </si>
  <si>
    <t>ORIENTE</t>
  </si>
  <si>
    <t xml:space="preserve"> URABA</t>
  </si>
  <si>
    <t>URABA</t>
  </si>
  <si>
    <t xml:space="preserve">  NORDESTE</t>
  </si>
  <si>
    <t>OCCIDENTE</t>
  </si>
  <si>
    <t xml:space="preserve">  OCCIDENTE</t>
  </si>
  <si>
    <t>SUROESTE</t>
  </si>
  <si>
    <t xml:space="preserve"> NORTE</t>
  </si>
  <si>
    <t>NORDESTE</t>
  </si>
  <si>
    <t xml:space="preserve">  ORIENTE</t>
  </si>
  <si>
    <t>MAGDALENA MEDIO</t>
  </si>
  <si>
    <t xml:space="preserve">  SUROESTE</t>
  </si>
  <si>
    <t>NORTE</t>
  </si>
  <si>
    <t xml:space="preserve">  VALLE ABURRA </t>
  </si>
  <si>
    <t>BAJO CAUCA</t>
  </si>
  <si>
    <t>* Se excluyen los usuarios con estado suspendidos en MS para el cálculo estadístico (enero 2023).</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</si>
  <si>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</si>
  <si>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</si>
  <si>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</si>
  <si>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 xml:space="preserve">SISBEN-DNP </t>
  </si>
  <si>
    <t>AFILIADA AL REGIMEN SUBSIDIADO Y CONTRIBUTIVO</t>
  </si>
  <si>
    <t xml:space="preserve"> encuestados en sisben Antioquia con PEP</t>
  </si>
  <si>
    <t xml:space="preserve"> encuestados en sisben Antioquia con PPPT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</si>
  <si>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</si>
  <si>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</si>
  <si>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</si>
  <si>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</si>
  <si>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</si>
  <si>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</si>
  <si>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</si>
  <si>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</si>
  <si>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</si>
  <si>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</si>
  <si>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</si>
  <si>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</si>
  <si>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</si>
  <si>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</si>
  <si>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</si>
  <si>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</si>
  <si>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</si>
  <si>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</si>
  <si>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</si>
  <si>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</si>
  <si>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</si>
  <si>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</si>
  <si>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</si>
  <si>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</si>
  <si>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</si>
  <si>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</si>
  <si>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</si>
  <si>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</si>
  <si>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</si>
  <si>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</si>
  <si>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</si>
  <si>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</si>
  <si>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</si>
  <si>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</si>
  <si>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</si>
  <si>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</si>
  <si>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</si>
  <si>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</si>
  <si>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</si>
  <si>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</si>
  <si>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</si>
  <si>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</si>
  <si>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</si>
  <si>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</si>
  <si>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</si>
  <si>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</si>
  <si>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</si>
  <si>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</si>
  <si>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</si>
  <si>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</si>
  <si>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</si>
  <si>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</si>
  <si>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</si>
  <si>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</si>
  <si>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</si>
  <si>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</si>
  <si>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</si>
  <si>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</si>
  <si>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</si>
  <si>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</si>
  <si>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</si>
  <si>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</si>
  <si>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</si>
  <si>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</si>
  <si>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</si>
  <si>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</si>
  <si>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</si>
  <si>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</si>
  <si>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</si>
  <si>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</si>
  <si>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</si>
  <si>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</si>
  <si>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</si>
  <si>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</si>
  <si>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</si>
  <si>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</si>
  <si>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</si>
  <si>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</si>
  <si>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</si>
  <si>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</si>
  <si>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</si>
  <si>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</si>
  <si>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</si>
  <si>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</si>
  <si>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</si>
  <si>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</si>
  <si>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</si>
  <si>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</si>
  <si>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</si>
  <si>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</si>
  <si>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</si>
  <si>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</si>
  <si>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</si>
  <si>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</si>
  <si>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</si>
  <si>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</si>
  <si>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</si>
  <si>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</si>
  <si>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</si>
  <si>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</si>
  <si>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</si>
  <si>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</si>
  <si>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</si>
  <si>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</si>
  <si>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</si>
  <si>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</si>
  <si>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</si>
  <si>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</si>
  <si>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</si>
  <si>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</si>
  <si>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</si>
  <si>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</si>
  <si>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</si>
  <si>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</si>
  <si>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</si>
  <si>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</si>
  <si>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</si>
  <si>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</si>
  <si>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</si>
  <si>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</si>
  <si>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</si>
  <si>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</si>
  <si>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</si>
  <si>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</si>
  <si>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</si>
  <si>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</si>
  <si>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</si>
  <si>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</si>
  <si>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</si>
  <si>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</si>
  <si>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</si>
  <si>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</si>
  <si>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</si>
  <si>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</si>
  <si>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</si>
  <si>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</si>
  <si>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</si>
  <si>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</si>
  <si>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</si>
  <si>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</si>
  <si>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</si>
  <si>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</si>
  <si>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</si>
  <si>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</si>
  <si>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</si>
  <si>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</si>
  <si>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 xml:space="preserve">Diligenció  y ajusto Plantilla :  </t>
  </si>
  <si>
    <t>RS</t>
  </si>
  <si>
    <t>RC</t>
  </si>
  <si>
    <t>PE</t>
  </si>
  <si>
    <t>EPSI03</t>
  </si>
  <si>
    <t>EAS016</t>
  </si>
  <si>
    <t>EPSS02</t>
  </si>
  <si>
    <t>EPS002</t>
  </si>
  <si>
    <t>EPSS05</t>
  </si>
  <si>
    <t>EPS005</t>
  </si>
  <si>
    <t>EPSS08</t>
  </si>
  <si>
    <t>EPS008</t>
  </si>
  <si>
    <t>EPSS10</t>
  </si>
  <si>
    <t>EPS010</t>
  </si>
  <si>
    <t>EPSS37</t>
  </si>
  <si>
    <t>EPS037</t>
  </si>
  <si>
    <t>EPSS40</t>
  </si>
  <si>
    <t>EPS040</t>
  </si>
  <si>
    <t>EPSS41</t>
  </si>
  <si>
    <t>EPS041</t>
  </si>
  <si>
    <t>EPSS42</t>
  </si>
  <si>
    <t>EPS042</t>
  </si>
  <si>
    <t>ESS024</t>
  </si>
  <si>
    <t>ESSC24</t>
  </si>
  <si>
    <t>ESS091</t>
  </si>
  <si>
    <t>1</t>
  </si>
  <si>
    <t>MAYO</t>
  </si>
  <si>
    <t xml:space="preserve">POBLACIÓN MIGRANTE VENEZOLANA  IDENTIFICADA CON POR PROTECCIÓN TEMPORAL Y PERMISO ESPECIAL DE PERMANENCIA AFILIADA AL SGSSS EN EL DEPARTAMENTO DE ANTIOQUIA, POR SUBREGIÓN, MUNICIPIO Y RÉGIMEN. </t>
  </si>
  <si>
    <t xml:space="preserve">AFILIADOS AL SGSSS  ENERO 2023 </t>
  </si>
  <si>
    <t xml:space="preserve">AFILIADOS AL SGSSS  FEBRERO 2023 </t>
  </si>
  <si>
    <t xml:space="preserve">AFILIADOS AL SGSSS  MARZO 2023 </t>
  </si>
  <si>
    <t xml:space="preserve"> Total Población  Migrante Venezolana  que han solicitado  PPT(1)*</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</si>
  <si>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</si>
  <si>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</si>
  <si>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</si>
  <si>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</si>
  <si>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</si>
  <si>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</si>
  <si>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</si>
  <si>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</si>
  <si>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</si>
  <si>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</si>
  <si>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</si>
  <si>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</si>
  <si>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</si>
  <si>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 xml:space="preserve"> Total Población  Migrante Venezolana  que han solicitado  PPT(2)*</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</si>
  <si>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</si>
  <si>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</si>
  <si>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</si>
  <si>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</si>
  <si>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</si>
  <si>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</si>
  <si>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</si>
  <si>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</si>
  <si>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</si>
  <si>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</si>
  <si>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</si>
  <si>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</si>
  <si>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Tendencia de la Afiliación al SGSSS de los  Migrantes Venzolanos  con Permiso Por Proteccion Temporal o Permiso Especial de Permanencia. Antioquia  Enero a Diciembre 2023</t>
  </si>
  <si>
    <t>mes</t>
  </si>
  <si>
    <t>Nro de Afiliados al SGSSS con PEP</t>
  </si>
  <si>
    <t>Nro de Afiliados al SGSSS PPT</t>
  </si>
  <si>
    <t>Total Afiliados al SGSSS</t>
  </si>
  <si>
    <t>Febrero</t>
  </si>
  <si>
    <t>Marzo</t>
  </si>
  <si>
    <t>Abril</t>
  </si>
  <si>
    <t>Mayo</t>
  </si>
  <si>
    <t>Junio</t>
  </si>
  <si>
    <t>Julio</t>
  </si>
  <si>
    <t>Agosto</t>
  </si>
  <si>
    <t>Septiembre</t>
  </si>
  <si>
    <t>Octubre</t>
  </si>
  <si>
    <t>Noviembre</t>
  </si>
  <si>
    <t>Diciembre</t>
  </si>
  <si>
    <t xml:space="preserve">Periodo </t>
  </si>
  <si>
    <t xml:space="preserve">Nro de Migrantes con PPT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</si>
  <si>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</si>
  <si>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</si>
  <si>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</si>
  <si>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</si>
  <si>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</si>
  <si>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</si>
  <si>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</si>
  <si>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</si>
  <si>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</si>
  <si>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</si>
  <si>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</si>
  <si>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</si>
  <si>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</si>
  <si>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</si>
  <si>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Ecoopsos</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</si>
  <si>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</si>
  <si>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</si>
  <si>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</si>
  <si>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</si>
  <si>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</si>
  <si>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</si>
  <si>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</si>
  <si>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</si>
  <si>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</si>
  <si>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</si>
  <si>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</si>
  <si>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</si>
  <si>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</si>
  <si>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</si>
  <si>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</si>
  <si>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</si>
  <si>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</si>
  <si>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</si>
  <si>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</si>
  <si>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</si>
  <si>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</si>
  <si>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</si>
  <si>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</si>
  <si>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</si>
  <si>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</si>
  <si>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CCFC55</t>
  </si>
  <si>
    <t>ESSC07</t>
  </si>
  <si>
    <t>Mutual Ser</t>
  </si>
  <si>
    <t>EPS017</t>
  </si>
  <si>
    <t xml:space="preserve">Famisanar </t>
  </si>
  <si>
    <t>EPSIC5</t>
  </si>
  <si>
    <t xml:space="preserve">Mallamas EPSI </t>
  </si>
  <si>
    <t>Total Afiliado Régimen Contributivo</t>
  </si>
  <si>
    <t>105499</t>
  </si>
  <si>
    <t>TOTAL AFILIADOS</t>
  </si>
  <si>
    <t>TOTAL POR TIPO DOC</t>
  </si>
  <si>
    <t>EPS</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</si>
  <si>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</si>
  <si>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</si>
  <si>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</si>
  <si>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</si>
  <si>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</si>
  <si>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</si>
  <si>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</si>
  <si>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</si>
  <si>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</si>
  <si>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La nuevaEPS
Subsidiada</t>
  </si>
  <si>
    <t>COOSALUD
Subsidiada</t>
  </si>
  <si>
    <t>SURA.
Subsidiada</t>
  </si>
  <si>
    <t>NuevaEPS</t>
  </si>
  <si>
    <t>Salud Total
Subsidiado</t>
  </si>
  <si>
    <t>Sanitas S.A.
Subsidiado</t>
  </si>
  <si>
    <t>compensar</t>
  </si>
  <si>
    <t>MUTUAL SER EPS -CM</t>
  </si>
  <si>
    <t>CAJACOPI</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</si>
  <si>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</si>
  <si>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</si>
  <si>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</si>
  <si>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</si>
  <si>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</si>
  <si>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</si>
  <si>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</si>
  <si>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</si>
  <si>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</si>
  <si>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</si>
  <si>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</si>
  <si>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</si>
  <si>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</si>
  <si>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</si>
  <si>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</si>
  <si>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</si>
  <si>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</si>
  <si>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</si>
  <si>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</si>
  <si>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</si>
  <si>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BDUA  ADRES</t>
  </si>
  <si>
    <t>AFILIADOS  REGIMEN CONTRIBUTIVO</t>
  </si>
  <si>
    <t>TOTAL
Régimen Contributivo</t>
  </si>
  <si>
    <t>Coosalud regimen contributivo</t>
  </si>
  <si>
    <t>Compensar</t>
  </si>
  <si>
    <t>AFILIADOS   BDUA</t>
  </si>
  <si>
    <t xml:space="preserve">SECRETARÍA SECCIONAL DE SALUD DE ANTIOQUIA </t>
  </si>
  <si>
    <t xml:space="preserve">Actualiza </t>
  </si>
  <si>
    <t>Diana López</t>
  </si>
  <si>
    <t xml:space="preserve">DIRECCIÓN DE ASEGURAMIENTO Y PRESTACIÓN DE SERVICIOS DE SALUD </t>
  </si>
  <si>
    <t xml:space="preserve">fecha de actualización </t>
  </si>
  <si>
    <t>Planilla 1.9. Seguimiento a la población afiliada al Régimen Subsidiado  sin encuesta del Sisbén y no estan reportados con código de población especial</t>
  </si>
  <si>
    <t>Diligencia</t>
  </si>
  <si>
    <t>Sebastián Vera</t>
  </si>
  <si>
    <t>Cód Mpio</t>
  </si>
  <si>
    <t>Municipio</t>
  </si>
  <si>
    <t>Total Afiliados  Regimen Subsidiado Vs  Sisben Versión  IV</t>
  </si>
  <si>
    <t>Total  Afiliados  oficiosamente  codigo 31  en tipo de Población</t>
  </si>
  <si>
    <t>Total Afiliados  Regimen Subsidiado  oficiosamente Vs  Sisben Versión  IV</t>
  </si>
  <si>
    <t>Clasificación  A sisben IV</t>
  </si>
  <si>
    <t>Clasificación  B sisben IV</t>
  </si>
  <si>
    <t>Clasificación  C sisben IV</t>
  </si>
  <si>
    <t>Población espcial ( sumatoria de usuarios  en el MS que tienen  codigo de Población Especial  válido según resolución 1838 del 2019)</t>
  </si>
  <si>
    <t>Clasificación D sisben IV</t>
  </si>
  <si>
    <t>No sisben (INCUYE 31)</t>
  </si>
  <si>
    <t>Total Afiliados RS</t>
  </si>
  <si>
    <t>No sisben</t>
  </si>
  <si>
    <t xml:space="preserve"> </t>
  </si>
  <si>
    <t>BRICEñO</t>
  </si>
  <si>
    <t>AFILIADOS BDUA ENERO 2023</t>
  </si>
  <si>
    <t xml:space="preserve">Diligenció y ajustó Plantilla:  </t>
  </si>
  <si>
    <t>T.Valle de Aburrá</t>
  </si>
  <si>
    <t>T.Urabá</t>
  </si>
  <si>
    <t>T.Oriente</t>
  </si>
  <si>
    <t>T.Occidente</t>
  </si>
  <si>
    <t>T.Suroeste</t>
  </si>
  <si>
    <t>T.Nordeste</t>
  </si>
  <si>
    <t>T.Norte</t>
  </si>
  <si>
    <t>T.Magdalena Medio</t>
  </si>
  <si>
    <t>T.Bajo Cauca</t>
  </si>
  <si>
    <t xml:space="preserve"> (1)MINISTERIO DE SALUD  PPT ENTREGADOS POR MIGRACION COLOMBIA 31/01/2023
(2) SISBEN 06 de mayo de 2023 2023-DNP
(3) LISTADO CENSAL MARZO  2023-SSSA
(4) AFILIADOS MARZO 2023 BDUA * Se excluyen los usuarios con estado suspendidos </t>
  </si>
  <si>
    <t xml:space="preserve">AFILIADOS AL SGSSS  ABRIL 2023 </t>
  </si>
  <si>
    <t>Enero</t>
  </si>
  <si>
    <t>CCFC33</t>
  </si>
  <si>
    <t>Familiar de Colombia</t>
  </si>
  <si>
    <t>La Nueva EPSCM</t>
  </si>
  <si>
    <t>NUEVA EPS S.A.  Habilitada para RS</t>
  </si>
  <si>
    <t>ENCUESTADOS EN SISBEN CON PEP + PPT 06/05/2023</t>
  </si>
  <si>
    <t>ENCUESTADOS EN SISBEN CON PPT  06/05/2023</t>
  </si>
  <si>
    <t>afiliados con encuesta del Sisbén    IV en clasificación D: No Pobre No vulnerable  31/03/2023</t>
  </si>
  <si>
    <t>Fuente/fecha</t>
  </si>
  <si>
    <t>Valor</t>
  </si>
  <si>
    <t>%</t>
  </si>
  <si>
    <t>% De participación</t>
  </si>
  <si>
    <t>% De participación RC</t>
  </si>
  <si>
    <t xml:space="preserve"> Total Población  Migrante Venezolana  que han solicitado  PPT(3)*</t>
  </si>
  <si>
    <t>(1) MINISTERIO DE SALUD  PPT ENTREGADOS POR MIGRACION COLOMBIA 31/10/2022
(2) MINISTERIO DE SALUD  PPT ENTREGADOS POR MIGRACION COLOMBIA 31/01/2023
(3) MINISTERIO DE SALUD  PPT ENTREGADOS POR MIGRACION COLOMBIA 31/03/2023
(2) AFILIADOS MS ENERO 2023 * Se excluyen los usuarios con estado suspendidos en MS para el cálculo estadístico (enero 2023).
()</t>
  </si>
  <si>
    <t xml:space="preserve">AFILIADOS AL SGSSS  MAYO 2023 </t>
  </si>
  <si>
    <t>Total afiliados al SGSSS al 31/05/2023</t>
  </si>
  <si>
    <t>Afiliados al SGSSS  con PPT  al 31/05/2023</t>
  </si>
  <si>
    <t>Afiliados al SGSSS  con PEP  al 31/05/2023</t>
  </si>
  <si>
    <t xml:space="preserve"> El 675,04%  esta calculado sumando los afiliados por PPT y PE sobre los PPT entregados por migración Colombia de acuerdo a lo informado por el Ministerio de Salud al 31/03/2023 + los PEP afiliados, esto para medir el porcentaje de afiliación de todos los afiliados y mientras que se hace el tránsito de PE a PPT.</t>
  </si>
  <si>
    <t xml:space="preserve"> El 73,74% de cobertura de afiliación por PPT esta calculado con la información entregada por Ministerio de Salud  PPT entregada a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</si>
</sst>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_-;\-* #,##0_-;_-* &quot;-&quot;??_-;_-@_-"/>
  </numFmts>
  <fonts count="5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sz val="11"/>
      <name val="Arial"/>
      <family val="2"/>
    </font>
    <font>
      <b/>
      <sz val="7"/>
      <name val="Arial"/>
      <family val="2"/>
    </font>
    <font>
      <b/>
      <sz val="8"/>
      <color theme="0"/>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b/>
      <sz val="11"/>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sz val="8"/>
      <color indexed="8"/>
      <name val="Arial"/>
      <family val="2"/>
    </font>
    <font>
      <sz val="8"/>
      <color theme="0"/>
      <name val="Arial"/>
      <family val="2"/>
    </font>
    <font>
      <sz val="11"/>
      <color theme="1"/>
      <name val="Calibri"/>
      <family val="2"/>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0"/>
      <color rgb="FFFF0000"/>
      <name val="Arial"/>
      <family val="2"/>
    </font>
    <font>
      <sz val="11"/>
      <color rgb="FF000000"/>
      <name val="Calibri"/>
      <family val="2"/>
      <scheme val="minor"/>
    </font>
    <font>
      <sz val="10"/>
      <name val="Calibri"/>
      <family val="2"/>
      <scheme val="minor"/>
    </font>
    <font>
      <b/>
      <sz val="11"/>
      <color indexed="8"/>
      <name val="Calibri"/>
      <family val="2"/>
    </font>
  </fonts>
  <fills count="25">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92D05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FF"/>
        <bgColor indexed="64"/>
      </patternFill>
    </fill>
    <fill>
      <patternFill patternType="solid">
        <fgColor rgb="FFC6EFCE"/>
      </patternFill>
    </fill>
    <fill>
      <patternFill patternType="solid">
        <fgColor rgb="FFFFEB9C"/>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4"/>
        <bgColor indexed="64"/>
      </patternFill>
    </fill>
    <fill>
      <patternFill patternType="solid">
        <fgColor rgb="FFFFFFFF"/>
        <bgColor rgb="FF000000"/>
      </patternFill>
    </fill>
    <fill>
      <patternFill patternType="solid">
        <fgColor theme="5"/>
        <bgColor indexed="64"/>
      </patternFill>
    </fill>
    <fill>
      <patternFill patternType="solid">
        <fgColor theme="5" tint="-0.249977111117893"/>
        <bgColor theme="4" tint="0.79998168889431442"/>
      </patternFill>
    </fill>
    <fill>
      <patternFill patternType="solid">
        <fgColor theme="9" tint="0.39997558519241921"/>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5" fillId="15" borderId="0" applyNumberFormat="0" applyBorder="0" applyAlignment="0" applyProtection="0"/>
    <xf numFmtId="0" fontId="36" fillId="16" borderId="0" applyNumberFormat="0" applyBorder="0" applyAlignment="0" applyProtection="0"/>
    <xf numFmtId="0" fontId="39" fillId="0" borderId="0" applyNumberFormat="0" applyFill="0" applyBorder="0" applyAlignment="0" applyProtection="0"/>
    <xf numFmtId="0" fontId="37" fillId="0" borderId="0"/>
    <xf numFmtId="0" fontId="37" fillId="0" borderId="0"/>
    <xf numFmtId="9" fontId="1" fillId="0" borderId="0" applyFont="0" applyFill="0" applyBorder="0" applyAlignment="0" applyProtection="0"/>
  </cellStyleXfs>
  <cellXfs count="426">
    <xf numFmtId="0" fontId="0" fillId="0" borderId="0" xfId="0"/>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8"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8"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2"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2" xfId="1" applyBorder="1"/>
    <xf numFmtId="0" fontId="13" fillId="0" borderId="12" xfId="1" applyFont="1" applyBorder="1"/>
    <xf numFmtId="0" fontId="5" fillId="0" borderId="12" xfId="1" applyBorder="1" applyAlignment="1">
      <alignment vertical="center"/>
    </xf>
    <xf numFmtId="0" fontId="5" fillId="0" borderId="12" xfId="1" applyBorder="1" applyAlignment="1">
      <alignment horizontal="left"/>
    </xf>
    <xf numFmtId="1" fontId="5" fillId="0" borderId="12" xfId="2" applyNumberFormat="1" applyFont="1" applyBorder="1" applyAlignment="1">
      <alignment horizontal="left"/>
    </xf>
    <xf numFmtId="1" fontId="5" fillId="0" borderId="12" xfId="3" applyNumberFormat="1" applyBorder="1"/>
    <xf numFmtId="1" fontId="5" fillId="0" borderId="20" xfId="1" applyNumberFormat="1" applyBorder="1"/>
    <xf numFmtId="0" fontId="1" fillId="0" borderId="14" xfId="4" applyBorder="1"/>
    <xf numFmtId="0" fontId="1" fillId="0" borderId="21" xfId="4" applyBorder="1" applyAlignment="1">
      <alignment horizontal="left"/>
    </xf>
    <xf numFmtId="0" fontId="15" fillId="5" borderId="0" xfId="4" applyFont="1" applyFill="1"/>
    <xf numFmtId="3" fontId="1" fillId="0" borderId="6" xfId="4" applyNumberFormat="1" applyBorder="1" applyAlignment="1">
      <alignment horizontal="center"/>
    </xf>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2"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2" xfId="4" applyFont="1" applyFill="1" applyBorder="1" applyAlignment="1">
      <alignment horizontal="center" vertical="center"/>
    </xf>
    <xf numFmtId="0" fontId="19" fillId="3" borderId="3" xfId="4" applyFont="1" applyFill="1" applyBorder="1" applyAlignment="1">
      <alignment horizontal="center" vertical="center"/>
    </xf>
    <xf numFmtId="17" fontId="11" fillId="3" borderId="10" xfId="1" applyNumberFormat="1" applyFont="1" applyFill="1" applyBorder="1" applyAlignment="1">
      <alignment horizontal="center"/>
    </xf>
    <xf numFmtId="0" fontId="20" fillId="3" borderId="3" xfId="4" applyFont="1" applyFill="1" applyBorder="1" applyAlignment="1">
      <alignment horizontal="center" vertical="center" wrapText="1"/>
    </xf>
    <xf numFmtId="0" fontId="12" fillId="3" borderId="12" xfId="4" applyFont="1" applyFill="1" applyBorder="1" applyAlignment="1">
      <alignment horizontal="center" vertical="center"/>
    </xf>
    <xf numFmtId="0" fontId="12" fillId="3" borderId="3" xfId="4" applyFont="1" applyFill="1" applyBorder="1" applyAlignment="1">
      <alignment horizontal="center" vertical="center"/>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8"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2" xfId="4" applyNumberFormat="1" applyFont="1" applyFill="1" applyBorder="1" applyAlignment="1">
      <alignment horizontal="center"/>
    </xf>
    <xf numFmtId="3" fontId="4" fillId="9" borderId="19" xfId="4" applyNumberFormat="1" applyFont="1" applyFill="1" applyBorder="1" applyAlignment="1">
      <alignment horizontal="right"/>
    </xf>
    <xf numFmtId="3" fontId="2" fillId="9" borderId="12"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2"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2"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2" xfId="4" applyFont="1" applyFill="1" applyBorder="1" applyAlignment="1">
      <alignment horizontal="center" vertical="center"/>
    </xf>
    <xf numFmtId="0" fontId="19" fillId="3" borderId="24" xfId="4" applyFont="1" applyFill="1" applyBorder="1" applyAlignment="1">
      <alignment horizontal="center" vertical="center"/>
    </xf>
    <xf numFmtId="0" fontId="19" fillId="3" borderId="25"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17" fontId="11" fillId="3" borderId="10" xfId="1" applyNumberFormat="1" applyFont="1" applyFill="1" applyBorder="1" applyAlignment="1">
      <alignment horizontal="center" wrapText="1"/>
    </xf>
    <xf numFmtId="3" fontId="1" fillId="0" borderId="0" xfId="4" applyNumberFormat="1"/>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3" fontId="1" fillId="0" borderId="5" xfId="4" applyNumberFormat="1" applyBorder="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0" fontId="27" fillId="0" borderId="0" xfId="1" applyFont="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7" fillId="5" borderId="3" xfId="1" applyNumberFormat="1" applyFont="1" applyFill="1" applyBorder="1" applyAlignment="1">
      <alignment horizontal="center" vertical="center"/>
    </xf>
    <xf numFmtId="3" fontId="4" fillId="9" borderId="19" xfId="4" applyNumberFormat="1" applyFont="1" applyFill="1" applyBorder="1" applyAlignment="1">
      <alignment horizontal="center"/>
    </xf>
    <xf numFmtId="0" fontId="15" fillId="0" borderId="0" xfId="0" applyFont="1"/>
    <xf numFmtId="164" fontId="12"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19" xfId="4" applyNumberFormat="1" applyFont="1" applyFill="1" applyBorder="1" applyAlignment="1">
      <alignment horizontal="center"/>
    </xf>
    <xf numFmtId="3" fontId="1" fillId="0" borderId="19" xfId="4" applyNumberFormat="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37" xfId="4" applyNumberFormat="1" applyFont="1" applyFill="1" applyBorder="1" applyAlignment="1">
      <alignment horizontal="center"/>
    </xf>
    <xf numFmtId="3" fontId="4" fillId="3" borderId="37" xfId="4" applyNumberFormat="1" applyFont="1" applyFill="1" applyBorder="1" applyAlignment="1">
      <alignment horizontal="center"/>
    </xf>
    <xf numFmtId="3" fontId="16" fillId="3" borderId="22" xfId="4" applyNumberFormat="1" applyFont="1" applyFill="1" applyBorder="1" applyAlignment="1">
      <alignment horizontal="center" vertical="center"/>
    </xf>
    <xf numFmtId="3" fontId="1" fillId="0" borderId="38" xfId="4" applyNumberFormat="1" applyBorder="1" applyAlignment="1">
      <alignment horizontal="center"/>
    </xf>
    <xf numFmtId="0" fontId="5" fillId="5" borderId="7" xfId="1" applyFill="1" applyBorder="1" applyAlignment="1">
      <alignment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6" xfId="4" applyFont="1" applyFill="1" applyBorder="1" applyAlignment="1">
      <alignment horizontal="center"/>
    </xf>
    <xf numFmtId="0" fontId="12" fillId="3" borderId="39"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3" fontId="21" fillId="5" borderId="3" xfId="1" applyNumberFormat="1" applyFont="1" applyFill="1" applyBorder="1" applyAlignment="1">
      <alignment horizontal="center" vertical="center" wrapText="1"/>
    </xf>
    <xf numFmtId="165" fontId="27" fillId="5" borderId="3" xfId="1" applyNumberFormat="1" applyFont="1" applyFill="1" applyBorder="1" applyAlignment="1">
      <alignment horizontal="center" vertical="center"/>
    </xf>
    <xf numFmtId="165" fontId="5" fillId="5" borderId="3" xfId="1" applyNumberFormat="1" applyFill="1" applyBorder="1" applyAlignment="1">
      <alignment horizontal="center" vertical="center"/>
    </xf>
    <xf numFmtId="3" fontId="4" fillId="3" borderId="8" xfId="0" applyNumberFormat="1" applyFont="1" applyFill="1" applyBorder="1" applyAlignment="1">
      <alignment vertical="center" wrapText="1"/>
    </xf>
    <xf numFmtId="3" fontId="2" fillId="9" borderId="3" xfId="0" applyNumberFormat="1" applyFont="1" applyFill="1" applyBorder="1"/>
    <xf numFmtId="3" fontId="0" fillId="5" borderId="3" xfId="0" applyNumberFormat="1" applyFill="1" applyBorder="1"/>
    <xf numFmtId="3" fontId="2" fillId="3" borderId="3" xfId="0" applyNumberFormat="1" applyFont="1" applyFill="1" applyBorder="1"/>
    <xf numFmtId="14" fontId="0" fillId="0" borderId="0" xfId="0" applyNumberFormat="1" applyAlignment="1">
      <alignment horizontal="left"/>
    </xf>
    <xf numFmtId="3" fontId="0" fillId="0" borderId="0" xfId="0" applyNumberFormat="1" applyAlignment="1">
      <alignment vertical="top" wrapText="1"/>
    </xf>
    <xf numFmtId="3" fontId="2" fillId="9" borderId="3" xfId="0" applyNumberFormat="1" applyFont="1" applyFill="1" applyBorder="1" applyAlignment="1">
      <alignment horizontal="center" vertical="center" wrapText="1"/>
    </xf>
    <xf numFmtId="3" fontId="4" fillId="3" borderId="3" xfId="0" applyNumberFormat="1" applyFont="1" applyFill="1" applyBorder="1" applyAlignment="1">
      <alignment vertical="center"/>
    </xf>
    <xf numFmtId="3" fontId="2" fillId="9"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3" xfId="0" applyBorder="1" applyAlignment="1">
      <alignment horizontal="center"/>
    </xf>
    <xf numFmtId="0" fontId="14" fillId="5" borderId="3" xfId="0" applyFont="1" applyFill="1" applyBorder="1" applyAlignment="1">
      <alignment wrapText="1"/>
    </xf>
    <xf numFmtId="0" fontId="0" fillId="5" borderId="3" xfId="0" applyFill="1" applyBorder="1" applyAlignment="1">
      <alignment horizontal="center"/>
    </xf>
    <xf numFmtId="0" fontId="31" fillId="5" borderId="3" xfId="0" applyFont="1" applyFill="1" applyBorder="1" applyAlignment="1">
      <alignment wrapText="1"/>
    </xf>
    <xf numFmtId="0" fontId="31" fillId="0" borderId="3" xfId="0" applyFont="1" applyBorder="1" applyAlignment="1">
      <alignment wrapText="1"/>
    </xf>
    <xf numFmtId="0" fontId="4" fillId="3" borderId="3" xfId="0" applyFont="1" applyFill="1" applyBorder="1"/>
    <xf numFmtId="49" fontId="4" fillId="3" borderId="3" xfId="0" applyNumberFormat="1" applyFont="1" applyFill="1" applyBorder="1" applyAlignment="1">
      <alignment horizontal="center"/>
    </xf>
    <xf numFmtId="0" fontId="32" fillId="3" borderId="3" xfId="0" applyFont="1" applyFill="1" applyBorder="1" applyAlignment="1">
      <alignment wrapText="1"/>
    </xf>
    <xf numFmtId="0" fontId="0" fillId="0" borderId="3" xfId="0" applyBorder="1" applyAlignment="1">
      <alignment wrapText="1"/>
    </xf>
    <xf numFmtId="49" fontId="4" fillId="3" borderId="3" xfId="0" applyNumberFormat="1" applyFont="1" applyFill="1" applyBorder="1"/>
    <xf numFmtId="3" fontId="24" fillId="5" borderId="0" xfId="0" applyNumberFormat="1" applyFont="1" applyFill="1"/>
    <xf numFmtId="0" fontId="25" fillId="5" borderId="0" xfId="0" applyFont="1" applyFill="1" applyAlignment="1">
      <alignment horizontal="left" vertical="center" wrapText="1"/>
    </xf>
    <xf numFmtId="0" fontId="33" fillId="14" borderId="3" xfId="0" applyFont="1" applyFill="1" applyBorder="1" applyAlignment="1">
      <alignment vertical="center"/>
    </xf>
    <xf numFmtId="0" fontId="0" fillId="0" borderId="0" xfId="0" pivotButton="1"/>
    <xf numFmtId="1" fontId="21" fillId="5" borderId="3" xfId="1" applyNumberFormat="1" applyFont="1" applyFill="1" applyBorder="1" applyAlignment="1">
      <alignment horizontal="left" vertical="center" wrapText="1" shrinkToFit="1"/>
    </xf>
    <xf numFmtId="0" fontId="21" fillId="5" borderId="3" xfId="1" applyFont="1" applyFill="1" applyBorder="1" applyAlignment="1">
      <alignment horizontal="left" vertical="center"/>
    </xf>
    <xf numFmtId="49" fontId="21" fillId="5" borderId="3" xfId="1" applyNumberFormat="1" applyFont="1" applyFill="1" applyBorder="1" applyAlignment="1">
      <alignment vertical="center"/>
    </xf>
    <xf numFmtId="0" fontId="5" fillId="5" borderId="4" xfId="1" applyFill="1" applyBorder="1" applyAlignment="1">
      <alignment horizontal="left"/>
    </xf>
    <xf numFmtId="0" fontId="5" fillId="5" borderId="6" xfId="1" applyFill="1" applyBorder="1" applyAlignment="1">
      <alignment horizontal="left"/>
    </xf>
    <xf numFmtId="49" fontId="9" fillId="3" borderId="7" xfId="1" applyNumberFormat="1" applyFont="1" applyFill="1" applyBorder="1" applyAlignment="1">
      <alignment horizontal="center" vertical="center"/>
    </xf>
    <xf numFmtId="49" fontId="9"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4" xfId="1" applyNumberFormat="1" applyFont="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2" xfId="4" applyNumberFormat="1" applyFont="1" applyFill="1" applyBorder="1" applyAlignment="1">
      <alignment horizontal="center" vertical="center"/>
    </xf>
    <xf numFmtId="2" fontId="22" fillId="3" borderId="20"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4"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1" xfId="4" applyNumberFormat="1" applyFont="1" applyFill="1" applyBorder="1" applyAlignment="1">
      <alignment horizontal="center" vertical="center" wrapText="1"/>
    </xf>
    <xf numFmtId="2" fontId="16" fillId="3" borderId="16" xfId="4" applyNumberFormat="1" applyFont="1" applyFill="1" applyBorder="1" applyAlignment="1">
      <alignment horizontal="left" vertical="top" wrapText="1"/>
    </xf>
    <xf numFmtId="2" fontId="16" fillId="3" borderId="17" xfId="4" applyNumberFormat="1" applyFont="1" applyFill="1" applyBorder="1" applyAlignment="1">
      <alignment horizontal="left" vertical="top" wrapText="1"/>
    </xf>
    <xf numFmtId="2" fontId="16" fillId="3" borderId="29" xfId="4" applyNumberFormat="1" applyFont="1" applyFill="1" applyBorder="1" applyAlignment="1">
      <alignment horizontal="left" vertical="top" wrapText="1"/>
    </xf>
    <xf numFmtId="2" fontId="16" fillId="3" borderId="11" xfId="4" applyNumberFormat="1" applyFont="1" applyFill="1" applyBorder="1" applyAlignment="1">
      <alignment horizontal="right" vertical="center"/>
    </xf>
    <xf numFmtId="2" fontId="16" fillId="3" borderId="13" xfId="4" applyNumberFormat="1" applyFont="1" applyFill="1" applyBorder="1" applyAlignment="1">
      <alignment horizontal="right" vertical="center"/>
    </xf>
    <xf numFmtId="2" fontId="16" fillId="3" borderId="15" xfId="4" applyNumberFormat="1" applyFont="1" applyFill="1" applyBorder="1" applyAlignment="1">
      <alignment horizontal="center" vertical="center"/>
    </xf>
    <xf numFmtId="17" fontId="9" fillId="3" borderId="35" xfId="1" applyNumberFormat="1" applyFont="1" applyFill="1" applyBorder="1" applyAlignment="1">
      <alignment horizontal="center" vertical="center" wrapText="1"/>
    </xf>
    <xf numFmtId="17" fontId="9" fillId="3" borderId="36" xfId="1" applyNumberFormat="1" applyFont="1" applyFill="1" applyBorder="1" applyAlignment="1">
      <alignment horizontal="center" vertical="center" wrapText="1"/>
    </xf>
    <xf numFmtId="0" fontId="2" fillId="3" borderId="36" xfId="4" applyFont="1" applyFill="1" applyBorder="1" applyAlignment="1">
      <alignment horizontal="center"/>
    </xf>
    <xf numFmtId="164" fontId="0" fillId="0" borderId="0" xfId="0" applyNumberFormat="1"/>
    <xf numFmtId="0" fontId="9" fillId="18" borderId="3" xfId="0" applyFont="1" applyFill="1" applyBorder="1" applyAlignment="1">
      <alignment horizontal="center" vertical="center" wrapText="1"/>
    </xf>
    <xf numFmtId="0" fontId="11" fillId="18" borderId="3" xfId="0" applyFont="1" applyFill="1" applyBorder="1" applyAlignment="1">
      <alignment horizontal="center" vertical="center"/>
    </xf>
    <xf numFmtId="0" fontId="11" fillId="18" borderId="3" xfId="0" applyFont="1" applyFill="1" applyBorder="1" applyAlignment="1">
      <alignment horizontal="center" vertical="center" wrapText="1"/>
    </xf>
    <xf numFmtId="0" fontId="6" fillId="0" borderId="0" xfId="0" applyFont="1"/>
    <xf numFmtId="0" fontId="42" fillId="18" borderId="3" xfId="6" applyFont="1" applyFill="1" applyBorder="1" applyAlignment="1">
      <alignment vertical="center"/>
    </xf>
    <xf numFmtId="0" fontId="43" fillId="19" borderId="3" xfId="6" applyFont="1" applyFill="1" applyBorder="1" applyAlignment="1">
      <alignment vertical="center" wrapText="1"/>
    </xf>
    <xf numFmtId="3" fontId="44" fillId="12" borderId="3" xfId="7" applyNumberFormat="1" applyFont="1" applyFill="1" applyBorder="1"/>
    <xf numFmtId="2" fontId="44" fillId="12" borderId="3" xfId="7" applyNumberFormat="1" applyFont="1" applyFill="1" applyBorder="1" applyAlignment="1">
      <alignment horizontal="center" vertical="center" wrapText="1"/>
    </xf>
    <xf numFmtId="166" fontId="0" fillId="0" borderId="0" xfId="0" applyNumberFormat="1" applyAlignment="1">
      <alignment horizontal="left"/>
    </xf>
    <xf numFmtId="0" fontId="42" fillId="18" borderId="3" xfId="6" applyFont="1" applyFill="1" applyBorder="1" applyAlignment="1">
      <alignment wrapText="1"/>
    </xf>
    <xf numFmtId="0" fontId="42" fillId="18" borderId="3" xfId="6" applyFont="1" applyFill="1" applyBorder="1" applyAlignment="1">
      <alignment horizontal="left"/>
    </xf>
    <xf numFmtId="0" fontId="45" fillId="18" borderId="3" xfId="0" applyFont="1" applyFill="1" applyBorder="1" applyAlignment="1">
      <alignment horizontal="center" vertical="center"/>
    </xf>
    <xf numFmtId="3" fontId="41" fillId="18" borderId="3" xfId="0" applyNumberFormat="1" applyFont="1" applyFill="1" applyBorder="1" applyAlignment="1">
      <alignment vertical="center"/>
    </xf>
    <xf numFmtId="3" fontId="41" fillId="18"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40" fillId="17" borderId="3" xfId="8" applyFont="1" applyFill="1" applyBorder="1" applyAlignment="1">
      <alignment horizontal="centerContinuous" vertical="center"/>
    </xf>
    <xf numFmtId="0" fontId="38" fillId="0" borderId="0" xfId="9" applyFont="1" applyAlignment="1">
      <alignment horizontal="right" wrapText="1"/>
    </xf>
    <xf numFmtId="0" fontId="38" fillId="0" borderId="0" xfId="9" applyFont="1" applyAlignment="1">
      <alignment wrapText="1"/>
    </xf>
    <xf numFmtId="0" fontId="38" fillId="0" borderId="43" xfId="10" applyFont="1" applyBorder="1" applyAlignment="1">
      <alignment horizontal="right" wrapText="1"/>
    </xf>
    <xf numFmtId="0" fontId="7" fillId="5" borderId="3" xfId="6" applyFont="1" applyFill="1" applyBorder="1" applyAlignment="1">
      <alignment vertical="center" wrapText="1"/>
    </xf>
    <xf numFmtId="3" fontId="42" fillId="5" borderId="3" xfId="7" applyNumberFormat="1" applyFont="1" applyFill="1" applyBorder="1"/>
    <xf numFmtId="0" fontId="7" fillId="5" borderId="3" xfId="6" applyFont="1" applyFill="1" applyBorder="1" applyAlignment="1">
      <alignment vertical="center"/>
    </xf>
    <xf numFmtId="3" fontId="5" fillId="5" borderId="2" xfId="1" applyNumberFormat="1" applyFill="1" applyBorder="1" applyAlignment="1">
      <alignment horizontal="center" vertical="center" wrapText="1"/>
    </xf>
    <xf numFmtId="49" fontId="0" fillId="0" borderId="0" xfId="0" applyNumberFormat="1" applyAlignment="1">
      <alignment horizontal="left" vertical="center"/>
    </xf>
    <xf numFmtId="3" fontId="10" fillId="10" borderId="3" xfId="1" applyNumberFormat="1" applyFont="1" applyFill="1" applyBorder="1" applyAlignment="1">
      <alignment horizontal="center" vertical="center" wrapText="1"/>
    </xf>
    <xf numFmtId="3" fontId="11" fillId="10" borderId="3" xfId="1" applyNumberFormat="1" applyFont="1" applyFill="1" applyBorder="1" applyAlignment="1">
      <alignment horizontal="center" vertical="center" wrapText="1"/>
    </xf>
    <xf numFmtId="0" fontId="11" fillId="10" borderId="7" xfId="1" applyFont="1" applyFill="1" applyBorder="1" applyAlignment="1">
      <alignment horizontal="center" vertical="center" wrapText="1"/>
    </xf>
    <xf numFmtId="3" fontId="11" fillId="10" borderId="3" xfId="1" applyNumberFormat="1" applyFont="1" applyFill="1" applyBorder="1" applyAlignment="1">
      <alignment horizontal="center" vertical="center"/>
    </xf>
    <xf numFmtId="4" fontId="11" fillId="10" borderId="3" xfId="1" applyNumberFormat="1" applyFont="1" applyFill="1" applyBorder="1" applyAlignment="1">
      <alignment horizontal="center" vertical="center"/>
    </xf>
    <xf numFmtId="4" fontId="12" fillId="10"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1" fillId="10" borderId="3" xfId="1" applyNumberFormat="1" applyFont="1" applyFill="1" applyBorder="1" applyAlignment="1">
      <alignment horizontal="center" vertical="center"/>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3" fontId="21" fillId="0" borderId="3" xfId="1" applyNumberFormat="1" applyFont="1" applyBorder="1" applyAlignment="1">
      <alignment horizontal="center" vertical="center" wrapText="1"/>
    </xf>
    <xf numFmtId="3" fontId="27" fillId="0" borderId="3" xfId="1" applyNumberFormat="1" applyFont="1" applyBorder="1" applyAlignment="1">
      <alignment horizontal="center" vertical="center"/>
    </xf>
    <xf numFmtId="0" fontId="47" fillId="0" borderId="0" xfId="0" applyFont="1"/>
    <xf numFmtId="0" fontId="47" fillId="0" borderId="23" xfId="0" applyFont="1" applyBorder="1"/>
    <xf numFmtId="165"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5"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4" fontId="15" fillId="0" borderId="3" xfId="0" applyNumberFormat="1" applyFont="1" applyBorder="1" applyAlignment="1">
      <alignment horizontal="center"/>
    </xf>
    <xf numFmtId="3" fontId="12" fillId="0" borderId="3" xfId="1" applyNumberFormat="1" applyFont="1" applyBorder="1" applyAlignment="1">
      <alignment horizontal="center" vertical="center"/>
    </xf>
    <xf numFmtId="2" fontId="12" fillId="0" borderId="3" xfId="1" applyNumberFormat="1" applyFont="1" applyBorder="1" applyAlignment="1">
      <alignment horizontal="center" vertical="center"/>
    </xf>
    <xf numFmtId="3" fontId="12" fillId="5" borderId="3" xfId="1" applyNumberFormat="1" applyFont="1" applyFill="1" applyBorder="1" applyAlignment="1">
      <alignment horizontal="center" vertical="center"/>
    </xf>
    <xf numFmtId="164" fontId="12" fillId="5" borderId="3" xfId="1" applyNumberFormat="1" applyFont="1" applyFill="1" applyBorder="1" applyAlignment="1">
      <alignment horizontal="center" vertical="center"/>
    </xf>
    <xf numFmtId="4" fontId="12" fillId="0" borderId="3" xfId="1" applyNumberFormat="1" applyFont="1" applyBorder="1" applyAlignment="1">
      <alignment horizontal="center" vertical="center"/>
    </xf>
    <xf numFmtId="4" fontId="4" fillId="0" borderId="3" xfId="0" applyNumberFormat="1" applyFont="1" applyBorder="1" applyAlignment="1">
      <alignment horizontal="center"/>
    </xf>
    <xf numFmtId="4" fontId="27" fillId="5" borderId="3" xfId="1" applyNumberFormat="1" applyFont="1" applyFill="1" applyBorder="1" applyAlignment="1">
      <alignment horizontal="center" vertical="center"/>
    </xf>
    <xf numFmtId="0" fontId="47" fillId="0" borderId="0" xfId="0" applyFont="1" applyAlignment="1">
      <alignment horizontal="center"/>
    </xf>
    <xf numFmtId="0" fontId="5" fillId="0" borderId="0" xfId="0" applyFont="1" applyAlignment="1">
      <alignment horizontal="center"/>
    </xf>
    <xf numFmtId="0" fontId="28" fillId="0" borderId="0" xfId="0" applyFont="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xf>
    <xf numFmtId="0" fontId="47" fillId="0" borderId="3" xfId="0" applyFont="1" applyBorder="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1" borderId="3" xfId="0" applyFont="1" applyFill="1" applyBorder="1" applyAlignment="1">
      <alignment horizontal="center" vertical="center"/>
    </xf>
    <xf numFmtId="17" fontId="0" fillId="0" borderId="3" xfId="0" applyNumberFormat="1" applyBorder="1" applyAlignment="1">
      <alignment horizontal="center" vertical="center"/>
    </xf>
    <xf numFmtId="17" fontId="5" fillId="0" borderId="3" xfId="1" applyNumberFormat="1" applyBorder="1" applyAlignment="1">
      <alignment horizontal="center"/>
    </xf>
    <xf numFmtId="17" fontId="6" fillId="0" borderId="3" xfId="1" applyNumberFormat="1" applyFont="1" applyBorder="1" applyAlignment="1">
      <alignment horizontal="center" vertical="center"/>
    </xf>
    <xf numFmtId="17" fontId="0" fillId="0" borderId="0" xfId="0" applyNumberFormat="1"/>
    <xf numFmtId="0" fontId="5" fillId="5" borderId="3" xfId="1" applyFill="1" applyBorder="1"/>
    <xf numFmtId="17" fontId="6" fillId="0" borderId="2" xfId="1" applyNumberFormat="1" applyFont="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10" fillId="22" borderId="3" xfId="1" applyNumberFormat="1" applyFont="1" applyFill="1" applyBorder="1" applyAlignment="1">
      <alignment horizontal="center" vertical="center" wrapText="1"/>
    </xf>
    <xf numFmtId="3" fontId="11" fillId="22" borderId="3" xfId="1" applyNumberFormat="1" applyFont="1" applyFill="1" applyBorder="1" applyAlignment="1">
      <alignment horizontal="center" vertical="center" wrapText="1"/>
    </xf>
    <xf numFmtId="0" fontId="11" fillId="22" borderId="7" xfId="1" applyFont="1" applyFill="1" applyBorder="1" applyAlignment="1">
      <alignment horizontal="center" vertical="center" wrapText="1"/>
    </xf>
    <xf numFmtId="3" fontId="11" fillId="22" borderId="3" xfId="1" applyNumberFormat="1" applyFont="1" applyFill="1" applyBorder="1" applyAlignment="1">
      <alignment horizontal="center" vertical="center"/>
    </xf>
    <xf numFmtId="4" fontId="11" fillId="22" borderId="3" xfId="1" applyNumberFormat="1" applyFont="1" applyFill="1" applyBorder="1" applyAlignment="1">
      <alignment horizontal="center" vertical="center"/>
    </xf>
    <xf numFmtId="4" fontId="12" fillId="22" borderId="3" xfId="1" applyNumberFormat="1" applyFont="1" applyFill="1" applyBorder="1" applyAlignment="1">
      <alignment horizontal="center" vertical="center"/>
    </xf>
    <xf numFmtId="164" fontId="11" fillId="22" borderId="3" xfId="1" applyNumberFormat="1" applyFont="1" applyFill="1" applyBorder="1" applyAlignment="1">
      <alignment horizontal="center" vertical="center"/>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10" fillId="20" borderId="3" xfId="1" applyNumberFormat="1" applyFont="1" applyFill="1" applyBorder="1" applyAlignment="1">
      <alignment horizontal="center" vertical="center" wrapText="1"/>
    </xf>
    <xf numFmtId="3" fontId="11" fillId="20" borderId="3" xfId="1" applyNumberFormat="1" applyFont="1" applyFill="1" applyBorder="1" applyAlignment="1">
      <alignment horizontal="center" vertical="center" wrapText="1"/>
    </xf>
    <xf numFmtId="0" fontId="11" fillId="20" borderId="7" xfId="1" applyFont="1" applyFill="1" applyBorder="1" applyAlignment="1">
      <alignment horizontal="center" vertical="center" wrapText="1"/>
    </xf>
    <xf numFmtId="3" fontId="11" fillId="20" borderId="3" xfId="1" applyNumberFormat="1" applyFont="1" applyFill="1" applyBorder="1" applyAlignment="1">
      <alignment horizontal="center" vertical="center"/>
    </xf>
    <xf numFmtId="4" fontId="11" fillId="20" borderId="3" xfId="1" applyNumberFormat="1" applyFont="1" applyFill="1" applyBorder="1" applyAlignment="1">
      <alignment horizontal="center" vertical="center"/>
    </xf>
    <xf numFmtId="4" fontId="12" fillId="20" borderId="3" xfId="1" applyNumberFormat="1" applyFont="1" applyFill="1" applyBorder="1" applyAlignment="1">
      <alignment horizontal="center" vertical="center"/>
    </xf>
    <xf numFmtId="3" fontId="4" fillId="3" borderId="23" xfId="0" applyNumberFormat="1" applyFont="1" applyFill="1" applyBorder="1" applyAlignment="1">
      <alignment horizontal="center" vertical="center" wrapText="1"/>
    </xf>
    <xf numFmtId="3" fontId="43" fillId="19" borderId="3" xfId="6" applyNumberFormat="1" applyFont="1" applyFill="1" applyBorder="1" applyAlignment="1">
      <alignment vertical="center" wrapText="1"/>
    </xf>
    <xf numFmtId="3" fontId="41" fillId="18" borderId="0" xfId="0" applyNumberFormat="1" applyFont="1" applyFill="1" applyAlignment="1">
      <alignment vertical="center"/>
    </xf>
    <xf numFmtId="3" fontId="41" fillId="18" borderId="0" xfId="0" applyNumberFormat="1" applyFont="1" applyFill="1" applyAlignment="1">
      <alignment horizontal="center" vertical="center"/>
    </xf>
    <xf numFmtId="0" fontId="6" fillId="0" borderId="3" xfId="0" applyFont="1" applyBorder="1"/>
    <xf numFmtId="164" fontId="15" fillId="0" borderId="0" xfId="0" applyNumberFormat="1" applyFont="1"/>
    <xf numFmtId="0" fontId="15" fillId="5" borderId="0" xfId="0" applyFont="1" applyFill="1"/>
    <xf numFmtId="4" fontId="21" fillId="5" borderId="3" xfId="1" applyNumberFormat="1" applyFont="1" applyFill="1" applyBorder="1" applyAlignment="1">
      <alignment horizontal="center" vertical="center"/>
    </xf>
    <xf numFmtId="3" fontId="2" fillId="23" borderId="3" xfId="0" applyNumberFormat="1" applyFont="1" applyFill="1" applyBorder="1"/>
    <xf numFmtId="3" fontId="8" fillId="13" borderId="3" xfId="1" applyNumberFormat="1" applyFont="1" applyFill="1" applyBorder="1" applyAlignment="1">
      <alignment horizontal="center" vertical="center" wrapText="1"/>
    </xf>
    <xf numFmtId="3" fontId="6" fillId="13" borderId="3" xfId="1" applyNumberFormat="1" applyFont="1" applyFill="1" applyBorder="1" applyAlignment="1">
      <alignment horizontal="center" vertical="center" wrapText="1"/>
    </xf>
    <xf numFmtId="0" fontId="6" fillId="13" borderId="7" xfId="1" applyFont="1" applyFill="1" applyBorder="1" applyAlignment="1">
      <alignment horizontal="center" vertical="center" wrapText="1"/>
    </xf>
    <xf numFmtId="4" fontId="5" fillId="0" borderId="3" xfId="1" applyNumberFormat="1" applyBorder="1" applyAlignment="1">
      <alignment horizontal="center" vertical="center" wrapText="1"/>
    </xf>
    <xf numFmtId="17" fontId="6" fillId="0" borderId="27" xfId="1" applyNumberFormat="1" applyFont="1" applyBorder="1" applyAlignment="1">
      <alignment vertical="center" wrapText="1"/>
    </xf>
    <xf numFmtId="4" fontId="6" fillId="5" borderId="3" xfId="1" applyNumberFormat="1" applyFont="1" applyFill="1" applyBorder="1" applyAlignment="1">
      <alignment horizontal="center" vertical="center"/>
    </xf>
    <xf numFmtId="0" fontId="0" fillId="5" borderId="0" xfId="0" applyFill="1"/>
    <xf numFmtId="0" fontId="25" fillId="5" borderId="3" xfId="0" applyFont="1" applyFill="1" applyBorder="1" applyAlignment="1">
      <alignment horizontal="left" vertical="center" wrapText="1"/>
    </xf>
    <xf numFmtId="0" fontId="25" fillId="5" borderId="3" xfId="0" applyFont="1" applyFill="1" applyBorder="1" applyAlignment="1">
      <alignment vertical="center" wrapText="1"/>
    </xf>
    <xf numFmtId="3" fontId="6" fillId="5" borderId="3" xfId="0" applyNumberFormat="1" applyFont="1" applyFill="1" applyBorder="1" applyAlignment="1">
      <alignment horizontal="center" vertical="center"/>
    </xf>
    <xf numFmtId="0" fontId="26" fillId="5" borderId="3" xfId="0" applyFont="1" applyFill="1" applyBorder="1" applyAlignment="1">
      <alignment horizontal="left" vertical="center" wrapText="1"/>
    </xf>
    <xf numFmtId="3" fontId="5" fillId="5" borderId="3" xfId="0" applyNumberFormat="1" applyFont="1" applyFill="1" applyBorder="1" applyAlignment="1">
      <alignment horizontal="center" vertical="center"/>
    </xf>
    <xf numFmtId="0" fontId="34" fillId="11" borderId="42" xfId="0" applyFont="1" applyFill="1" applyBorder="1"/>
    <xf numFmtId="0" fontId="26" fillId="5" borderId="3" xfId="0" applyFont="1" applyFill="1" applyBorder="1" applyAlignment="1">
      <alignment vertical="center" wrapText="1"/>
    </xf>
    <xf numFmtId="0" fontId="26" fillId="5" borderId="3" xfId="0" applyFont="1" applyFill="1" applyBorder="1" applyAlignment="1">
      <alignment vertical="center"/>
    </xf>
    <xf numFmtId="0" fontId="24" fillId="5" borderId="0" xfId="0" applyFont="1" applyFill="1"/>
    <xf numFmtId="0" fontId="24" fillId="5" borderId="3" xfId="0" applyFont="1" applyFill="1" applyBorder="1"/>
    <xf numFmtId="0" fontId="25" fillId="5" borderId="7"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26" fillId="5" borderId="7" xfId="0" applyFont="1" applyFill="1" applyBorder="1" applyAlignment="1">
      <alignment vertical="center" wrapText="1"/>
    </xf>
    <xf numFmtId="3" fontId="5" fillId="5" borderId="7" xfId="0" applyNumberFormat="1" applyFont="1" applyFill="1" applyBorder="1" applyAlignment="1">
      <alignment horizontal="center" vertical="center"/>
    </xf>
    <xf numFmtId="2" fontId="6" fillId="5" borderId="14" xfId="0" applyNumberFormat="1" applyFont="1" applyFill="1" applyBorder="1" applyAlignment="1">
      <alignment horizontal="center" vertical="center"/>
    </xf>
    <xf numFmtId="0" fontId="6" fillId="5" borderId="3" xfId="0" applyFont="1" applyFill="1" applyBorder="1" applyAlignment="1">
      <alignment vertical="center" wrapText="1"/>
    </xf>
    <xf numFmtId="0" fontId="5" fillId="5" borderId="3" xfId="0" applyFont="1" applyFill="1" applyBorder="1" applyAlignment="1">
      <alignment vertical="center" wrapText="1"/>
    </xf>
    <xf numFmtId="0" fontId="5" fillId="5" borderId="3" xfId="0" applyFont="1" applyFill="1" applyBorder="1" applyAlignment="1">
      <alignment vertical="center"/>
    </xf>
    <xf numFmtId="0" fontId="48" fillId="5" borderId="3" xfId="0" applyFont="1" applyFill="1" applyBorder="1"/>
    <xf numFmtId="0" fontId="25" fillId="5" borderId="30" xfId="0" applyFont="1" applyFill="1" applyBorder="1" applyAlignment="1">
      <alignment horizontal="left" vertical="center" wrapText="1"/>
    </xf>
    <xf numFmtId="0" fontId="25" fillId="5" borderId="31" xfId="0" applyFont="1" applyFill="1" applyBorder="1" applyAlignment="1">
      <alignment vertical="center" wrapText="1"/>
    </xf>
    <xf numFmtId="3" fontId="6" fillId="5" borderId="31" xfId="0" applyNumberFormat="1" applyFont="1" applyFill="1" applyBorder="1" applyAlignment="1">
      <alignment horizontal="center" vertical="center"/>
    </xf>
    <xf numFmtId="0" fontId="25" fillId="5" borderId="32" xfId="0" applyFont="1" applyFill="1" applyBorder="1" applyAlignment="1">
      <alignment horizontal="left" vertical="center" wrapText="1"/>
    </xf>
    <xf numFmtId="0" fontId="25" fillId="5" borderId="13" xfId="0" applyFont="1" applyFill="1" applyBorder="1" applyAlignment="1">
      <alignment horizontal="left" vertical="center" wrapText="1"/>
    </xf>
    <xf numFmtId="0" fontId="26" fillId="5" borderId="14" xfId="0" applyFont="1" applyFill="1" applyBorder="1" applyAlignment="1">
      <alignment vertical="center" wrapText="1"/>
    </xf>
    <xf numFmtId="0" fontId="34" fillId="5" borderId="3" xfId="0" applyFont="1" applyFill="1" applyBorder="1" applyAlignment="1">
      <alignment horizontal="center" vertical="center"/>
    </xf>
    <xf numFmtId="0" fontId="49" fillId="0" borderId="3" xfId="9" applyFont="1" applyBorder="1" applyAlignment="1">
      <alignment horizontal="right" wrapText="1"/>
    </xf>
    <xf numFmtId="10" fontId="38" fillId="0" borderId="3" xfId="11" applyNumberFormat="1" applyFont="1" applyBorder="1" applyAlignment="1">
      <alignment horizontal="right" wrapText="1"/>
    </xf>
    <xf numFmtId="10" fontId="0" fillId="0" borderId="3" xfId="0" applyNumberFormat="1" applyBorder="1"/>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22" borderId="4" xfId="1" applyNumberFormat="1" applyFont="1" applyFill="1" applyBorder="1" applyAlignment="1">
      <alignment horizontal="center" vertical="center" wrapText="1"/>
    </xf>
    <xf numFmtId="49" fontId="17" fillId="22" borderId="5" xfId="1" applyNumberFormat="1" applyFont="1" applyFill="1" applyBorder="1" applyAlignment="1">
      <alignment horizontal="center" vertical="center" wrapText="1"/>
    </xf>
    <xf numFmtId="49" fontId="17" fillId="22" borderId="6" xfId="1" applyNumberFormat="1" applyFont="1" applyFill="1" applyBorder="1" applyAlignment="1">
      <alignment horizontal="center" vertical="center" wrapText="1"/>
    </xf>
    <xf numFmtId="49" fontId="17" fillId="10" borderId="4" xfId="1" applyNumberFormat="1" applyFont="1" applyFill="1" applyBorder="1" applyAlignment="1">
      <alignment horizontal="center" vertical="center" wrapText="1"/>
    </xf>
    <xf numFmtId="49" fontId="17" fillId="10" borderId="5" xfId="1" applyNumberFormat="1" applyFont="1" applyFill="1" applyBorder="1" applyAlignment="1">
      <alignment horizontal="center" vertical="center" wrapText="1"/>
    </xf>
    <xf numFmtId="49" fontId="17" fillId="10" borderId="6" xfId="1" applyNumberFormat="1" applyFont="1" applyFill="1" applyBorder="1" applyAlignment="1">
      <alignment horizontal="center" vertical="center" wrapText="1"/>
    </xf>
    <xf numFmtId="0" fontId="46" fillId="0" borderId="0" xfId="0" applyFont="1" applyAlignment="1">
      <alignment horizontal="center" vertical="center" wrapText="1"/>
    </xf>
    <xf numFmtId="0" fontId="5" fillId="21" borderId="3" xfId="0" applyFont="1" applyFill="1" applyBorder="1" applyAlignment="1">
      <alignment horizontal="center" vertical="center" wrapText="1"/>
    </xf>
    <xf numFmtId="49" fontId="21" fillId="13" borderId="4" xfId="1" applyNumberFormat="1" applyFont="1" applyFill="1" applyBorder="1" applyAlignment="1">
      <alignment horizontal="center" vertical="center" wrapText="1"/>
    </xf>
    <xf numFmtId="49" fontId="21" fillId="13" borderId="5" xfId="1" applyNumberFormat="1" applyFont="1" applyFill="1" applyBorder="1" applyAlignment="1">
      <alignment horizontal="center" vertical="center" wrapText="1"/>
    </xf>
    <xf numFmtId="0" fontId="5" fillId="21" borderId="3" xfId="0" applyFont="1" applyFill="1" applyBorder="1" applyAlignment="1">
      <alignment horizontal="left"/>
    </xf>
    <xf numFmtId="0" fontId="5" fillId="21" borderId="4" xfId="0" applyFont="1" applyFill="1" applyBorder="1" applyAlignment="1">
      <alignment horizontal="center" vertical="center" wrapText="1"/>
    </xf>
    <xf numFmtId="0" fontId="5" fillId="21" borderId="5" xfId="0" applyFont="1" applyFill="1" applyBorder="1" applyAlignment="1">
      <alignment horizontal="center" vertical="center" wrapText="1"/>
    </xf>
    <xf numFmtId="49" fontId="17" fillId="20" borderId="4" xfId="1" applyNumberFormat="1" applyFont="1" applyFill="1" applyBorder="1" applyAlignment="1">
      <alignment horizontal="center" vertical="center" wrapText="1"/>
    </xf>
    <xf numFmtId="49" fontId="17" fillId="20" borderId="5" xfId="1" applyNumberFormat="1" applyFont="1" applyFill="1" applyBorder="1" applyAlignment="1">
      <alignment horizontal="center" vertical="center" wrapText="1"/>
    </xf>
    <xf numFmtId="49" fontId="21" fillId="24" borderId="4" xfId="1" applyNumberFormat="1" applyFont="1" applyFill="1" applyBorder="1" applyAlignment="1">
      <alignment horizontal="center" vertical="center" wrapText="1"/>
    </xf>
    <xf numFmtId="49" fontId="21" fillId="24" borderId="5" xfId="1" applyNumberFormat="1" applyFont="1" applyFill="1" applyBorder="1" applyAlignment="1">
      <alignment horizontal="center" vertical="center" wrapText="1"/>
    </xf>
    <xf numFmtId="3" fontId="8" fillId="24" borderId="3" xfId="1" applyNumberFormat="1" applyFont="1" applyFill="1" applyBorder="1" applyAlignment="1">
      <alignment horizontal="center" vertical="center" wrapText="1"/>
    </xf>
    <xf numFmtId="3" fontId="6" fillId="24" borderId="3" xfId="1" applyNumberFormat="1" applyFont="1" applyFill="1" applyBorder="1" applyAlignment="1">
      <alignment horizontal="center" vertical="center" wrapText="1"/>
    </xf>
    <xf numFmtId="0" fontId="6" fillId="24" borderId="7" xfId="1" applyFont="1" applyFill="1" applyBorder="1" applyAlignment="1">
      <alignment horizontal="center" vertical="center" wrapText="1"/>
    </xf>
    <xf numFmtId="3" fontId="6" fillId="24" borderId="3" xfId="1" applyNumberFormat="1" applyFont="1" applyFill="1" applyBorder="1" applyAlignment="1">
      <alignment horizontal="center" vertical="center"/>
    </xf>
    <xf numFmtId="4" fontId="6" fillId="24" borderId="3" xfId="1" applyNumberFormat="1" applyFont="1" applyFill="1" applyBorder="1" applyAlignment="1">
      <alignment horizontal="center" vertical="center"/>
    </xf>
    <xf numFmtId="4" fontId="5" fillId="24" borderId="3" xfId="1" applyNumberFormat="1" applyFont="1" applyFill="1" applyBorder="1" applyAlignment="1">
      <alignment horizontal="center" vertical="center"/>
    </xf>
    <xf numFmtId="0" fontId="30" fillId="5" borderId="28" xfId="0" applyFont="1" applyFill="1" applyBorder="1" applyAlignment="1">
      <alignment horizontal="center" vertical="center" wrapText="1"/>
    </xf>
    <xf numFmtId="0" fontId="30" fillId="5" borderId="33"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5" borderId="33" xfId="0" applyFont="1" applyFill="1" applyBorder="1" applyAlignment="1">
      <alignment horizontal="center" vertical="center" wrapText="1"/>
    </xf>
    <xf numFmtId="0" fontId="29" fillId="5" borderId="34" xfId="0" applyFont="1" applyFill="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21" fillId="5" borderId="7" xfId="1" applyNumberFormat="1" applyFont="1" applyFill="1" applyBorder="1" applyAlignment="1">
      <alignment horizontal="center" vertical="center" wrapText="1"/>
    </xf>
    <xf numFmtId="3" fontId="21" fillId="5" borderId="8" xfId="1" applyNumberFormat="1" applyFont="1" applyFill="1" applyBorder="1" applyAlignment="1">
      <alignment horizontal="center" vertical="center" wrapText="1"/>
    </xf>
    <xf numFmtId="3" fontId="21" fillId="5" borderId="3" xfId="1" applyNumberFormat="1" applyFont="1" applyFill="1" applyBorder="1" applyAlignment="1">
      <alignment horizontal="center" vertical="center" wrapText="1"/>
    </xf>
    <xf numFmtId="49" fontId="17" fillId="3" borderId="7" xfId="1" applyNumberFormat="1" applyFont="1" applyFill="1" applyBorder="1" applyAlignment="1">
      <alignment horizontal="center" vertical="center"/>
    </xf>
    <xf numFmtId="49" fontId="17" fillId="3" borderId="9" xfId="1" applyNumberFormat="1" applyFont="1" applyFill="1" applyBorder="1" applyAlignment="1">
      <alignment horizontal="center" vertical="center"/>
    </xf>
    <xf numFmtId="49" fontId="17" fillId="3" borderId="8" xfId="1" applyNumberFormat="1" applyFont="1" applyFill="1" applyBorder="1" applyAlignment="1">
      <alignment horizontal="center" vertical="center"/>
    </xf>
    <xf numFmtId="49" fontId="17" fillId="3" borderId="23" xfId="1" applyNumberFormat="1" applyFont="1" applyFill="1" applyBorder="1" applyAlignment="1">
      <alignment horizontal="center" vertical="center"/>
    </xf>
    <xf numFmtId="49" fontId="17" fillId="3" borderId="41" xfId="1" applyNumberFormat="1" applyFont="1" applyFill="1" applyBorder="1" applyAlignment="1">
      <alignment horizontal="center" vertical="center"/>
    </xf>
    <xf numFmtId="49" fontId="17" fillId="3" borderId="44" xfId="1" applyNumberFormat="1" applyFont="1" applyFill="1" applyBorder="1" applyAlignment="1">
      <alignment horizontal="center" vertical="center"/>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17" fillId="3" borderId="9" xfId="1" applyNumberFormat="1" applyFont="1" applyFill="1" applyBorder="1" applyAlignment="1">
      <alignment horizontal="center" vertical="center" wrapText="1"/>
    </xf>
    <xf numFmtId="3" fontId="17" fillId="3" borderId="15" xfId="1" applyNumberFormat="1" applyFont="1" applyFill="1" applyBorder="1" applyAlignment="1">
      <alignment horizontal="center" vertical="center" wrapText="1"/>
    </xf>
    <xf numFmtId="3" fontId="17" fillId="3" borderId="39" xfId="1" applyNumberFormat="1" applyFont="1" applyFill="1" applyBorder="1" applyAlignment="1">
      <alignment horizontal="center" vertical="center" wrapText="1"/>
    </xf>
    <xf numFmtId="3" fontId="17" fillId="3" borderId="1" xfId="1" applyNumberFormat="1" applyFont="1" applyFill="1" applyBorder="1" applyAlignment="1">
      <alignment horizontal="center" vertical="center" wrapText="1"/>
    </xf>
    <xf numFmtId="0" fontId="5" fillId="5" borderId="3" xfId="1" applyFill="1" applyBorder="1" applyAlignment="1">
      <alignment horizontal="center" vertical="center" wrapText="1"/>
    </xf>
    <xf numFmtId="0" fontId="0" fillId="0" borderId="2" xfId="0" applyBorder="1" applyAlignment="1">
      <alignment horizontal="center"/>
    </xf>
    <xf numFmtId="0" fontId="0" fillId="0" borderId="0" xfId="0" applyBorder="1" applyAlignment="1">
      <alignment horizont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40" fillId="17" borderId="3" xfId="8" applyFont="1" applyFill="1" applyBorder="1" applyAlignment="1">
      <alignment horizontal="center" vertical="center"/>
    </xf>
    <xf numFmtId="0" fontId="38" fillId="0" borderId="2" xfId="9" applyFont="1" applyBorder="1" applyAlignment="1">
      <alignment horizontal="center" wrapText="1"/>
    </xf>
    <xf numFmtId="17" fontId="6" fillId="0" borderId="0" xfId="1" applyNumberFormat="1" applyFont="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17" fillId="3" borderId="28" xfId="4" applyFont="1" applyFill="1" applyBorder="1" applyAlignment="1">
      <alignment horizontal="center" vertical="center" wrapText="1"/>
    </xf>
    <xf numFmtId="0" fontId="17" fillId="3" borderId="33" xfId="4"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17" fontId="4" fillId="3" borderId="4" xfId="0" applyNumberFormat="1"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3" fontId="4" fillId="3" borderId="15" xfId="0" applyNumberFormat="1" applyFont="1" applyFill="1" applyBorder="1" applyAlignment="1">
      <alignment horizontal="center" vertical="center" wrapText="1"/>
    </xf>
    <xf numFmtId="3" fontId="4" fillId="3" borderId="40"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0" fontId="5" fillId="5" borderId="6" xfId="1" applyFill="1" applyBorder="1" applyAlignment="1">
      <alignment horizontal="center" vertical="center" wrapText="1"/>
    </xf>
    <xf numFmtId="0" fontId="23" fillId="5" borderId="0" xfId="0" applyFont="1" applyFill="1" applyAlignment="1">
      <alignment horizontal="center" vertical="center" wrapText="1"/>
    </xf>
    <xf numFmtId="3" fontId="4" fillId="3" borderId="3"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xf>
  </cellXfs>
  <cellStyles count="12">
    <cellStyle name="Bueno" xfId="6" builtinId="26"/>
    <cellStyle name="Neutral" xfId="7" builtinId="28"/>
    <cellStyle name="Normal" xfId="0" builtinId="0"/>
    <cellStyle name="Normal 12" xfId="4" xr:uid="{00000000-0005-0000-0000-000005000000}"/>
    <cellStyle name="Normal 2 2" xfId="1" xr:uid="{00000000-0005-0000-0000-000006000000}"/>
    <cellStyle name="Normal_6.Gráfico_Afiliados_EPS_Régimen_2" xfId="10" xr:uid="{00000000-0005-0000-0000-00000E000000}"/>
    <cellStyle name="Normal_afiliados subsidiado y contributivo 1999-2009" xfId="2" xr:uid="{00000000-0005-0000-0000-00000F000000}"/>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33"/>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VEN'!$BG$151</c:f>
              <c:strCache>
                <c:ptCount val="1"/>
                <c:pt idx="0">
                  <c:v>Nro de Afiliados al SGSSS con PEP</c:v>
                </c:pt>
              </c:strCache>
            </c:strRef>
          </c:tx>
          <c:spPr>
            <a:solidFill>
              <a:schemeClr val="accent1"/>
            </a:solidFill>
            <a:ln>
              <a:noFill/>
            </a:ln>
            <a:effectLst/>
          </c:spPr>
          <c:invertIfNegative val="0"/>
          <c:cat>
            <c:strRef>
              <c:f>'2.AFILIADOS  SGSSS MIG VEN'!$BF$152:$BF$156</c:f>
              <c:strCache>
                <c:ptCount val="5"/>
                <c:pt idx="0">
                  <c:v>dic-22</c:v>
                </c:pt>
                <c:pt idx="1">
                  <c:v>ene-23</c:v>
                </c:pt>
                <c:pt idx="2">
                  <c:v>Febrero</c:v>
                </c:pt>
                <c:pt idx="3">
                  <c:v>Marzo</c:v>
                </c:pt>
                <c:pt idx="4">
                  <c:v>Abril</c:v>
                </c:pt>
              </c:strCache>
            </c:strRef>
          </c:cat>
          <c:val>
            <c:numRef>
              <c:f>'2.AFILIADOS  SGSSS MIG VEN'!$BG$152:$BG$156</c:f>
              <c:numCache>
                <c:formatCode>#,##0</c:formatCode>
                <c:ptCount val="5"/>
                <c:pt idx="0" formatCode="General">
                  <c:v>19713</c:v>
                </c:pt>
                <c:pt idx="1">
                  <c:v>18753</c:v>
                </c:pt>
                <c:pt idx="2">
                  <c:v>17862</c:v>
                </c:pt>
                <c:pt idx="3">
                  <c:v>16894</c:v>
                </c:pt>
                <c:pt idx="4">
                  <c:v>12865</c:v>
                </c:pt>
              </c:numCache>
            </c:numRef>
          </c:val>
          <c:extLst>
            <c:ext xmlns:c16="http://schemas.microsoft.com/office/drawing/2014/chart" uri="{C3380CC4-5D6E-409C-BE32-E72D297353CC}">
              <c16:uniqueId val="{00000000-4D4F-430D-8792-950422EAC540}"/>
            </c:ext>
          </c:extLst>
        </c:ser>
        <c:ser>
          <c:idx val="1"/>
          <c:order val="1"/>
          <c:tx>
            <c:strRef>
              <c:f>'2.AFILIADOS  SGSSS MIG VEN'!$BH$151</c:f>
              <c:strCache>
                <c:ptCount val="1"/>
                <c:pt idx="0">
                  <c:v>Nro de Afiliados al SGSSS PPT</c:v>
                </c:pt>
              </c:strCache>
            </c:strRef>
          </c:tx>
          <c:spPr>
            <a:solidFill>
              <a:schemeClr val="accent2"/>
            </a:solidFill>
            <a:ln>
              <a:noFill/>
            </a:ln>
            <a:effectLst/>
          </c:spPr>
          <c:invertIfNegative val="0"/>
          <c:cat>
            <c:strRef>
              <c:f>'2.AFILIADOS  SGSSS MIG VEN'!$BF$152:$BF$156</c:f>
              <c:strCache>
                <c:ptCount val="5"/>
                <c:pt idx="0">
                  <c:v>dic-22</c:v>
                </c:pt>
                <c:pt idx="1">
                  <c:v>ene-23</c:v>
                </c:pt>
                <c:pt idx="2">
                  <c:v>Febrero</c:v>
                </c:pt>
                <c:pt idx="3">
                  <c:v>Marzo</c:v>
                </c:pt>
                <c:pt idx="4">
                  <c:v>Abril</c:v>
                </c:pt>
              </c:strCache>
            </c:strRef>
          </c:cat>
          <c:val>
            <c:numRef>
              <c:f>'2.AFILIADOS  SGSSS MIG VEN'!$BH$152:$BH$156</c:f>
              <c:numCache>
                <c:formatCode>#,##0</c:formatCode>
                <c:ptCount val="5"/>
                <c:pt idx="0" formatCode="General">
                  <c:v>157372</c:v>
                </c:pt>
                <c:pt idx="1">
                  <c:v>160416</c:v>
                </c:pt>
                <c:pt idx="2">
                  <c:v>164261</c:v>
                </c:pt>
                <c:pt idx="3">
                  <c:v>171077</c:v>
                </c:pt>
                <c:pt idx="4">
                  <c:v>182754</c:v>
                </c:pt>
              </c:numCache>
            </c:numRef>
          </c:val>
          <c:extLst>
            <c:ext xmlns:c16="http://schemas.microsoft.com/office/drawing/2014/chart" uri="{C3380CC4-5D6E-409C-BE32-E72D297353CC}">
              <c16:uniqueId val="{00000001-4D4F-430D-8792-950422EAC540}"/>
            </c:ext>
          </c:extLst>
        </c:ser>
        <c:ser>
          <c:idx val="2"/>
          <c:order val="2"/>
          <c:tx>
            <c:strRef>
              <c:f>'2.AFILIADOS  SGSSS MIG VEN'!$BI$151</c:f>
              <c:strCache>
                <c:ptCount val="1"/>
                <c:pt idx="0">
                  <c:v>Total Afiliados al SGSSS</c:v>
                </c:pt>
              </c:strCache>
            </c:strRef>
          </c:tx>
          <c:spPr>
            <a:solidFill>
              <a:schemeClr val="accent3"/>
            </a:solidFill>
            <a:ln>
              <a:noFill/>
            </a:ln>
            <a:effectLst/>
          </c:spPr>
          <c:invertIfNegative val="0"/>
          <c:cat>
            <c:strRef>
              <c:f>'2.AFILIADOS  SGSSS MIG VEN'!$BF$152:$BF$156</c:f>
              <c:strCache>
                <c:ptCount val="5"/>
                <c:pt idx="0">
                  <c:v>dic-22</c:v>
                </c:pt>
                <c:pt idx="1">
                  <c:v>ene-23</c:v>
                </c:pt>
                <c:pt idx="2">
                  <c:v>Febrero</c:v>
                </c:pt>
                <c:pt idx="3">
                  <c:v>Marzo</c:v>
                </c:pt>
                <c:pt idx="4">
                  <c:v>Abril</c:v>
                </c:pt>
              </c:strCache>
            </c:strRef>
          </c:cat>
          <c:val>
            <c:numRef>
              <c:f>'2.AFILIADOS  SGSSS MIG VEN'!$BI$152:$BI$156</c:f>
              <c:numCache>
                <c:formatCode>#,##0</c:formatCode>
                <c:ptCount val="5"/>
                <c:pt idx="0" formatCode="General">
                  <c:v>177085</c:v>
                </c:pt>
                <c:pt idx="1">
                  <c:v>179169</c:v>
                </c:pt>
                <c:pt idx="2">
                  <c:v>182123</c:v>
                </c:pt>
                <c:pt idx="3">
                  <c:v>187971</c:v>
                </c:pt>
                <c:pt idx="4">
                  <c:v>195619</c:v>
                </c:pt>
              </c:numCache>
            </c:numRef>
          </c:val>
          <c:extLst>
            <c:ext xmlns:c16="http://schemas.microsoft.com/office/drawing/2014/chart" uri="{C3380CC4-5D6E-409C-BE32-E72D297353CC}">
              <c16:uniqueId val="{00000002-4D4F-430D-8792-950422EAC540}"/>
            </c:ext>
          </c:extLst>
        </c:ser>
        <c:dLbls>
          <c:showLegendKey val="0"/>
          <c:showVal val="0"/>
          <c:showCatName val="0"/>
          <c:showSerName val="0"/>
          <c:showPercent val="0"/>
          <c:showBubbleSize val="0"/>
        </c:dLbls>
        <c:gapWidth val="219"/>
        <c:overlap val="-27"/>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1"/>
        <c:axPos val="l"/>
        <c:numFmt formatCode="General" sourceLinked="1"/>
        <c:majorTickMark val="none"/>
        <c:minorTickMark val="none"/>
        <c:tickLblPos val="nextTo"/>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3748864232785719"/>
          <c:y val="9.1152795771084465E-3"/>
          <c:w val="0.62667472755695763"/>
          <c:h val="0.71717943104865189"/>
        </c:manualLayout>
      </c:layout>
      <c:bar3DChart>
        <c:barDir val="col"/>
        <c:grouping val="clustered"/>
        <c:varyColors val="0"/>
        <c:ser>
          <c:idx val="0"/>
          <c:order val="0"/>
          <c:tx>
            <c:strRef>
              <c:f>'2.AFILIADOS  SGSSS MIG VEN'!$BG$166</c:f>
              <c:strCache>
                <c:ptCount val="1"/>
                <c:pt idx="0">
                  <c:v>Nro de Migrantes con PPT </c:v>
                </c:pt>
              </c:strCache>
            </c:strRef>
          </c:tx>
          <c:spPr>
            <a:solidFill>
              <a:schemeClr val="accent1"/>
            </a:solidFill>
            <a:ln>
              <a:noFill/>
            </a:ln>
            <a:effectLst/>
            <a:sp3d/>
          </c:spPr>
          <c:invertIfNegative val="0"/>
          <c:cat>
            <c:strRef>
              <c:f>'2.AFILIADOS  SGSSS MIG VEN'!$BF$167:$BF$171</c:f>
              <c:strCache>
                <c:ptCount val="5"/>
                <c:pt idx="0">
                  <c:v>dic-22</c:v>
                </c:pt>
                <c:pt idx="1">
                  <c:v>Enero</c:v>
                </c:pt>
                <c:pt idx="2">
                  <c:v>Febrero</c:v>
                </c:pt>
                <c:pt idx="3">
                  <c:v>Marzo</c:v>
                </c:pt>
                <c:pt idx="4">
                  <c:v>Abril</c:v>
                </c:pt>
              </c:strCache>
            </c:strRef>
          </c:cat>
          <c:val>
            <c:numRef>
              <c:f>'2.AFILIADOS  SGSSS MIG VEN'!$BG$167:$BG$171</c:f>
              <c:numCache>
                <c:formatCode>#,##0</c:formatCode>
                <c:ptCount val="5"/>
                <c:pt idx="0" formatCode="General">
                  <c:v>234864</c:v>
                </c:pt>
                <c:pt idx="1">
                  <c:v>247821</c:v>
                </c:pt>
                <c:pt idx="2">
                  <c:v>246878</c:v>
                </c:pt>
                <c:pt idx="3">
                  <c:v>246878</c:v>
                </c:pt>
                <c:pt idx="4">
                  <c:v>246878</c:v>
                </c:pt>
              </c:numCache>
            </c:numRef>
          </c:val>
          <c:extLst>
            <c:ext xmlns:c16="http://schemas.microsoft.com/office/drawing/2014/chart" uri="{C3380CC4-5D6E-409C-BE32-E72D297353CC}">
              <c16:uniqueId val="{00000000-D713-4D3E-9AC0-8518023DA429}"/>
            </c:ext>
          </c:extLst>
        </c:ser>
        <c:ser>
          <c:idx val="1"/>
          <c:order val="1"/>
          <c:tx>
            <c:strRef>
              <c:f>'2.AFILIADOS  SGSSS MIG VEN'!$BH$166</c:f>
              <c:strCache>
                <c:ptCount val="1"/>
                <c:pt idx="0">
                  <c:v>Nro de Afiliados al SGSSS con PPT</c:v>
                </c:pt>
              </c:strCache>
            </c:strRef>
          </c:tx>
          <c:spPr>
            <a:solidFill>
              <a:schemeClr val="accent2"/>
            </a:solidFill>
            <a:ln>
              <a:noFill/>
            </a:ln>
            <a:effectLst/>
            <a:sp3d/>
          </c:spPr>
          <c:invertIfNegative val="0"/>
          <c:cat>
            <c:strRef>
              <c:f>'2.AFILIADOS  SGSSS MIG VEN'!$BF$167:$BF$171</c:f>
              <c:strCache>
                <c:ptCount val="5"/>
                <c:pt idx="0">
                  <c:v>dic-22</c:v>
                </c:pt>
                <c:pt idx="1">
                  <c:v>Enero</c:v>
                </c:pt>
                <c:pt idx="2">
                  <c:v>Febrero</c:v>
                </c:pt>
                <c:pt idx="3">
                  <c:v>Marzo</c:v>
                </c:pt>
                <c:pt idx="4">
                  <c:v>Abril</c:v>
                </c:pt>
              </c:strCache>
            </c:strRef>
          </c:cat>
          <c:val>
            <c:numRef>
              <c:f>'2.AFILIADOS  SGSSS MIG VEN'!$BH$167:$BH$171</c:f>
              <c:numCache>
                <c:formatCode>#,##0</c:formatCode>
                <c:ptCount val="5"/>
                <c:pt idx="0" formatCode="General">
                  <c:v>157372</c:v>
                </c:pt>
                <c:pt idx="1">
                  <c:v>160416</c:v>
                </c:pt>
                <c:pt idx="2">
                  <c:v>164261</c:v>
                </c:pt>
                <c:pt idx="3">
                  <c:v>171077</c:v>
                </c:pt>
                <c:pt idx="4">
                  <c:v>182754</c:v>
                </c:pt>
              </c:numCache>
            </c:numRef>
          </c:val>
          <c:extLst>
            <c:ext xmlns:c16="http://schemas.microsoft.com/office/drawing/2014/chart" uri="{C3380CC4-5D6E-409C-BE32-E72D297353CC}">
              <c16:uniqueId val="{00000001-D713-4D3E-9AC0-8518023DA429}"/>
            </c:ext>
          </c:extLst>
        </c:ser>
        <c:ser>
          <c:idx val="2"/>
          <c:order val="2"/>
          <c:tx>
            <c:strRef>
              <c:f>'2.AFILIADOS  SGSSS MIG VEN'!$BI$166</c:f>
              <c:strCache>
                <c:ptCount val="1"/>
                <c:pt idx="0">
                  <c:v>% Cobertura</c:v>
                </c:pt>
              </c:strCache>
            </c:strRef>
          </c:tx>
          <c:spPr>
            <a:solidFill>
              <a:schemeClr val="accent3"/>
            </a:solidFill>
            <a:ln>
              <a:noFill/>
            </a:ln>
            <a:effectLst/>
            <a:sp3d/>
          </c:spPr>
          <c:invertIfNegative val="0"/>
          <c:cat>
            <c:strRef>
              <c:f>'2.AFILIADOS  SGSSS MIG VEN'!$BF$167:$BF$171</c:f>
              <c:strCache>
                <c:ptCount val="5"/>
                <c:pt idx="0">
                  <c:v>dic-22</c:v>
                </c:pt>
                <c:pt idx="1">
                  <c:v>Enero</c:v>
                </c:pt>
                <c:pt idx="2">
                  <c:v>Febrero</c:v>
                </c:pt>
                <c:pt idx="3">
                  <c:v>Marzo</c:v>
                </c:pt>
                <c:pt idx="4">
                  <c:v>Abril</c:v>
                </c:pt>
              </c:strCache>
            </c:strRef>
          </c:cat>
          <c:val>
            <c:numRef>
              <c:f>'2.AFILIADOS  SGSSS MIG VEN'!$BI$167:$BI$171</c:f>
              <c:numCache>
                <c:formatCode>0.00</c:formatCode>
                <c:ptCount val="5"/>
                <c:pt idx="0">
                  <c:v>67.005586211594789</c:v>
                </c:pt>
                <c:pt idx="1">
                  <c:v>68.301655426118941</c:v>
                </c:pt>
                <c:pt idx="2">
                  <c:v>66.535292735683214</c:v>
                </c:pt>
                <c:pt idx="3">
                  <c:v>73.744355805198097</c:v>
                </c:pt>
                <c:pt idx="4" formatCode="#,##0.00">
                  <c:v>73.744355805198097</c:v>
                </c:pt>
              </c:numCache>
            </c:numRef>
          </c:val>
          <c:extLst>
            <c:ext xmlns:c16="http://schemas.microsoft.com/office/drawing/2014/chart" uri="{C3380CC4-5D6E-409C-BE32-E72D297353CC}">
              <c16:uniqueId val="{00000002-D713-4D3E-9AC0-8518023DA429}"/>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VEN'!$BG$151</c:f>
              <c:strCache>
                <c:ptCount val="1"/>
                <c:pt idx="0">
                  <c:v>Nro de Afiliados al SGSSS con PEP</c:v>
                </c:pt>
              </c:strCache>
            </c:strRef>
          </c:tx>
          <c:spPr>
            <a:solidFill>
              <a:schemeClr val="accent1"/>
            </a:solidFill>
            <a:ln>
              <a:noFill/>
            </a:ln>
            <a:effectLst/>
          </c:spPr>
          <c:invertIfNegative val="0"/>
          <c:cat>
            <c:strRef>
              <c:f>'2.AFILIADOS  SGSSS MIG VEN'!$BF$152:$BF$156</c:f>
              <c:strCache>
                <c:ptCount val="5"/>
                <c:pt idx="0">
                  <c:v>dic-22</c:v>
                </c:pt>
                <c:pt idx="1">
                  <c:v>ene-23</c:v>
                </c:pt>
                <c:pt idx="2">
                  <c:v>Febrero</c:v>
                </c:pt>
                <c:pt idx="3">
                  <c:v>Marzo</c:v>
                </c:pt>
                <c:pt idx="4">
                  <c:v>Abril</c:v>
                </c:pt>
              </c:strCache>
            </c:strRef>
          </c:cat>
          <c:val>
            <c:numRef>
              <c:f>'2.AFILIADOS  SGSSS MIG VEN'!$BG$152:$BG$156</c:f>
              <c:numCache>
                <c:formatCode>#,##0</c:formatCode>
                <c:ptCount val="5"/>
                <c:pt idx="0" formatCode="General">
                  <c:v>19713</c:v>
                </c:pt>
                <c:pt idx="1">
                  <c:v>18753</c:v>
                </c:pt>
                <c:pt idx="2">
                  <c:v>17862</c:v>
                </c:pt>
                <c:pt idx="3">
                  <c:v>16894</c:v>
                </c:pt>
                <c:pt idx="4">
                  <c:v>12865</c:v>
                </c:pt>
              </c:numCache>
            </c:numRef>
          </c:val>
          <c:extLst>
            <c:ext xmlns:c16="http://schemas.microsoft.com/office/drawing/2014/chart" uri="{C3380CC4-5D6E-409C-BE32-E72D297353CC}">
              <c16:uniqueId val="{00000000-1FB0-44CF-8A0E-DEF39D6B1BFA}"/>
            </c:ext>
          </c:extLst>
        </c:ser>
        <c:ser>
          <c:idx val="1"/>
          <c:order val="1"/>
          <c:tx>
            <c:strRef>
              <c:f>'2.AFILIADOS  SGSSS MIG VEN'!$BH$151</c:f>
              <c:strCache>
                <c:ptCount val="1"/>
                <c:pt idx="0">
                  <c:v>Nro de Afiliados al SGSSS PPT</c:v>
                </c:pt>
              </c:strCache>
            </c:strRef>
          </c:tx>
          <c:spPr>
            <a:solidFill>
              <a:schemeClr val="accent2"/>
            </a:solidFill>
            <a:ln>
              <a:noFill/>
            </a:ln>
            <a:effectLst/>
          </c:spPr>
          <c:invertIfNegative val="0"/>
          <c:cat>
            <c:strRef>
              <c:f>'2.AFILIADOS  SGSSS MIG VEN'!$BF$152:$BF$156</c:f>
              <c:strCache>
                <c:ptCount val="5"/>
                <c:pt idx="0">
                  <c:v>dic-22</c:v>
                </c:pt>
                <c:pt idx="1">
                  <c:v>ene-23</c:v>
                </c:pt>
                <c:pt idx="2">
                  <c:v>Febrero</c:v>
                </c:pt>
                <c:pt idx="3">
                  <c:v>Marzo</c:v>
                </c:pt>
                <c:pt idx="4">
                  <c:v>Abril</c:v>
                </c:pt>
              </c:strCache>
            </c:strRef>
          </c:cat>
          <c:val>
            <c:numRef>
              <c:f>'2.AFILIADOS  SGSSS MIG VEN'!$BH$152:$BH$156</c:f>
              <c:numCache>
                <c:formatCode>#,##0</c:formatCode>
                <c:ptCount val="5"/>
                <c:pt idx="0" formatCode="General">
                  <c:v>157372</c:v>
                </c:pt>
                <c:pt idx="1">
                  <c:v>160416</c:v>
                </c:pt>
                <c:pt idx="2">
                  <c:v>164261</c:v>
                </c:pt>
                <c:pt idx="3">
                  <c:v>171077</c:v>
                </c:pt>
                <c:pt idx="4">
                  <c:v>182754</c:v>
                </c:pt>
              </c:numCache>
            </c:numRef>
          </c:val>
          <c:extLst>
            <c:ext xmlns:c16="http://schemas.microsoft.com/office/drawing/2014/chart" uri="{C3380CC4-5D6E-409C-BE32-E72D297353CC}">
              <c16:uniqueId val="{00000001-1FB0-44CF-8A0E-DEF39D6B1BFA}"/>
            </c:ext>
          </c:extLst>
        </c:ser>
        <c:ser>
          <c:idx val="2"/>
          <c:order val="2"/>
          <c:tx>
            <c:strRef>
              <c:f>'2.AFILIADOS  SGSSS MIG VEN'!$BI$151</c:f>
              <c:strCache>
                <c:ptCount val="1"/>
                <c:pt idx="0">
                  <c:v>Total Afiliados al SGSSS</c:v>
                </c:pt>
              </c:strCache>
            </c:strRef>
          </c:tx>
          <c:spPr>
            <a:solidFill>
              <a:schemeClr val="accent3"/>
            </a:solidFill>
            <a:ln>
              <a:noFill/>
            </a:ln>
            <a:effectLst/>
          </c:spPr>
          <c:invertIfNegative val="0"/>
          <c:cat>
            <c:strRef>
              <c:f>'2.AFILIADOS  SGSSS MIG VEN'!$BF$152:$BF$156</c:f>
              <c:strCache>
                <c:ptCount val="5"/>
                <c:pt idx="0">
                  <c:v>dic-22</c:v>
                </c:pt>
                <c:pt idx="1">
                  <c:v>ene-23</c:v>
                </c:pt>
                <c:pt idx="2">
                  <c:v>Febrero</c:v>
                </c:pt>
                <c:pt idx="3">
                  <c:v>Marzo</c:v>
                </c:pt>
                <c:pt idx="4">
                  <c:v>Abril</c:v>
                </c:pt>
              </c:strCache>
            </c:strRef>
          </c:cat>
          <c:val>
            <c:numRef>
              <c:f>'2.AFILIADOS  SGSSS MIG VEN'!$BI$152:$BI$156</c:f>
              <c:numCache>
                <c:formatCode>#,##0</c:formatCode>
                <c:ptCount val="5"/>
                <c:pt idx="0" formatCode="General">
                  <c:v>177085</c:v>
                </c:pt>
                <c:pt idx="1">
                  <c:v>179169</c:v>
                </c:pt>
                <c:pt idx="2">
                  <c:v>182123</c:v>
                </c:pt>
                <c:pt idx="3">
                  <c:v>187971</c:v>
                </c:pt>
                <c:pt idx="4">
                  <c:v>195619</c:v>
                </c:pt>
              </c:numCache>
            </c:numRef>
          </c:val>
          <c:extLst>
            <c:ext xmlns:c16="http://schemas.microsoft.com/office/drawing/2014/chart" uri="{C3380CC4-5D6E-409C-BE32-E72D297353CC}">
              <c16:uniqueId val="{00000002-1FB0-44CF-8A0E-DEF39D6B1BFA}"/>
            </c:ext>
          </c:extLst>
        </c:ser>
        <c:dLbls>
          <c:showLegendKey val="0"/>
          <c:showVal val="0"/>
          <c:showCatName val="0"/>
          <c:showSerName val="0"/>
          <c:showPercent val="0"/>
          <c:showBubbleSize val="0"/>
        </c:dLbls>
        <c:gapWidth val="219"/>
        <c:overlap val="-27"/>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1"/>
        <c:axPos val="l"/>
        <c:numFmt formatCode="General" sourceLinked="1"/>
        <c:majorTickMark val="none"/>
        <c:minorTickMark val="none"/>
        <c:tickLblPos val="nextTo"/>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3748864232785719"/>
          <c:y val="9.1152795771084465E-3"/>
          <c:w val="0.62667472755695763"/>
          <c:h val="0.71717943104865189"/>
        </c:manualLayout>
      </c:layout>
      <c:bar3DChart>
        <c:barDir val="col"/>
        <c:grouping val="clustered"/>
        <c:varyColors val="0"/>
        <c:ser>
          <c:idx val="0"/>
          <c:order val="0"/>
          <c:tx>
            <c:strRef>
              <c:f>'2.AFILIADOS  SGSSS MIG VEN'!$BG$166</c:f>
              <c:strCache>
                <c:ptCount val="1"/>
                <c:pt idx="0">
                  <c:v>Nro de Migrantes con PPT </c:v>
                </c:pt>
              </c:strCache>
            </c:strRef>
          </c:tx>
          <c:spPr>
            <a:solidFill>
              <a:schemeClr val="accent1"/>
            </a:solidFill>
            <a:ln>
              <a:noFill/>
            </a:ln>
            <a:effectLst/>
            <a:sp3d/>
          </c:spPr>
          <c:invertIfNegative val="0"/>
          <c:cat>
            <c:strRef>
              <c:f>'2.AFILIADOS  SGSSS MIG VEN'!$BF$167:$BF$171</c:f>
              <c:strCache>
                <c:ptCount val="5"/>
                <c:pt idx="0">
                  <c:v>dic-22</c:v>
                </c:pt>
                <c:pt idx="1">
                  <c:v>Enero</c:v>
                </c:pt>
                <c:pt idx="2">
                  <c:v>Febrero</c:v>
                </c:pt>
                <c:pt idx="3">
                  <c:v>Marzo</c:v>
                </c:pt>
                <c:pt idx="4">
                  <c:v>Abril</c:v>
                </c:pt>
              </c:strCache>
            </c:strRef>
          </c:cat>
          <c:val>
            <c:numRef>
              <c:f>'2.AFILIADOS  SGSSS MIG VEN'!$BG$167:$BG$171</c:f>
              <c:numCache>
                <c:formatCode>#,##0</c:formatCode>
                <c:ptCount val="5"/>
                <c:pt idx="0" formatCode="General">
                  <c:v>234864</c:v>
                </c:pt>
                <c:pt idx="1">
                  <c:v>247821</c:v>
                </c:pt>
                <c:pt idx="2">
                  <c:v>246878</c:v>
                </c:pt>
                <c:pt idx="3">
                  <c:v>246878</c:v>
                </c:pt>
                <c:pt idx="4">
                  <c:v>246878</c:v>
                </c:pt>
              </c:numCache>
            </c:numRef>
          </c:val>
          <c:extLst>
            <c:ext xmlns:c16="http://schemas.microsoft.com/office/drawing/2014/chart" uri="{C3380CC4-5D6E-409C-BE32-E72D297353CC}">
              <c16:uniqueId val="{00000000-B20C-4715-94EE-081AAD6322A2}"/>
            </c:ext>
          </c:extLst>
        </c:ser>
        <c:ser>
          <c:idx val="1"/>
          <c:order val="1"/>
          <c:tx>
            <c:strRef>
              <c:f>'2.AFILIADOS  SGSSS MIG VEN'!$BH$166</c:f>
              <c:strCache>
                <c:ptCount val="1"/>
                <c:pt idx="0">
                  <c:v>Nro de Afiliados al SGSSS con PPT</c:v>
                </c:pt>
              </c:strCache>
            </c:strRef>
          </c:tx>
          <c:spPr>
            <a:solidFill>
              <a:schemeClr val="accent2"/>
            </a:solidFill>
            <a:ln>
              <a:noFill/>
            </a:ln>
            <a:effectLst/>
            <a:sp3d/>
          </c:spPr>
          <c:invertIfNegative val="0"/>
          <c:cat>
            <c:strRef>
              <c:f>'2.AFILIADOS  SGSSS MIG VEN'!$BF$167:$BF$171</c:f>
              <c:strCache>
                <c:ptCount val="5"/>
                <c:pt idx="0">
                  <c:v>dic-22</c:v>
                </c:pt>
                <c:pt idx="1">
                  <c:v>Enero</c:v>
                </c:pt>
                <c:pt idx="2">
                  <c:v>Febrero</c:v>
                </c:pt>
                <c:pt idx="3">
                  <c:v>Marzo</c:v>
                </c:pt>
                <c:pt idx="4">
                  <c:v>Abril</c:v>
                </c:pt>
              </c:strCache>
            </c:strRef>
          </c:cat>
          <c:val>
            <c:numRef>
              <c:f>'2.AFILIADOS  SGSSS MIG VEN'!$BH$167:$BH$171</c:f>
              <c:numCache>
                <c:formatCode>#,##0</c:formatCode>
                <c:ptCount val="5"/>
                <c:pt idx="0" formatCode="General">
                  <c:v>157372</c:v>
                </c:pt>
                <c:pt idx="1">
                  <c:v>160416</c:v>
                </c:pt>
                <c:pt idx="2">
                  <c:v>164261</c:v>
                </c:pt>
                <c:pt idx="3">
                  <c:v>171077</c:v>
                </c:pt>
                <c:pt idx="4">
                  <c:v>182754</c:v>
                </c:pt>
              </c:numCache>
            </c:numRef>
          </c:val>
          <c:extLst>
            <c:ext xmlns:c16="http://schemas.microsoft.com/office/drawing/2014/chart" uri="{C3380CC4-5D6E-409C-BE32-E72D297353CC}">
              <c16:uniqueId val="{00000001-B20C-4715-94EE-081AAD6322A2}"/>
            </c:ext>
          </c:extLst>
        </c:ser>
        <c:ser>
          <c:idx val="2"/>
          <c:order val="2"/>
          <c:tx>
            <c:strRef>
              <c:f>'2.AFILIADOS  SGSSS MIG VEN'!$BI$166</c:f>
              <c:strCache>
                <c:ptCount val="1"/>
                <c:pt idx="0">
                  <c:v>% Cobertura</c:v>
                </c:pt>
              </c:strCache>
            </c:strRef>
          </c:tx>
          <c:spPr>
            <a:solidFill>
              <a:schemeClr val="accent3"/>
            </a:solidFill>
            <a:ln>
              <a:noFill/>
            </a:ln>
            <a:effectLst/>
            <a:sp3d/>
          </c:spPr>
          <c:invertIfNegative val="0"/>
          <c:cat>
            <c:strRef>
              <c:f>'2.AFILIADOS  SGSSS MIG VEN'!$BF$167:$BF$171</c:f>
              <c:strCache>
                <c:ptCount val="5"/>
                <c:pt idx="0">
                  <c:v>dic-22</c:v>
                </c:pt>
                <c:pt idx="1">
                  <c:v>Enero</c:v>
                </c:pt>
                <c:pt idx="2">
                  <c:v>Febrero</c:v>
                </c:pt>
                <c:pt idx="3">
                  <c:v>Marzo</c:v>
                </c:pt>
                <c:pt idx="4">
                  <c:v>Abril</c:v>
                </c:pt>
              </c:strCache>
            </c:strRef>
          </c:cat>
          <c:val>
            <c:numRef>
              <c:f>'2.AFILIADOS  SGSSS MIG VEN'!$BI$167:$BI$171</c:f>
              <c:numCache>
                <c:formatCode>0.00</c:formatCode>
                <c:ptCount val="5"/>
                <c:pt idx="0">
                  <c:v>67.005586211594789</c:v>
                </c:pt>
                <c:pt idx="1">
                  <c:v>68.301655426118941</c:v>
                </c:pt>
                <c:pt idx="2">
                  <c:v>66.535292735683214</c:v>
                </c:pt>
                <c:pt idx="3">
                  <c:v>73.744355805198097</c:v>
                </c:pt>
                <c:pt idx="4" formatCode="#,##0.00">
                  <c:v>73.744355805198097</c:v>
                </c:pt>
              </c:numCache>
            </c:numRef>
          </c:val>
          <c:extLst>
            <c:ext xmlns:c16="http://schemas.microsoft.com/office/drawing/2014/chart" uri="{C3380CC4-5D6E-409C-BE32-E72D297353CC}">
              <c16:uniqueId val="{00000002-B20C-4715-94EE-081AAD6322A2}"/>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7756</c:v>
                </c:pt>
                <c:pt idx="1">
                  <c:v>385</c:v>
                </c:pt>
                <c:pt idx="2">
                  <c:v>1052</c:v>
                </c:pt>
                <c:pt idx="3">
                  <c:v>0</c:v>
                </c:pt>
                <c:pt idx="4">
                  <c:v>17</c:v>
                </c:pt>
                <c:pt idx="5">
                  <c:v>1</c:v>
                </c:pt>
                <c:pt idx="6">
                  <c:v>68</c:v>
                </c:pt>
                <c:pt idx="7">
                  <c:v>3</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94063</c:v>
                </c:pt>
                <c:pt idx="1">
                  <c:v>5739</c:v>
                </c:pt>
                <c:pt idx="2">
                  <c:v>4861</c:v>
                </c:pt>
                <c:pt idx="3">
                  <c:v>5206</c:v>
                </c:pt>
                <c:pt idx="4">
                  <c:v>3474</c:v>
                </c:pt>
                <c:pt idx="5">
                  <c:v>13</c:v>
                </c:pt>
                <c:pt idx="6">
                  <c:v>216</c:v>
                </c:pt>
                <c:pt idx="7">
                  <c:v>48</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101819</c:v>
                </c:pt>
                <c:pt idx="1">
                  <c:v>6124</c:v>
                </c:pt>
                <c:pt idx="2">
                  <c:v>5913</c:v>
                </c:pt>
                <c:pt idx="3">
                  <c:v>5206</c:v>
                </c:pt>
                <c:pt idx="4">
                  <c:v>3491</c:v>
                </c:pt>
                <c:pt idx="5">
                  <c:v>14</c:v>
                </c:pt>
                <c:pt idx="6">
                  <c:v>284</c:v>
                </c:pt>
                <c:pt idx="7">
                  <c:v>51</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82.845681925436537</c:v>
                </c:pt>
                <c:pt idx="1">
                  <c:v>4.9828318497664812</c:v>
                </c:pt>
                <c:pt idx="2">
                  <c:v>4.8111503474312869</c:v>
                </c:pt>
                <c:pt idx="3">
                  <c:v>4.2358952661470113</c:v>
                </c:pt>
                <c:pt idx="4">
                  <c:v>2.8404745244178287</c:v>
                </c:pt>
                <c:pt idx="5">
                  <c:v>1.1391189728401491E-2</c:v>
                </c:pt>
                <c:pt idx="6">
                  <c:v>0.23107842020471595</c:v>
                </c:pt>
                <c:pt idx="7">
                  <c:v>4.1496476867748287E-2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EPS'!$C$27:$C$34</c:f>
              <c:numCache>
                <c:formatCode>General</c:formatCode>
                <c:ptCount val="8"/>
                <c:pt idx="0">
                  <c:v>30042</c:v>
                </c:pt>
                <c:pt idx="1">
                  <c:v>16534</c:v>
                </c:pt>
                <c:pt idx="2">
                  <c:v>12145</c:v>
                </c:pt>
                <c:pt idx="3">
                  <c:v>8372</c:v>
                </c:pt>
                <c:pt idx="4">
                  <c:v>1498</c:v>
                </c:pt>
                <c:pt idx="5">
                  <c:v>483</c:v>
                </c:pt>
                <c:pt idx="6">
                  <c:v>58</c:v>
                </c:pt>
                <c:pt idx="7">
                  <c:v>2</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EPS'!$D$27:$D$34</c:f>
              <c:numCache>
                <c:formatCode>General</c:formatCode>
                <c:ptCount val="8"/>
                <c:pt idx="0">
                  <c:v>1903</c:v>
                </c:pt>
                <c:pt idx="1">
                  <c:v>1421</c:v>
                </c:pt>
                <c:pt idx="2">
                  <c:v>8</c:v>
                </c:pt>
                <c:pt idx="3">
                  <c:v>102</c:v>
                </c:pt>
                <c:pt idx="4">
                  <c:v>129</c:v>
                </c:pt>
                <c:pt idx="5">
                  <c:v>11</c:v>
                </c:pt>
                <c:pt idx="6">
                  <c:v>9</c:v>
                </c:pt>
                <c:pt idx="7">
                  <c:v>0</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EPS'!$E$27:$E$34</c:f>
              <c:numCache>
                <c:formatCode>#,##0</c:formatCode>
                <c:ptCount val="8"/>
                <c:pt idx="0">
                  <c:v>31945</c:v>
                </c:pt>
                <c:pt idx="1">
                  <c:v>17955</c:v>
                </c:pt>
                <c:pt idx="2">
                  <c:v>12153</c:v>
                </c:pt>
                <c:pt idx="3">
                  <c:v>8474</c:v>
                </c:pt>
                <c:pt idx="4">
                  <c:v>1627</c:v>
                </c:pt>
                <c:pt idx="5">
                  <c:v>494</c:v>
                </c:pt>
                <c:pt idx="6">
                  <c:v>67</c:v>
                </c:pt>
                <c:pt idx="7">
                  <c:v>2</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EPS'!$F$27:$F$34</c:f>
              <c:numCache>
                <c:formatCode>0.00</c:formatCode>
                <c:ptCount val="8"/>
                <c:pt idx="0">
                  <c:v>43.930580194452467</c:v>
                </c:pt>
                <c:pt idx="1">
                  <c:v>24.691612690292501</c:v>
                </c:pt>
                <c:pt idx="2">
                  <c:v>16.71273567391394</c:v>
                </c:pt>
                <c:pt idx="3">
                  <c:v>11.653396042190959</c:v>
                </c:pt>
                <c:pt idx="4">
                  <c:v>2.2374410385466947</c:v>
                </c:pt>
                <c:pt idx="5">
                  <c:v>0.67934595761651329</c:v>
                </c:pt>
                <c:pt idx="6">
                  <c:v>9.2138014494547352E-2</c:v>
                </c:pt>
                <c:pt idx="7">
                  <c:v>2.7503884923745477E-3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General"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EPS'!$B$50</c:f>
              <c:strCache>
                <c:ptCount val="1"/>
                <c:pt idx="0">
                  <c:v>TOTAL AFILIADOS</c:v>
                </c:pt>
              </c:strCache>
            </c:strRef>
          </c:tx>
          <c:spPr>
            <a:solidFill>
              <a:schemeClr val="accent1"/>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EPS'!$B$51:$B$59</c:f>
              <c:numCache>
                <c:formatCode>General</c:formatCode>
                <c:ptCount val="9"/>
                <c:pt idx="0">
                  <c:v>110293</c:v>
                </c:pt>
                <c:pt idx="1">
                  <c:v>37858</c:v>
                </c:pt>
                <c:pt idx="2">
                  <c:v>21446</c:v>
                </c:pt>
                <c:pt idx="3">
                  <c:v>17359</c:v>
                </c:pt>
                <c:pt idx="4">
                  <c:v>6618</c:v>
                </c:pt>
                <c:pt idx="5">
                  <c:v>1911</c:v>
                </c:pt>
                <c:pt idx="6">
                  <c:v>118</c:v>
                </c:pt>
                <c:pt idx="7">
                  <c:v>14</c:v>
                </c:pt>
                <c:pt idx="8">
                  <c:v>2</c:v>
                </c:pt>
              </c:numCache>
            </c:numRef>
          </c:val>
          <c:extLst>
            <c:ext xmlns:c16="http://schemas.microsoft.com/office/drawing/2014/chart" uri="{C3380CC4-5D6E-409C-BE32-E72D297353CC}">
              <c16:uniqueId val="{00000000-E083-49CE-9BF1-C396B647BF53}"/>
            </c:ext>
          </c:extLst>
        </c:ser>
        <c:ser>
          <c:idx val="1"/>
          <c:order val="1"/>
          <c:tx>
            <c:strRef>
              <c:f>'3,Afiliados por EPS'!$C$50</c:f>
              <c:strCache>
                <c:ptCount val="1"/>
                <c:pt idx="0">
                  <c:v>PE</c:v>
                </c:pt>
              </c:strCache>
            </c:strRef>
          </c:tx>
          <c:spPr>
            <a:solidFill>
              <a:schemeClr val="accent2"/>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EPS'!$C$51:$C$59</c:f>
              <c:numCache>
                <c:formatCode>General</c:formatCode>
                <c:ptCount val="9"/>
                <c:pt idx="0">
                  <c:v>7858</c:v>
                </c:pt>
                <c:pt idx="1">
                  <c:v>2955</c:v>
                </c:pt>
                <c:pt idx="2">
                  <c:v>1438</c:v>
                </c:pt>
                <c:pt idx="3">
                  <c:v>8</c:v>
                </c:pt>
                <c:pt idx="4">
                  <c:v>396</c:v>
                </c:pt>
                <c:pt idx="5">
                  <c:v>197</c:v>
                </c:pt>
                <c:pt idx="6">
                  <c:v>12</c:v>
                </c:pt>
                <c:pt idx="7">
                  <c:v>1</c:v>
                </c:pt>
                <c:pt idx="8">
                  <c:v>0</c:v>
                </c:pt>
              </c:numCache>
            </c:numRef>
          </c:val>
          <c:extLst>
            <c:ext xmlns:c16="http://schemas.microsoft.com/office/drawing/2014/chart" uri="{C3380CC4-5D6E-409C-BE32-E72D297353CC}">
              <c16:uniqueId val="{00000001-E083-49CE-9BF1-C396B647BF53}"/>
            </c:ext>
          </c:extLst>
        </c:ser>
        <c:ser>
          <c:idx val="2"/>
          <c:order val="2"/>
          <c:tx>
            <c:strRef>
              <c:f>'3,Afiliados por EPS'!$D$50</c:f>
              <c:strCache>
                <c:ptCount val="1"/>
                <c:pt idx="0">
                  <c:v>PPT</c:v>
                </c:pt>
              </c:strCache>
            </c:strRef>
          </c:tx>
          <c:spPr>
            <a:solidFill>
              <a:schemeClr val="accent3"/>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EPS'!$D$51:$D$59</c:f>
              <c:numCache>
                <c:formatCode>General</c:formatCode>
                <c:ptCount val="9"/>
                <c:pt idx="0">
                  <c:v>102435</c:v>
                </c:pt>
                <c:pt idx="1">
                  <c:v>34903</c:v>
                </c:pt>
                <c:pt idx="2">
                  <c:v>20008</c:v>
                </c:pt>
                <c:pt idx="3">
                  <c:v>17351</c:v>
                </c:pt>
                <c:pt idx="4">
                  <c:v>6222</c:v>
                </c:pt>
                <c:pt idx="5">
                  <c:v>1714</c:v>
                </c:pt>
                <c:pt idx="6">
                  <c:v>106</c:v>
                </c:pt>
                <c:pt idx="7">
                  <c:v>13</c:v>
                </c:pt>
                <c:pt idx="8">
                  <c:v>2</c:v>
                </c:pt>
              </c:numCache>
            </c:numRef>
          </c:val>
          <c:extLst>
            <c:ext xmlns:c16="http://schemas.microsoft.com/office/drawing/2014/chart" uri="{C3380CC4-5D6E-409C-BE32-E72D297353CC}">
              <c16:uniqueId val="{00000002-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General"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62</xdr:col>
      <xdr:colOff>862853</xdr:colOff>
      <xdr:row>149</xdr:row>
      <xdr:rowOff>44824</xdr:rowOff>
    </xdr:from>
    <xdr:to>
      <xdr:col>69</xdr:col>
      <xdr:colOff>257735</xdr:colOff>
      <xdr:row>158</xdr:row>
      <xdr:rowOff>159404</xdr:rowOff>
    </xdr:to>
    <xdr:graphicFrame macro="">
      <xdr:nvGraphicFramePr>
        <xdr:cNvPr id="5" name="Gráfico 4">
          <a:extLst>
            <a:ext uri="{FF2B5EF4-FFF2-40B4-BE49-F238E27FC236}">
              <a16:creationId xmlns:a16="http://schemas.microsoft.com/office/drawing/2014/main" id="{8EA9341F-D5C2-4068-81BD-B61F7C237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64</xdr:col>
      <xdr:colOff>268941</xdr:colOff>
      <xdr:row>162</xdr:row>
      <xdr:rowOff>33616</xdr:rowOff>
    </xdr:from>
    <xdr:to>
      <xdr:col>70</xdr:col>
      <xdr:colOff>0</xdr:colOff>
      <xdr:row>181</xdr:row>
      <xdr:rowOff>134470</xdr:rowOff>
    </xdr:to>
    <xdr:graphicFrame macro="">
      <xdr:nvGraphicFramePr>
        <xdr:cNvPr id="6" name="Gráfico 5">
          <a:extLst>
            <a:ext uri="{FF2B5EF4-FFF2-40B4-BE49-F238E27FC236}">
              <a16:creationId xmlns:a16="http://schemas.microsoft.com/office/drawing/2014/main" id="{6491CADA-40A2-4161-AD8F-8301759BC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62</xdr:col>
      <xdr:colOff>862853</xdr:colOff>
      <xdr:row>149</xdr:row>
      <xdr:rowOff>44824</xdr:rowOff>
    </xdr:from>
    <xdr:to>
      <xdr:col>69</xdr:col>
      <xdr:colOff>257735</xdr:colOff>
      <xdr:row>158</xdr:row>
      <xdr:rowOff>159404</xdr:rowOff>
    </xdr:to>
    <xdr:graphicFrame macro="">
      <xdr:nvGraphicFramePr>
        <xdr:cNvPr id="4" name="Gráfico 3">
          <a:extLst>
            <a:ext uri="{FF2B5EF4-FFF2-40B4-BE49-F238E27FC236}">
              <a16:creationId xmlns:a16="http://schemas.microsoft.com/office/drawing/2014/main" id="{7A4771D8-C85C-4D8C-849B-AA8FA6909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268941</xdr:colOff>
      <xdr:row>162</xdr:row>
      <xdr:rowOff>33616</xdr:rowOff>
    </xdr:from>
    <xdr:to>
      <xdr:col>70</xdr:col>
      <xdr:colOff>0</xdr:colOff>
      <xdr:row>181</xdr:row>
      <xdr:rowOff>134470</xdr:rowOff>
    </xdr:to>
    <xdr:graphicFrame macro="">
      <xdr:nvGraphicFramePr>
        <xdr:cNvPr id="7" name="Gráfico 6">
          <a:extLst>
            <a:ext uri="{FF2B5EF4-FFF2-40B4-BE49-F238E27FC236}">
              <a16:creationId xmlns:a16="http://schemas.microsoft.com/office/drawing/2014/main" id="{2E77CCA6-0E6D-4564-AF4B-563DED4A5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403413</xdr:colOff>
      <xdr:row>1</xdr:row>
      <xdr:rowOff>225237</xdr:rowOff>
    </xdr:from>
    <xdr:to>
      <xdr:col>13</xdr:col>
      <xdr:colOff>140073</xdr:colOff>
      <xdr:row>18</xdr:row>
      <xdr:rowOff>212912</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465043</xdr:colOff>
      <xdr:row>22</xdr:row>
      <xdr:rowOff>1121</xdr:rowOff>
    </xdr:from>
    <xdr:to>
      <xdr:col>14</xdr:col>
      <xdr:colOff>705970</xdr:colOff>
      <xdr:row>37</xdr:row>
      <xdr:rowOff>0</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386602</xdr:colOff>
      <xdr:row>48</xdr:row>
      <xdr:rowOff>101972</xdr:rowOff>
    </xdr:from>
    <xdr:to>
      <xdr:col>21</xdr:col>
      <xdr:colOff>750795</xdr:colOff>
      <xdr:row>72</xdr:row>
      <xdr:rowOff>134469</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2"/>
  <sheetViews>
    <sheetView workbookViewId="0">
      <selection activeCell="A8" sqref="A8"/>
    </sheetView>
  </sheetViews>
  <sheetFormatPr baseColWidth="10" defaultColWidth="62.85546875" defaultRowHeight="18" customHeight="1" x14ac:dyDescent="0.25"/>
  <cols>
    <col min="1" max="1" width="44" style="310" customWidth="1"/>
    <col min="2" max="2" width="62.85546875" style="310"/>
    <col min="3" max="3" width="20.7109375" style="310" customWidth="1"/>
    <col min="4" max="16384" width="62.85546875" style="310"/>
  </cols>
  <sheetData>
    <row r="1" spans="1:6" ht="18" customHeight="1" x14ac:dyDescent="0.25">
      <c r="A1" s="336" t="s">
        <v>432</v>
      </c>
      <c r="B1" s="336" t="s">
        <v>0</v>
      </c>
      <c r="C1" s="336" t="s">
        <v>433</v>
      </c>
    </row>
    <row r="2" spans="1:6" ht="67.5" customHeight="1" x14ac:dyDescent="0.25">
      <c r="A2" s="311" t="s">
        <v>1</v>
      </c>
      <c r="B2" s="312" t="s">
        <v>2</v>
      </c>
      <c r="C2" s="313">
        <v>337677</v>
      </c>
    </row>
    <row r="3" spans="1:6" ht="38.25" x14ac:dyDescent="0.25">
      <c r="A3" s="311" t="s">
        <v>3</v>
      </c>
      <c r="B3" s="314" t="s">
        <v>4</v>
      </c>
      <c r="C3" s="315">
        <f>+'2.AFILIADOS  SGSSS MIG VEN'!BF4</f>
        <v>247821</v>
      </c>
      <c r="E3" s="316"/>
      <c r="F3" s="316">
        <v>81715</v>
      </c>
    </row>
    <row r="4" spans="1:6" ht="33.75" customHeight="1" x14ac:dyDescent="0.25">
      <c r="A4" s="312" t="s">
        <v>429</v>
      </c>
      <c r="B4" s="317" t="s">
        <v>5</v>
      </c>
      <c r="C4" s="313">
        <f>+C5+C6+C7</f>
        <v>102703</v>
      </c>
    </row>
    <row r="5" spans="1:6" ht="18" customHeight="1" x14ac:dyDescent="0.25">
      <c r="A5" s="312"/>
      <c r="B5" s="318" t="s">
        <v>6</v>
      </c>
      <c r="C5" s="315">
        <f>+'1MIGRANTES  VEN SISBEN LC AFILI'!N5</f>
        <v>55177</v>
      </c>
      <c r="D5" s="319"/>
    </row>
    <row r="6" spans="1:6" ht="18" customHeight="1" x14ac:dyDescent="0.25">
      <c r="A6" s="312"/>
      <c r="B6" s="318" t="s">
        <v>7</v>
      </c>
      <c r="C6" s="315">
        <f>+'1MIGRANTES  VEN SISBEN LC AFILI'!O5</f>
        <v>37545</v>
      </c>
    </row>
    <row r="7" spans="1:6" ht="18" customHeight="1" thickBot="1" x14ac:dyDescent="0.3">
      <c r="A7" s="312"/>
      <c r="B7" s="320" t="s">
        <v>8</v>
      </c>
      <c r="C7" s="315">
        <f>+'1MIGRANTES  VEN SISBEN LC AFILI'!P5</f>
        <v>9981</v>
      </c>
    </row>
    <row r="8" spans="1:6" ht="18" customHeight="1" x14ac:dyDescent="0.25">
      <c r="A8" s="321" t="s">
        <v>440</v>
      </c>
      <c r="B8" s="312" t="s">
        <v>9</v>
      </c>
      <c r="C8" s="313">
        <f>+'1MIGRANTES  VEN SISBEN LC AFILI'!AB5</f>
        <v>195619</v>
      </c>
      <c r="D8" s="365" t="s">
        <v>443</v>
      </c>
    </row>
    <row r="9" spans="1:6" ht="24" customHeight="1" x14ac:dyDescent="0.25">
      <c r="A9" s="322"/>
      <c r="B9" s="317" t="s">
        <v>10</v>
      </c>
      <c r="C9" s="315">
        <f>+'1MIGRANTES  VEN SISBEN LC AFILI'!T5</f>
        <v>122902</v>
      </c>
      <c r="D9" s="366"/>
    </row>
    <row r="10" spans="1:6" ht="21" customHeight="1" x14ac:dyDescent="0.25">
      <c r="A10" s="322"/>
      <c r="B10" s="323" t="s">
        <v>11</v>
      </c>
      <c r="C10" s="324">
        <f>+'1MIGRANTES  VEN SISBEN LC AFILI'!X5</f>
        <v>72717</v>
      </c>
      <c r="D10" s="366"/>
    </row>
    <row r="11" spans="1:6" ht="56.25" customHeight="1" thickBot="1" x14ac:dyDescent="0.3">
      <c r="A11" s="322"/>
      <c r="B11" s="323" t="s">
        <v>12</v>
      </c>
      <c r="C11" s="325">
        <f>+'1MIGRANTES  VEN SISBEN LC AFILI'!AD5</f>
        <v>75.040086540895942</v>
      </c>
      <c r="D11" s="367"/>
    </row>
    <row r="12" spans="1:6" ht="28.5" customHeight="1" x14ac:dyDescent="0.25">
      <c r="A12" s="326" t="s">
        <v>430</v>
      </c>
      <c r="B12" s="327" t="s">
        <v>5</v>
      </c>
      <c r="C12" s="313">
        <f>+C13+C14+C15</f>
        <v>82544</v>
      </c>
    </row>
    <row r="13" spans="1:6" ht="18" customHeight="1" x14ac:dyDescent="0.25">
      <c r="A13" s="326"/>
      <c r="B13" s="328" t="s">
        <v>6</v>
      </c>
      <c r="C13" s="315">
        <f>+'1MIGRANTES  VEN SISBEN LC AFILI'!J5</f>
        <v>47831</v>
      </c>
    </row>
    <row r="14" spans="1:6" ht="18" customHeight="1" x14ac:dyDescent="0.25">
      <c r="A14" s="326"/>
      <c r="B14" s="328" t="s">
        <v>7</v>
      </c>
      <c r="C14" s="315">
        <f>+'1MIGRANTES  VEN SISBEN LC AFILI'!K5</f>
        <v>28440</v>
      </c>
    </row>
    <row r="15" spans="1:6" ht="18" customHeight="1" x14ac:dyDescent="0.25">
      <c r="A15" s="326"/>
      <c r="B15" s="329" t="s">
        <v>8</v>
      </c>
      <c r="C15" s="315">
        <f>+'1MIGRANTES  VEN SISBEN LC AFILI'!L5</f>
        <v>6273</v>
      </c>
    </row>
    <row r="16" spans="1:6" ht="30" customHeight="1" x14ac:dyDescent="0.25">
      <c r="A16" s="326" t="s">
        <v>430</v>
      </c>
      <c r="B16" s="327" t="s">
        <v>5</v>
      </c>
      <c r="C16" s="313">
        <f>+C17+C18+C19</f>
        <v>20159</v>
      </c>
    </row>
    <row r="17" spans="1:25" ht="18" customHeight="1" x14ac:dyDescent="0.25">
      <c r="A17" s="326"/>
      <c r="B17" s="328" t="s">
        <v>6</v>
      </c>
      <c r="C17" s="315">
        <f>+'1MIGRANTES  VEN SISBEN LC AFILI'!F5</f>
        <v>7346</v>
      </c>
    </row>
    <row r="18" spans="1:25" ht="18" customHeight="1" x14ac:dyDescent="0.25">
      <c r="A18" s="326"/>
      <c r="B18" s="328" t="s">
        <v>7</v>
      </c>
      <c r="C18" s="315">
        <f>+'1MIGRANTES  VEN SISBEN LC AFILI'!G5</f>
        <v>9105</v>
      </c>
    </row>
    <row r="19" spans="1:25" ht="18" customHeight="1" thickBot="1" x14ac:dyDescent="0.3">
      <c r="A19" s="326"/>
      <c r="B19" s="329" t="s">
        <v>8</v>
      </c>
      <c r="C19" s="315">
        <f>+'1MIGRANTES  VEN SISBEN LC AFILI'!H5</f>
        <v>3708</v>
      </c>
    </row>
    <row r="20" spans="1:25" ht="18" customHeight="1" x14ac:dyDescent="0.25">
      <c r="A20" s="330" t="s">
        <v>441</v>
      </c>
      <c r="B20" s="331" t="s">
        <v>13</v>
      </c>
      <c r="C20" s="332">
        <f>+'1MIGRANTES  VEN SISBEN LC AFILI'!AA5</f>
        <v>182754</v>
      </c>
      <c r="D20" s="365" t="s">
        <v>444</v>
      </c>
    </row>
    <row r="21" spans="1:25" ht="18" customHeight="1" x14ac:dyDescent="0.25">
      <c r="A21" s="333"/>
      <c r="B21" s="317" t="s">
        <v>14</v>
      </c>
      <c r="C21" s="315">
        <f>+'1MIGRANTES  VEN SISBEN LC AFILI'!S5</f>
        <v>113620</v>
      </c>
      <c r="D21" s="366"/>
    </row>
    <row r="22" spans="1:25" ht="18" customHeight="1" x14ac:dyDescent="0.25">
      <c r="A22" s="333"/>
      <c r="B22" s="317" t="s">
        <v>15</v>
      </c>
      <c r="C22" s="315">
        <f>+'1MIGRANTES  VEN SISBEN LC AFILI'!W5</f>
        <v>69134</v>
      </c>
      <c r="D22" s="366"/>
    </row>
    <row r="23" spans="1:25" ht="26.25" thickBot="1" x14ac:dyDescent="0.3">
      <c r="A23" s="334"/>
      <c r="B23" s="335" t="s">
        <v>16</v>
      </c>
      <c r="C23" s="325">
        <f>+'1MIGRANTES  VEN SISBEN LC AFILI'!AC5</f>
        <v>73.744355805198097</v>
      </c>
      <c r="D23" s="367"/>
    </row>
    <row r="24" spans="1:25" ht="18" customHeight="1" x14ac:dyDescent="0.25">
      <c r="A24" s="330" t="s">
        <v>442</v>
      </c>
      <c r="B24" s="331" t="s">
        <v>17</v>
      </c>
      <c r="C24" s="332">
        <f>+C25+C26</f>
        <v>12865</v>
      </c>
      <c r="D24" s="368" t="s">
        <v>18</v>
      </c>
    </row>
    <row r="25" spans="1:25" ht="18" customHeight="1" x14ac:dyDescent="0.25">
      <c r="A25" s="333"/>
      <c r="B25" s="317" t="s">
        <v>19</v>
      </c>
      <c r="C25" s="315">
        <f>+'1MIGRANTES  VEN SISBEN LC AFILI'!$R$5</f>
        <v>9282</v>
      </c>
      <c r="D25" s="369"/>
    </row>
    <row r="26" spans="1:25" ht="18" customHeight="1" thickBot="1" x14ac:dyDescent="0.3">
      <c r="A26" s="333"/>
      <c r="B26" s="323" t="s">
        <v>20</v>
      </c>
      <c r="C26" s="324">
        <f>+'1MIGRANTES  VEN SISBEN LC AFILI'!V5</f>
        <v>3583</v>
      </c>
      <c r="D26" s="370"/>
    </row>
    <row r="27" spans="1:25" ht="24.75" customHeight="1" x14ac:dyDescent="0.25">
      <c r="A27" s="312" t="s">
        <v>21</v>
      </c>
      <c r="B27" s="317" t="s">
        <v>22</v>
      </c>
      <c r="C27" s="315">
        <f>+'6.RS vs No sisben IV'!I9</f>
        <v>36908</v>
      </c>
    </row>
    <row r="28" spans="1:25" ht="39" customHeight="1" x14ac:dyDescent="0.25">
      <c r="A28" s="312" t="s">
        <v>431</v>
      </c>
      <c r="B28" s="317" t="s">
        <v>23</v>
      </c>
      <c r="C28" s="315">
        <f>+'6.RS vs No sisben IV'!H9</f>
        <v>1664</v>
      </c>
    </row>
    <row r="29" spans="1:25" ht="18" customHeight="1" x14ac:dyDescent="0.25">
      <c r="C29" s="158"/>
    </row>
    <row r="30" spans="1:25" ht="18" customHeight="1" x14ac:dyDescent="0.25">
      <c r="A30" s="159"/>
      <c r="C30" s="158"/>
    </row>
    <row r="31" spans="1:25" ht="22.5" customHeight="1" x14ac:dyDescent="0.25">
      <c r="A31" s="165" t="s">
        <v>24</v>
      </c>
      <c r="B31" s="166"/>
      <c r="C31" s="127" t="s">
        <v>25</v>
      </c>
      <c r="D31" s="127"/>
      <c r="E31" s="127"/>
      <c r="F31" s="127"/>
      <c r="G31" s="127"/>
      <c r="H31" s="127"/>
      <c r="I31" s="127"/>
      <c r="J31" s="127"/>
      <c r="K31" s="127"/>
      <c r="L31" s="127"/>
      <c r="M31" s="127"/>
      <c r="N31" s="127"/>
      <c r="O31" s="127"/>
      <c r="P31" s="127"/>
      <c r="Q31" s="127"/>
      <c r="R31" s="127"/>
      <c r="S31" s="127"/>
      <c r="T31" s="127"/>
      <c r="U31" s="127"/>
      <c r="V31" s="127"/>
      <c r="W31" s="127"/>
      <c r="X31" s="127"/>
      <c r="Y31" s="127"/>
    </row>
    <row r="32" spans="1:25" ht="21" customHeight="1" x14ac:dyDescent="0.25">
      <c r="A32" s="165" t="s">
        <v>26</v>
      </c>
      <c r="B32" s="166"/>
      <c r="C32" s="127" t="s">
        <v>25</v>
      </c>
      <c r="D32" s="127"/>
      <c r="E32" s="127"/>
      <c r="F32" s="127"/>
      <c r="G32" s="127"/>
      <c r="H32" s="127"/>
      <c r="I32" s="127"/>
      <c r="J32" s="127"/>
      <c r="K32" s="127"/>
      <c r="L32" s="127"/>
      <c r="M32" s="127"/>
      <c r="N32" s="127"/>
      <c r="O32" s="127"/>
      <c r="P32" s="127"/>
      <c r="Q32" s="127"/>
      <c r="R32" s="127"/>
      <c r="S32" s="127"/>
      <c r="T32" s="127"/>
      <c r="U32" s="127"/>
      <c r="V32" s="127"/>
      <c r="W32" s="127"/>
      <c r="X32" s="127"/>
      <c r="Y32" s="127"/>
    </row>
  </sheetData>
  <mergeCells count="3">
    <mergeCell ref="D8:D11"/>
    <mergeCell ref="D20:D23"/>
    <mergeCell ref="D24:D26"/>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9"/>
  <sheetViews>
    <sheetView topLeftCell="H1" workbookViewId="0">
      <selection activeCell="I1" sqref="I1:S12"/>
    </sheetView>
  </sheetViews>
  <sheetFormatPr baseColWidth="10" defaultColWidth="11.42578125" defaultRowHeight="15" x14ac:dyDescent="0.25"/>
  <cols>
    <col min="1" max="1" width="17.28515625" customWidth="1"/>
    <col min="2" max="2" width="17.85546875" customWidth="1"/>
    <col min="3" max="3" width="14.7109375" customWidth="1"/>
    <col min="6" max="6" width="12.42578125" customWidth="1"/>
    <col min="9" max="9" width="11.42578125" style="301"/>
    <col min="10" max="10" width="16.28515625" style="301" customWidth="1"/>
    <col min="11" max="17" width="11.42578125" style="301"/>
    <col min="18" max="18" width="12" style="301" customWidth="1"/>
    <col min="19" max="19" width="12.5703125" style="301" customWidth="1"/>
  </cols>
  <sheetData>
    <row r="1" spans="1:20" ht="48" customHeight="1" x14ac:dyDescent="0.25">
      <c r="I1" s="371" t="s">
        <v>27</v>
      </c>
      <c r="J1" s="376" t="s">
        <v>28</v>
      </c>
      <c r="K1" s="376" t="s">
        <v>29</v>
      </c>
      <c r="L1" s="376"/>
      <c r="M1" s="376"/>
      <c r="N1" s="376"/>
      <c r="O1" s="376" t="s">
        <v>30</v>
      </c>
      <c r="P1" s="374" t="s">
        <v>31</v>
      </c>
      <c r="Q1" s="374" t="s">
        <v>32</v>
      </c>
      <c r="R1" s="374" t="s">
        <v>33</v>
      </c>
      <c r="S1" s="374" t="s">
        <v>34</v>
      </c>
    </row>
    <row r="2" spans="1:20" ht="24" x14ac:dyDescent="0.25">
      <c r="I2" s="372"/>
      <c r="J2" s="376"/>
      <c r="K2" s="134" t="s">
        <v>35</v>
      </c>
      <c r="L2" s="134">
        <v>1</v>
      </c>
      <c r="M2" s="134">
        <v>2</v>
      </c>
      <c r="N2" s="134" t="s">
        <v>36</v>
      </c>
      <c r="O2" s="376"/>
      <c r="P2" s="375"/>
      <c r="Q2" s="375"/>
      <c r="R2" s="375"/>
      <c r="S2" s="375"/>
    </row>
    <row r="3" spans="1:20" ht="48" x14ac:dyDescent="0.25">
      <c r="A3" s="164" t="s">
        <v>37</v>
      </c>
      <c r="B3" s="233" t="s">
        <v>38</v>
      </c>
      <c r="C3" s="134" t="s">
        <v>39</v>
      </c>
      <c r="D3" s="134" t="s">
        <v>40</v>
      </c>
      <c r="E3" s="134" t="s">
        <v>41</v>
      </c>
      <c r="F3" s="134" t="s">
        <v>34</v>
      </c>
      <c r="G3" s="134" t="s">
        <v>42</v>
      </c>
      <c r="H3" s="190"/>
      <c r="I3" s="373"/>
      <c r="J3" s="104">
        <f>SUM(J4:J12)</f>
        <v>247821</v>
      </c>
      <c r="K3" s="104">
        <f t="shared" ref="K3:Q3" si="0">SUM(K4:K12)</f>
        <v>102703</v>
      </c>
      <c r="L3" s="104">
        <f t="shared" si="0"/>
        <v>55177</v>
      </c>
      <c r="M3" s="104">
        <f t="shared" si="0"/>
        <v>37545</v>
      </c>
      <c r="N3" s="104">
        <f t="shared" si="0"/>
        <v>9981</v>
      </c>
      <c r="O3" s="104">
        <f t="shared" si="0"/>
        <v>1921</v>
      </c>
      <c r="P3" s="104">
        <f t="shared" si="0"/>
        <v>12865</v>
      </c>
      <c r="Q3" s="104">
        <f t="shared" si="0"/>
        <v>182754</v>
      </c>
      <c r="R3" s="104">
        <f>+P3+Q3</f>
        <v>195619</v>
      </c>
      <c r="S3" s="104">
        <f>+'1MIGRANTES  VEN SISBEN LC AFILI'!AC5</f>
        <v>73.744355805198097</v>
      </c>
      <c r="T3" s="301"/>
    </row>
    <row r="4" spans="1:20" ht="36" x14ac:dyDescent="0.25">
      <c r="A4" s="163" t="s">
        <v>43</v>
      </c>
      <c r="B4" s="234"/>
      <c r="C4" s="105"/>
      <c r="D4" s="105"/>
      <c r="E4" s="105"/>
      <c r="F4" s="259"/>
      <c r="G4" s="135"/>
      <c r="H4" s="190"/>
      <c r="I4" s="133" t="s">
        <v>44</v>
      </c>
      <c r="J4" s="72">
        <f>VLOOKUP(I4,'1MIGRANTES  VEN SISBEN LC AFILI'!$C$6:$AD$139,2,0)</f>
        <v>2377</v>
      </c>
      <c r="K4" s="104">
        <f>VLOOKUP(I4,'1MIGRANTES  VEN SISBEN LC AFILI'!C6:$AD$143,11,0)</f>
        <v>1413</v>
      </c>
      <c r="L4" s="104">
        <f>VLOOKUP(I4,'1MIGRANTES  VEN SISBEN LC AFILI'!$C$6:$AD$141,12,0)</f>
        <v>1157</v>
      </c>
      <c r="M4" s="104">
        <f>VLOOKUP(I4,'1MIGRANTES  VEN SISBEN LC AFILI'!$C$6:$AD$142,13,0)</f>
        <v>213</v>
      </c>
      <c r="N4" s="104">
        <f>VLOOKUP(I4,'1MIGRANTES  VEN SISBEN LC AFILI'!$C$6:$AD$142,14,0)</f>
        <v>43</v>
      </c>
      <c r="O4" s="104">
        <f>VLOOKUP(I4,'1MIGRANTES  VEN SISBEN LC AFILI'!$C$6:$AD$141,15,0)</f>
        <v>18</v>
      </c>
      <c r="P4" s="104">
        <f>VLOOKUP(I4,'1MIGRANTES  VEN SISBEN LC AFILI'!$C$6:$AD$141,24,0)</f>
        <v>64</v>
      </c>
      <c r="Q4" s="104">
        <f>VLOOKUP(I4,'1MIGRANTES  VEN SISBEN LC AFILI'!$C$6:$AD$142,25,0)</f>
        <v>1662</v>
      </c>
      <c r="R4" s="104">
        <f t="shared" ref="R4:R12" si="1">+P4+Q4</f>
        <v>1726</v>
      </c>
      <c r="S4" s="302">
        <f>VLOOKUP(I4,'1MIGRANTES  VEN SISBEN LC AFILI'!$C$6:$AD$141,27,0)</f>
        <v>69.920067311737483</v>
      </c>
    </row>
    <row r="5" spans="1:20" ht="25.5" x14ac:dyDescent="0.25">
      <c r="A5" s="86" t="s">
        <v>45</v>
      </c>
      <c r="B5" s="234" t="e">
        <f>VLOOKUP(A5,'1MIGRANTES  VEN SISBEN LC AFILI'!$C$6:$D$139,2,0)</f>
        <v>#N/A</v>
      </c>
      <c r="C5" s="105"/>
      <c r="D5" s="105"/>
      <c r="E5" s="105"/>
      <c r="F5" s="259"/>
      <c r="G5" s="135"/>
      <c r="H5" s="190"/>
      <c r="I5" s="85" t="s">
        <v>46</v>
      </c>
      <c r="J5" s="72">
        <f>VLOOKUP(I5,'1MIGRANTES  VEN SISBEN LC AFILI'!$C$6:$AD$139,2,0)</f>
        <v>2199</v>
      </c>
      <c r="K5" s="104">
        <f>VLOOKUP(I5,'1MIGRANTES  VEN SISBEN LC AFILI'!C7:$AD$143,11,0)</f>
        <v>1630</v>
      </c>
      <c r="L5" s="104">
        <f>VLOOKUP(I5,'1MIGRANTES  VEN SISBEN LC AFILI'!$C$6:$AD$141,12,0)</f>
        <v>1450</v>
      </c>
      <c r="M5" s="104">
        <f>VLOOKUP(I5,'1MIGRANTES  VEN SISBEN LC AFILI'!$C$6:$AD$142,13,0)</f>
        <v>159</v>
      </c>
      <c r="N5" s="104">
        <f>VLOOKUP(I5,'1MIGRANTES  VEN SISBEN LC AFILI'!$C$6:$AD$142,14,0)</f>
        <v>21</v>
      </c>
      <c r="O5" s="104">
        <f>VLOOKUP(I5,'1MIGRANTES  VEN SISBEN LC AFILI'!$C$6:$AD$141,15,0)</f>
        <v>5</v>
      </c>
      <c r="P5" s="104">
        <f>VLOOKUP(I5,'1MIGRANTES  VEN SISBEN LC AFILI'!$C$6:$AD$141,24,0)</f>
        <v>183</v>
      </c>
      <c r="Q5" s="104">
        <f>VLOOKUP(I5,'1MIGRANTES  VEN SISBEN LC AFILI'!$C$6:$AD$142,25,0)</f>
        <v>1688</v>
      </c>
      <c r="R5" s="104">
        <f t="shared" si="1"/>
        <v>1871</v>
      </c>
      <c r="S5" s="309">
        <v>73.758542141230066</v>
      </c>
    </row>
    <row r="6" spans="1:20" x14ac:dyDescent="0.25">
      <c r="A6" s="86" t="s">
        <v>47</v>
      </c>
      <c r="B6" s="234" t="e">
        <f>VLOOKUP(A6,'1MIGRANTES  VEN SISBEN LC AFILI'!$C$6:$D$139,2,0)</f>
        <v>#N/A</v>
      </c>
      <c r="C6" s="105"/>
      <c r="D6" s="105"/>
      <c r="E6" s="105"/>
      <c r="F6" s="259"/>
      <c r="G6" s="135"/>
      <c r="H6" s="190"/>
      <c r="I6" s="85" t="s">
        <v>48</v>
      </c>
      <c r="J6" s="72">
        <f>VLOOKUP(I6,'1MIGRANTES  VEN SISBEN LC AFILI'!$C$6:$AD$139,2,0)</f>
        <v>10058</v>
      </c>
      <c r="K6" s="104">
        <f>VLOOKUP(I6,'1MIGRANTES  VEN SISBEN LC AFILI'!C8:$AD$143,11,0)</f>
        <v>4323</v>
      </c>
      <c r="L6" s="104">
        <f>VLOOKUP(I6,'1MIGRANTES  VEN SISBEN LC AFILI'!$C$6:$AD$141,12,0)</f>
        <v>3745</v>
      </c>
      <c r="M6" s="104">
        <f>VLOOKUP(I6,'1MIGRANTES  VEN SISBEN LC AFILI'!$C$6:$AD$142,13,0)</f>
        <v>486</v>
      </c>
      <c r="N6" s="104">
        <f>VLOOKUP(I6,'1MIGRANTES  VEN SISBEN LC AFILI'!$C$6:$AD$142,14,0)</f>
        <v>92</v>
      </c>
      <c r="O6" s="104">
        <f>VLOOKUP(I6,'1MIGRANTES  VEN SISBEN LC AFILI'!$C$6:$AD$141,15,0)</f>
        <v>4</v>
      </c>
      <c r="P6" s="104">
        <f>VLOOKUP(I6,'1MIGRANTES  VEN SISBEN LC AFILI'!$C$6:$AD$141,24,0)</f>
        <v>347</v>
      </c>
      <c r="Q6" s="104">
        <f>VLOOKUP(I6,'1MIGRANTES  VEN SISBEN LC AFILI'!$C$6:$AD$142,25,0)</f>
        <v>8233</v>
      </c>
      <c r="R6" s="104">
        <f t="shared" si="1"/>
        <v>8580</v>
      </c>
      <c r="S6" s="309">
        <v>77.731384829505913</v>
      </c>
    </row>
    <row r="7" spans="1:20" ht="25.5" x14ac:dyDescent="0.25">
      <c r="A7" s="86" t="s">
        <v>49</v>
      </c>
      <c r="B7" s="234" t="e">
        <f>VLOOKUP(A7,'1MIGRANTES  VEN SISBEN LC AFILI'!$C$6:$D$139,2,0)</f>
        <v>#N/A</v>
      </c>
      <c r="C7" s="105"/>
      <c r="D7" s="105"/>
      <c r="E7" s="105"/>
      <c r="F7" s="259"/>
      <c r="G7" s="135"/>
      <c r="H7" s="190"/>
      <c r="I7" s="85" t="s">
        <v>50</v>
      </c>
      <c r="J7" s="72">
        <f>VLOOKUP(I7,'1MIGRANTES  VEN SISBEN LC AFILI'!$C$6:$AD$139,2,0)</f>
        <v>2673</v>
      </c>
      <c r="K7" s="104">
        <f>VLOOKUP(I7,'1MIGRANTES  VEN SISBEN LC AFILI'!C9:$AD$143,11,0)</f>
        <v>1685</v>
      </c>
      <c r="L7" s="104">
        <f>VLOOKUP(I7,'1MIGRANTES  VEN SISBEN LC AFILI'!$C$6:$AD$141,12,0)</f>
        <v>1313</v>
      </c>
      <c r="M7" s="104">
        <f>VLOOKUP(I7,'1MIGRANTES  VEN SISBEN LC AFILI'!$C$6:$AD$142,13,0)</f>
        <v>317</v>
      </c>
      <c r="N7" s="104">
        <f>VLOOKUP(I7,'1MIGRANTES  VEN SISBEN LC AFILI'!$C$6:$AD$142,14,0)</f>
        <v>55</v>
      </c>
      <c r="O7" s="104">
        <f>VLOOKUP(I7,'1MIGRANTES  VEN SISBEN LC AFILI'!$C$6:$AD$141,15,0)</f>
        <v>11</v>
      </c>
      <c r="P7" s="104">
        <f>VLOOKUP(I7,'1MIGRANTES  VEN SISBEN LC AFILI'!$C$6:$AD$141,24,0)</f>
        <v>73</v>
      </c>
      <c r="Q7" s="104">
        <f>VLOOKUP(I7,'1MIGRANTES  VEN SISBEN LC AFILI'!$C$6:$AD$142,25,0)</f>
        <v>2284</v>
      </c>
      <c r="R7" s="104">
        <f t="shared" si="1"/>
        <v>2357</v>
      </c>
      <c r="S7" s="309">
        <v>98.464419475655433</v>
      </c>
    </row>
    <row r="8" spans="1:20" ht="38.25" x14ac:dyDescent="0.25">
      <c r="A8" s="86" t="s">
        <v>51</v>
      </c>
      <c r="B8" s="234" t="e">
        <f>VLOOKUP(A8,'1MIGRANTES  VEN SISBEN LC AFILI'!$C$6:$D$139,2,0)</f>
        <v>#N/A</v>
      </c>
      <c r="C8" s="105"/>
      <c r="D8" s="105"/>
      <c r="E8" s="105"/>
      <c r="F8" s="259"/>
      <c r="G8" s="135"/>
      <c r="H8" s="190"/>
      <c r="I8" s="85" t="s">
        <v>52</v>
      </c>
      <c r="J8" s="72">
        <f>VLOOKUP(I8,'1MIGRANTES  VEN SISBEN LC AFILI'!$C$6:$AD$139,2,0)</f>
        <v>3338</v>
      </c>
      <c r="K8" s="104">
        <f>VLOOKUP(I8,'1MIGRANTES  VEN SISBEN LC AFILI'!C10:$AD$143,11,0)</f>
        <v>2576</v>
      </c>
      <c r="L8" s="104">
        <f>VLOOKUP(I8,'1MIGRANTES  VEN SISBEN LC AFILI'!$C$6:$AD$141,12,0)</f>
        <v>1975</v>
      </c>
      <c r="M8" s="104">
        <f>VLOOKUP(I8,'1MIGRANTES  VEN SISBEN LC AFILI'!$C$6:$AD$142,13,0)</f>
        <v>514</v>
      </c>
      <c r="N8" s="104">
        <f>VLOOKUP(I8,'1MIGRANTES  VEN SISBEN LC AFILI'!$C$6:$AD$142,14,0)</f>
        <v>87</v>
      </c>
      <c r="O8" s="104">
        <f>VLOOKUP(I8,'1MIGRANTES  VEN SISBEN LC AFILI'!$C$6:$AD$141,15,0)</f>
        <v>60</v>
      </c>
      <c r="P8" s="104">
        <f>VLOOKUP(I8,'1MIGRANTES  VEN SISBEN LC AFILI'!$C$6:$AD$141,24,0)</f>
        <v>157</v>
      </c>
      <c r="Q8" s="104">
        <f>VLOOKUP(I8,'1MIGRANTES  VEN SISBEN LC AFILI'!$C$6:$AD$142,25,0)</f>
        <v>3002</v>
      </c>
      <c r="R8" s="104">
        <f t="shared" si="1"/>
        <v>3159</v>
      </c>
      <c r="S8" s="309">
        <v>114.55582232893158</v>
      </c>
    </row>
    <row r="9" spans="1:20" x14ac:dyDescent="0.25">
      <c r="A9" s="86" t="s">
        <v>53</v>
      </c>
      <c r="B9" s="234" t="e">
        <f>VLOOKUP(A9,'1MIGRANTES  VEN SISBEN LC AFILI'!$C$6:$D$139,2,0)</f>
        <v>#N/A</v>
      </c>
      <c r="C9" s="105"/>
      <c r="D9" s="105"/>
      <c r="E9" s="105"/>
      <c r="F9" s="259"/>
      <c r="G9" s="135"/>
      <c r="H9" s="190"/>
      <c r="I9" s="85" t="s">
        <v>54</v>
      </c>
      <c r="J9" s="72">
        <f>VLOOKUP(I9,'1MIGRANTES  VEN SISBEN LC AFILI'!$C$6:$AD$139,2,0)</f>
        <v>2356</v>
      </c>
      <c r="K9" s="104">
        <f>VLOOKUP(I9,'1MIGRANTES  VEN SISBEN LC AFILI'!C11:$AD$143,11,0)</f>
        <v>1865</v>
      </c>
      <c r="L9" s="104">
        <f>VLOOKUP(I9,'1MIGRANTES  VEN SISBEN LC AFILI'!$C$6:$AD$141,12,0)</f>
        <v>1219</v>
      </c>
      <c r="M9" s="104">
        <f>VLOOKUP(I9,'1MIGRANTES  VEN SISBEN LC AFILI'!$C$6:$AD$142,13,0)</f>
        <v>544</v>
      </c>
      <c r="N9" s="104">
        <f>VLOOKUP(I9,'1MIGRANTES  VEN SISBEN LC AFILI'!$C$6:$AD$142,14,0)</f>
        <v>102</v>
      </c>
      <c r="O9" s="104">
        <f>VLOOKUP(I9,'1MIGRANTES  VEN SISBEN LC AFILI'!$C$6:$AD$141,15,0)</f>
        <v>11</v>
      </c>
      <c r="P9" s="104">
        <f>VLOOKUP(I9,'1MIGRANTES  VEN SISBEN LC AFILI'!$C$6:$AD$141,24,0)</f>
        <v>159</v>
      </c>
      <c r="Q9" s="104">
        <f>VLOOKUP(I9,'1MIGRANTES  VEN SISBEN LC AFILI'!$C$6:$AD$142,25,0)</f>
        <v>2538</v>
      </c>
      <c r="R9" s="104">
        <f t="shared" si="1"/>
        <v>2697</v>
      </c>
      <c r="S9" s="309">
        <v>90.587734241908009</v>
      </c>
    </row>
    <row r="10" spans="1:20" x14ac:dyDescent="0.25">
      <c r="A10" s="86" t="s">
        <v>55</v>
      </c>
      <c r="B10" s="234" t="e">
        <f>VLOOKUP(A10,'1MIGRANTES  VEN SISBEN LC AFILI'!$C$6:$D$139,2,0)</f>
        <v>#N/A</v>
      </c>
      <c r="C10" s="105"/>
      <c r="D10" s="105"/>
      <c r="E10" s="105"/>
      <c r="F10" s="259"/>
      <c r="G10" s="135"/>
      <c r="H10" s="190"/>
      <c r="I10" s="85" t="s">
        <v>56</v>
      </c>
      <c r="J10" s="72">
        <f>VLOOKUP(I10,'1MIGRANTES  VEN SISBEN LC AFILI'!$C$6:$AD$139,2,0)</f>
        <v>29153</v>
      </c>
      <c r="K10" s="104">
        <f>VLOOKUP(I10,'1MIGRANTES  VEN SISBEN LC AFILI'!C12:$AD$143,11,0)</f>
        <v>16537</v>
      </c>
      <c r="L10" s="104">
        <f>VLOOKUP(I10,'1MIGRANTES  VEN SISBEN LC AFILI'!$C$6:$AD$141,12,0)</f>
        <v>9639</v>
      </c>
      <c r="M10" s="104">
        <f>VLOOKUP(I10,'1MIGRANTES  VEN SISBEN LC AFILI'!$C$6:$AD$142,13,0)</f>
        <v>5530</v>
      </c>
      <c r="N10" s="104">
        <f>VLOOKUP(I10,'1MIGRANTES  VEN SISBEN LC AFILI'!$C$6:$AD$142,14,0)</f>
        <v>1368</v>
      </c>
      <c r="O10" s="104">
        <f>VLOOKUP(I10,'1MIGRANTES  VEN SISBEN LC AFILI'!$C$6:$AD$141,15,0)</f>
        <v>190</v>
      </c>
      <c r="P10" s="104">
        <f>VLOOKUP(I10,'1MIGRANTES  VEN SISBEN LC AFILI'!$C$6:$AD$141,24,0)</f>
        <v>1130</v>
      </c>
      <c r="Q10" s="104">
        <f>VLOOKUP(I10,'1MIGRANTES  VEN SISBEN LC AFILI'!$C$6:$AD$142,25,0)</f>
        <v>26483</v>
      </c>
      <c r="R10" s="104">
        <f t="shared" si="1"/>
        <v>27613</v>
      </c>
      <c r="S10" s="309">
        <v>85.334252239834598</v>
      </c>
    </row>
    <row r="11" spans="1:20" ht="25.5" x14ac:dyDescent="0.25">
      <c r="A11" s="162" t="s">
        <v>57</v>
      </c>
      <c r="B11" s="234" t="e">
        <f>VLOOKUP(A11,'1MIGRANTES  VEN SISBEN LC AFILI'!$C$6:$D$139,2,0)</f>
        <v>#N/A</v>
      </c>
      <c r="C11" s="105"/>
      <c r="D11" s="105"/>
      <c r="E11" s="105"/>
      <c r="F11" s="259"/>
      <c r="G11" s="135"/>
      <c r="H11" s="190"/>
      <c r="I11" s="85" t="s">
        <v>58</v>
      </c>
      <c r="J11" s="72">
        <f>VLOOKUP(I11,'1MIGRANTES  VEN SISBEN LC AFILI'!$C$6:$AD$139,2,0)</f>
        <v>3173</v>
      </c>
      <c r="K11" s="104">
        <f>VLOOKUP(I11,'1MIGRANTES  VEN SISBEN LC AFILI'!C13:$AD$143,11,0)</f>
        <v>1744</v>
      </c>
      <c r="L11" s="104">
        <f>VLOOKUP(I11,'1MIGRANTES  VEN SISBEN LC AFILI'!$C$6:$AD$141,12,0)</f>
        <v>1294</v>
      </c>
      <c r="M11" s="104">
        <f>VLOOKUP(I11,'1MIGRANTES  VEN SISBEN LC AFILI'!$C$6:$AD$142,13,0)</f>
        <v>365</v>
      </c>
      <c r="N11" s="104">
        <f>VLOOKUP(I11,'1MIGRANTES  VEN SISBEN LC AFILI'!$C$6:$AD$142,14,0)</f>
        <v>85</v>
      </c>
      <c r="O11" s="104">
        <f>VLOOKUP(I11,'1MIGRANTES  VEN SISBEN LC AFILI'!$C$6:$AD$141,15,0)</f>
        <v>79</v>
      </c>
      <c r="P11" s="104">
        <f>VLOOKUP(I11,'1MIGRANTES  VEN SISBEN LC AFILI'!$C$6:$AD$141,24,0)</f>
        <v>178</v>
      </c>
      <c r="Q11" s="104">
        <f>VLOOKUP(I11,'1MIGRANTES  VEN SISBEN LC AFILI'!$C$6:$AD$142,25,0)</f>
        <v>2898</v>
      </c>
      <c r="R11" s="104">
        <f t="shared" si="1"/>
        <v>3076</v>
      </c>
      <c r="S11" s="309">
        <v>88.292836857052706</v>
      </c>
    </row>
    <row r="12" spans="1:20" ht="18.75" customHeight="1" x14ac:dyDescent="0.25">
      <c r="A12" s="86" t="s">
        <v>59</v>
      </c>
      <c r="B12" s="234" t="e">
        <f>VLOOKUP(A12,'1MIGRANTES  VEN SISBEN LC AFILI'!$C$6:$D$139,2,0)</f>
        <v>#N/A</v>
      </c>
      <c r="C12" s="105"/>
      <c r="D12" s="105"/>
      <c r="E12" s="105"/>
      <c r="F12" s="259"/>
      <c r="G12" s="135"/>
      <c r="H12" s="190"/>
      <c r="I12" s="86" t="s">
        <v>60</v>
      </c>
      <c r="J12" s="72">
        <f>VLOOKUP(I12,'1MIGRANTES  VEN SISBEN LC AFILI'!$C$6:$AD$139,2,0)</f>
        <v>192494</v>
      </c>
      <c r="K12" s="104">
        <f>VLOOKUP(I12,'1MIGRANTES  VEN SISBEN LC AFILI'!C14:$AD$143,11,0)</f>
        <v>70930</v>
      </c>
      <c r="L12" s="104">
        <f>VLOOKUP(I12,'1MIGRANTES  VEN SISBEN LC AFILI'!$C$6:$AD$141,12,0)</f>
        <v>33385</v>
      </c>
      <c r="M12" s="104">
        <f>VLOOKUP(I12,'1MIGRANTES  VEN SISBEN LC AFILI'!$C$6:$AD$142,13,0)</f>
        <v>29417</v>
      </c>
      <c r="N12" s="104">
        <f>VLOOKUP(I12,'1MIGRANTES  VEN SISBEN LC AFILI'!$C$6:$AD$142,14,0)</f>
        <v>8128</v>
      </c>
      <c r="O12" s="104">
        <f>VLOOKUP(I12,'1MIGRANTES  VEN SISBEN LC AFILI'!$C$6:$AD$141,15,0)</f>
        <v>1543</v>
      </c>
      <c r="P12" s="104">
        <f>VLOOKUP(I12,'1MIGRANTES  VEN SISBEN LC AFILI'!$C$6:$AD$141,24,0)</f>
        <v>10574</v>
      </c>
      <c r="Q12" s="104">
        <f>VLOOKUP(I12,'1MIGRANTES  VEN SISBEN LC AFILI'!$C$6:$AD$142,25,0)</f>
        <v>133966</v>
      </c>
      <c r="R12" s="104">
        <f t="shared" si="1"/>
        <v>144540</v>
      </c>
      <c r="S12" s="309">
        <v>64.62478940532759</v>
      </c>
    </row>
    <row r="13" spans="1:20" x14ac:dyDescent="0.25">
      <c r="A13" s="86" t="s">
        <v>61</v>
      </c>
      <c r="B13" s="234"/>
      <c r="C13" s="105"/>
      <c r="D13" s="105"/>
      <c r="E13" s="105"/>
      <c r="F13" s="259"/>
      <c r="G13" s="135"/>
      <c r="H13" s="190"/>
    </row>
    <row r="14" spans="1:20" s="107" customFormat="1" x14ac:dyDescent="0.25">
      <c r="A14"/>
      <c r="B14"/>
      <c r="C14"/>
      <c r="D14"/>
      <c r="E14"/>
      <c r="F14"/>
      <c r="G14"/>
      <c r="H14" s="190"/>
      <c r="I14" s="301"/>
      <c r="J14" s="301"/>
      <c r="K14" s="301"/>
      <c r="L14" s="301"/>
      <c r="M14" s="301"/>
      <c r="N14" s="301"/>
      <c r="O14" s="301"/>
      <c r="P14" s="301"/>
      <c r="Q14" s="301"/>
      <c r="R14" s="301"/>
      <c r="S14" s="301"/>
    </row>
    <row r="15" spans="1:20" s="107" customFormat="1" ht="45.75" customHeight="1" x14ac:dyDescent="0.25">
      <c r="A15" s="232" t="s">
        <v>62</v>
      </c>
      <c r="B15"/>
      <c r="C15"/>
      <c r="D15"/>
      <c r="E15"/>
      <c r="F15"/>
      <c r="G15"/>
      <c r="H15" s="190"/>
      <c r="I15" s="301"/>
      <c r="J15" s="301"/>
      <c r="K15" s="301"/>
      <c r="L15" s="301"/>
      <c r="M15" s="301"/>
      <c r="N15" s="301"/>
      <c r="O15" s="301"/>
      <c r="P15" s="301"/>
      <c r="Q15" s="301"/>
      <c r="R15" s="301"/>
      <c r="S15" s="301"/>
    </row>
    <row r="16" spans="1:20" s="301" customFormat="1" x14ac:dyDescent="0.25">
      <c r="A16"/>
      <c r="B16"/>
      <c r="C16"/>
      <c r="D16"/>
      <c r="E16"/>
      <c r="F16"/>
      <c r="G16"/>
      <c r="H16" s="190"/>
    </row>
    <row r="17" spans="1:8" x14ac:dyDescent="0.25">
      <c r="A17" s="107"/>
      <c r="B17" s="107"/>
      <c r="C17" s="107"/>
      <c r="D17" s="107"/>
      <c r="E17" s="107"/>
      <c r="F17" s="107"/>
      <c r="G17" s="107"/>
      <c r="H17" s="300"/>
    </row>
    <row r="18" spans="1:8" x14ac:dyDescent="0.25">
      <c r="A18" s="107"/>
      <c r="B18" s="107"/>
      <c r="C18" s="107"/>
      <c r="D18" s="107"/>
      <c r="E18" s="107"/>
      <c r="F18" s="107"/>
      <c r="G18" s="107"/>
      <c r="H18" s="300"/>
    </row>
    <row r="19" spans="1:8" x14ac:dyDescent="0.25">
      <c r="A19" s="301"/>
      <c r="B19" s="301"/>
      <c r="C19" s="301"/>
      <c r="D19" s="301"/>
      <c r="E19" s="301"/>
      <c r="F19" s="301"/>
      <c r="G19" s="301"/>
      <c r="H19" s="301"/>
    </row>
  </sheetData>
  <mergeCells count="8">
    <mergeCell ref="I1:I3"/>
    <mergeCell ref="P1:P2"/>
    <mergeCell ref="Q1:Q2"/>
    <mergeCell ref="R1:R2"/>
    <mergeCell ref="S1:S2"/>
    <mergeCell ref="O1:O2"/>
    <mergeCell ref="J1:J2"/>
    <mergeCell ref="K1:N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E144"/>
  <sheetViews>
    <sheetView topLeftCell="P1" workbookViewId="0">
      <selection activeCell="AE1" sqref="AE1:AP1048576"/>
    </sheetView>
  </sheetViews>
  <sheetFormatPr baseColWidth="10" defaultColWidth="8.85546875" defaultRowHeight="15" x14ac:dyDescent="0.25"/>
  <cols>
    <col min="14" max="14" width="7.85546875" customWidth="1"/>
    <col min="15" max="15" width="8.14062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s>
  <sheetData>
    <row r="1" spans="1:31" ht="23.25" customHeight="1" x14ac:dyDescent="0.25">
      <c r="B1" s="385" t="s">
        <v>63</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row>
    <row r="2" spans="1:31" ht="37.5" customHeight="1" x14ac:dyDescent="0.25">
      <c r="A2" s="383" t="s">
        <v>64</v>
      </c>
      <c r="B2" s="380" t="s">
        <v>65</v>
      </c>
      <c r="C2" s="377" t="s">
        <v>37</v>
      </c>
      <c r="D2" s="99"/>
      <c r="E2" s="387" t="s">
        <v>66</v>
      </c>
      <c r="F2" s="388"/>
      <c r="G2" s="388"/>
      <c r="H2" s="388"/>
      <c r="I2" s="388"/>
      <c r="J2" s="388"/>
      <c r="K2" s="388"/>
      <c r="L2" s="388"/>
      <c r="M2" s="388"/>
      <c r="N2" s="388"/>
      <c r="O2" s="388"/>
      <c r="P2" s="389"/>
      <c r="Q2" s="396" t="s">
        <v>30</v>
      </c>
      <c r="R2" s="387" t="s">
        <v>67</v>
      </c>
      <c r="S2" s="388"/>
      <c r="T2" s="388"/>
      <c r="U2" s="388"/>
      <c r="V2" s="388"/>
      <c r="W2" s="388"/>
      <c r="X2" s="388"/>
      <c r="Y2" s="388"/>
      <c r="Z2" s="388"/>
      <c r="AA2" s="388"/>
      <c r="AB2" s="389"/>
      <c r="AC2" s="393" t="s">
        <v>34</v>
      </c>
      <c r="AD2" s="393" t="s">
        <v>42</v>
      </c>
    </row>
    <row r="3" spans="1:31" ht="85.5" customHeight="1" x14ac:dyDescent="0.25">
      <c r="A3" s="383"/>
      <c r="B3" s="381"/>
      <c r="C3" s="378"/>
      <c r="D3" s="393" t="s">
        <v>28</v>
      </c>
      <c r="E3" s="390" t="s">
        <v>68</v>
      </c>
      <c r="F3" s="391"/>
      <c r="G3" s="391"/>
      <c r="H3" s="392"/>
      <c r="I3" s="390" t="s">
        <v>69</v>
      </c>
      <c r="J3" s="391"/>
      <c r="K3" s="391"/>
      <c r="L3" s="392"/>
      <c r="M3" s="390" t="s">
        <v>29</v>
      </c>
      <c r="N3" s="391"/>
      <c r="O3" s="391"/>
      <c r="P3" s="392"/>
      <c r="Q3" s="397"/>
      <c r="R3" s="393" t="s">
        <v>70</v>
      </c>
      <c r="S3" s="393" t="s">
        <v>71</v>
      </c>
      <c r="T3" s="393" t="s">
        <v>72</v>
      </c>
      <c r="U3" s="393" t="s">
        <v>73</v>
      </c>
      <c r="V3" s="393" t="s">
        <v>74</v>
      </c>
      <c r="W3" s="393" t="s">
        <v>75</v>
      </c>
      <c r="X3" s="393" t="s">
        <v>76</v>
      </c>
      <c r="Y3" s="393" t="s">
        <v>77</v>
      </c>
      <c r="Z3" s="277" t="s">
        <v>78</v>
      </c>
      <c r="AA3" s="277" t="s">
        <v>79</v>
      </c>
      <c r="AB3" s="277" t="s">
        <v>80</v>
      </c>
      <c r="AC3" s="395"/>
      <c r="AD3" s="395"/>
    </row>
    <row r="4" spans="1:31" s="223" customFormat="1" ht="48" x14ac:dyDescent="0.25">
      <c r="A4" s="383"/>
      <c r="B4" s="381"/>
      <c r="C4" s="378"/>
      <c r="D4" s="394"/>
      <c r="E4" s="119" t="s">
        <v>35</v>
      </c>
      <c r="F4" s="119">
        <v>1</v>
      </c>
      <c r="G4" s="119">
        <v>2</v>
      </c>
      <c r="H4" s="119" t="s">
        <v>36</v>
      </c>
      <c r="I4" s="119" t="s">
        <v>35</v>
      </c>
      <c r="J4" s="119">
        <v>1</v>
      </c>
      <c r="K4" s="119">
        <v>2</v>
      </c>
      <c r="L4" s="119" t="s">
        <v>36</v>
      </c>
      <c r="M4" s="119" t="s">
        <v>35</v>
      </c>
      <c r="N4" s="119">
        <v>1</v>
      </c>
      <c r="O4" s="119">
        <v>2</v>
      </c>
      <c r="P4" s="119" t="s">
        <v>36</v>
      </c>
      <c r="Q4" s="398"/>
      <c r="R4" s="394"/>
      <c r="S4" s="394"/>
      <c r="T4" s="394"/>
      <c r="U4" s="394"/>
      <c r="V4" s="394"/>
      <c r="W4" s="394"/>
      <c r="X4" s="394"/>
      <c r="Y4" s="394"/>
      <c r="Z4" s="278"/>
      <c r="AA4" s="278"/>
      <c r="AB4" s="278"/>
      <c r="AC4" s="394"/>
      <c r="AD4" s="394"/>
    </row>
    <row r="5" spans="1:31" ht="24" customHeight="1" x14ac:dyDescent="0.25">
      <c r="A5" s="384"/>
      <c r="B5" s="382"/>
      <c r="C5" s="379"/>
      <c r="D5" s="100">
        <v>247821</v>
      </c>
      <c r="E5" s="100">
        <v>20159</v>
      </c>
      <c r="F5" s="100">
        <v>7346</v>
      </c>
      <c r="G5" s="100">
        <v>9105</v>
      </c>
      <c r="H5" s="100">
        <v>3708</v>
      </c>
      <c r="I5" s="100">
        <v>82544</v>
      </c>
      <c r="J5" s="100">
        <v>47831</v>
      </c>
      <c r="K5" s="100">
        <v>28440</v>
      </c>
      <c r="L5" s="100">
        <v>6273</v>
      </c>
      <c r="M5" s="100">
        <v>102703</v>
      </c>
      <c r="N5" s="100">
        <v>55177</v>
      </c>
      <c r="O5" s="100">
        <v>37545</v>
      </c>
      <c r="P5" s="100">
        <v>9981</v>
      </c>
      <c r="Q5" s="100">
        <v>1921</v>
      </c>
      <c r="R5" s="100">
        <v>9282</v>
      </c>
      <c r="S5" s="100">
        <v>113620</v>
      </c>
      <c r="T5" s="100">
        <v>122902</v>
      </c>
      <c r="U5" s="101">
        <v>45.847607749141517</v>
      </c>
      <c r="V5" s="100">
        <v>3583</v>
      </c>
      <c r="W5" s="100">
        <v>69134</v>
      </c>
      <c r="X5" s="100">
        <v>72717</v>
      </c>
      <c r="Y5" s="101">
        <v>27.896748056056591</v>
      </c>
      <c r="Z5" s="100">
        <v>12865</v>
      </c>
      <c r="AA5" s="100">
        <v>182754</v>
      </c>
      <c r="AB5" s="100">
        <v>195619</v>
      </c>
      <c r="AC5" s="101">
        <v>73.744355805198097</v>
      </c>
      <c r="AD5" s="237">
        <v>75.040086540895942</v>
      </c>
      <c r="AE5" s="102"/>
    </row>
    <row r="6" spans="1:31" ht="45.75" customHeight="1" x14ac:dyDescent="0.25">
      <c r="A6" s="103" t="s">
        <v>81</v>
      </c>
      <c r="B6" s="238"/>
      <c r="C6" s="238" t="s">
        <v>44</v>
      </c>
      <c r="D6" s="3">
        <v>2377</v>
      </c>
      <c r="E6" s="100">
        <v>133</v>
      </c>
      <c r="F6" s="100">
        <v>81</v>
      </c>
      <c r="G6" s="100">
        <v>35</v>
      </c>
      <c r="H6" s="100">
        <v>17</v>
      </c>
      <c r="I6" s="100">
        <v>1280</v>
      </c>
      <c r="J6" s="100">
        <v>1076</v>
      </c>
      <c r="K6" s="100">
        <v>178</v>
      </c>
      <c r="L6" s="100">
        <v>26</v>
      </c>
      <c r="M6" s="100">
        <v>1413</v>
      </c>
      <c r="N6" s="100">
        <v>1157</v>
      </c>
      <c r="O6" s="100">
        <v>213</v>
      </c>
      <c r="P6" s="100">
        <v>43</v>
      </c>
      <c r="Q6" s="100">
        <v>18</v>
      </c>
      <c r="R6" s="100">
        <v>61</v>
      </c>
      <c r="S6" s="100">
        <v>1449</v>
      </c>
      <c r="T6" s="100">
        <v>1510</v>
      </c>
      <c r="U6" s="100">
        <v>371.9343361301901</v>
      </c>
      <c r="V6" s="100">
        <v>3</v>
      </c>
      <c r="W6" s="100">
        <v>213</v>
      </c>
      <c r="X6" s="100">
        <v>216</v>
      </c>
      <c r="Y6" s="101">
        <v>8.9608750525872942</v>
      </c>
      <c r="Z6" s="100">
        <v>64</v>
      </c>
      <c r="AA6" s="100">
        <v>1662</v>
      </c>
      <c r="AB6" s="100">
        <v>1726</v>
      </c>
      <c r="AC6" s="239">
        <v>69.920067311737483</v>
      </c>
      <c r="AD6" s="237">
        <v>70.70872593199509</v>
      </c>
    </row>
    <row r="7" spans="1:31" ht="26.25" x14ac:dyDescent="0.25">
      <c r="A7" s="103"/>
      <c r="B7" s="111">
        <v>142</v>
      </c>
      <c r="C7" s="240" t="s">
        <v>82</v>
      </c>
      <c r="D7" s="79">
        <v>27</v>
      </c>
      <c r="E7" s="241">
        <v>6</v>
      </c>
      <c r="F7" s="241">
        <v>6</v>
      </c>
      <c r="G7" s="241">
        <v>0</v>
      </c>
      <c r="H7" s="241">
        <v>0</v>
      </c>
      <c r="I7" s="241">
        <v>6</v>
      </c>
      <c r="J7" s="241">
        <v>4</v>
      </c>
      <c r="K7" s="241">
        <v>2</v>
      </c>
      <c r="L7" s="241">
        <v>0</v>
      </c>
      <c r="M7" s="105">
        <v>12</v>
      </c>
      <c r="N7" s="105">
        <v>10</v>
      </c>
      <c r="O7" s="105">
        <v>2</v>
      </c>
      <c r="P7" s="104">
        <v>0</v>
      </c>
      <c r="Q7" s="241">
        <v>0</v>
      </c>
      <c r="R7" s="109">
        <v>3</v>
      </c>
      <c r="S7" s="109">
        <v>16</v>
      </c>
      <c r="T7" s="109">
        <v>19</v>
      </c>
      <c r="U7" s="110">
        <v>59.259259259259252</v>
      </c>
      <c r="V7" s="109">
        <v>0</v>
      </c>
      <c r="W7" s="109">
        <v>1</v>
      </c>
      <c r="X7" s="109">
        <v>1</v>
      </c>
      <c r="Y7" s="110">
        <v>3.7037037037037033</v>
      </c>
      <c r="Z7" s="109">
        <v>3</v>
      </c>
      <c r="AA7" s="109">
        <v>17</v>
      </c>
      <c r="AB7" s="109">
        <v>20</v>
      </c>
      <c r="AC7" s="242">
        <v>62.962962962962962</v>
      </c>
      <c r="AD7" s="136">
        <v>66.666666666666657</v>
      </c>
    </row>
    <row r="8" spans="1:31" x14ac:dyDescent="0.25">
      <c r="A8" s="103"/>
      <c r="B8" s="111">
        <v>425</v>
      </c>
      <c r="C8" s="240" t="s">
        <v>83</v>
      </c>
      <c r="D8" s="79">
        <v>85</v>
      </c>
      <c r="E8" s="241">
        <v>4</v>
      </c>
      <c r="F8" s="241">
        <v>2</v>
      </c>
      <c r="G8" s="241">
        <v>2</v>
      </c>
      <c r="H8" s="241">
        <v>0</v>
      </c>
      <c r="I8" s="241">
        <v>48</v>
      </c>
      <c r="J8" s="241">
        <v>37</v>
      </c>
      <c r="K8" s="241">
        <v>11</v>
      </c>
      <c r="L8" s="241">
        <v>0</v>
      </c>
      <c r="M8" s="105">
        <v>52</v>
      </c>
      <c r="N8" s="105">
        <v>39</v>
      </c>
      <c r="O8" s="105">
        <v>13</v>
      </c>
      <c r="P8" s="104">
        <v>0</v>
      </c>
      <c r="Q8" s="241">
        <v>1</v>
      </c>
      <c r="R8" s="109">
        <v>4</v>
      </c>
      <c r="S8" s="109">
        <v>80</v>
      </c>
      <c r="T8" s="109">
        <v>84</v>
      </c>
      <c r="U8" s="110">
        <v>94.117647058823522</v>
      </c>
      <c r="V8" s="109">
        <v>1</v>
      </c>
      <c r="W8" s="109">
        <v>11</v>
      </c>
      <c r="X8" s="109">
        <v>12</v>
      </c>
      <c r="Y8" s="110">
        <v>12.941176470588237</v>
      </c>
      <c r="Z8" s="109">
        <v>5</v>
      </c>
      <c r="AA8" s="109">
        <v>91</v>
      </c>
      <c r="AB8" s="109">
        <v>96</v>
      </c>
      <c r="AC8" s="242">
        <v>107.05882352941177</v>
      </c>
      <c r="AD8" s="136">
        <v>106.66666666666667</v>
      </c>
    </row>
    <row r="9" spans="1:31" x14ac:dyDescent="0.25">
      <c r="A9" s="103"/>
      <c r="B9" s="111">
        <v>579</v>
      </c>
      <c r="C9" s="243" t="s">
        <v>84</v>
      </c>
      <c r="D9" s="79">
        <v>1055</v>
      </c>
      <c r="E9" s="241">
        <v>71</v>
      </c>
      <c r="F9" s="241">
        <v>38</v>
      </c>
      <c r="G9" s="241">
        <v>21</v>
      </c>
      <c r="H9" s="241">
        <v>12</v>
      </c>
      <c r="I9" s="241">
        <v>532</v>
      </c>
      <c r="J9" s="241">
        <v>399</v>
      </c>
      <c r="K9" s="241">
        <v>117</v>
      </c>
      <c r="L9" s="241">
        <v>16</v>
      </c>
      <c r="M9" s="105">
        <v>603</v>
      </c>
      <c r="N9" s="105">
        <v>437</v>
      </c>
      <c r="O9" s="105">
        <v>138</v>
      </c>
      <c r="P9" s="104">
        <v>28</v>
      </c>
      <c r="Q9" s="241">
        <v>4</v>
      </c>
      <c r="R9" s="109">
        <v>29</v>
      </c>
      <c r="S9" s="109">
        <v>562</v>
      </c>
      <c r="T9" s="109">
        <v>591</v>
      </c>
      <c r="U9" s="110">
        <v>53.27014218009478</v>
      </c>
      <c r="V9" s="109">
        <v>1</v>
      </c>
      <c r="W9" s="109">
        <v>77</v>
      </c>
      <c r="X9" s="109">
        <v>78</v>
      </c>
      <c r="Y9" s="110">
        <v>7.298578199052133</v>
      </c>
      <c r="Z9" s="109">
        <v>30</v>
      </c>
      <c r="AA9" s="109">
        <v>639</v>
      </c>
      <c r="AB9" s="109">
        <v>669</v>
      </c>
      <c r="AC9" s="242">
        <v>60.568720379146924</v>
      </c>
      <c r="AD9" s="136">
        <v>61.658986175115203</v>
      </c>
    </row>
    <row r="10" spans="1:31" ht="26.25" x14ac:dyDescent="0.25">
      <c r="A10" s="103"/>
      <c r="B10" s="111">
        <v>585</v>
      </c>
      <c r="C10" s="244" t="s">
        <v>85</v>
      </c>
      <c r="D10" s="79">
        <v>48</v>
      </c>
      <c r="E10" s="241">
        <v>7</v>
      </c>
      <c r="F10" s="241">
        <v>0</v>
      </c>
      <c r="G10" s="241">
        <v>6</v>
      </c>
      <c r="H10" s="241">
        <v>1</v>
      </c>
      <c r="I10" s="241">
        <v>25</v>
      </c>
      <c r="J10" s="241">
        <v>18</v>
      </c>
      <c r="K10" s="241">
        <v>5</v>
      </c>
      <c r="L10" s="241">
        <v>2</v>
      </c>
      <c r="M10" s="105">
        <v>32</v>
      </c>
      <c r="N10" s="105">
        <v>18</v>
      </c>
      <c r="O10" s="105">
        <v>11</v>
      </c>
      <c r="P10" s="104">
        <v>3</v>
      </c>
      <c r="Q10" s="241">
        <v>0</v>
      </c>
      <c r="R10" s="109">
        <v>3</v>
      </c>
      <c r="S10" s="109">
        <v>17</v>
      </c>
      <c r="T10" s="109">
        <v>20</v>
      </c>
      <c r="U10" s="110">
        <v>35.416666666666671</v>
      </c>
      <c r="V10" s="109">
        <v>0</v>
      </c>
      <c r="W10" s="109">
        <v>10</v>
      </c>
      <c r="X10" s="109">
        <v>10</v>
      </c>
      <c r="Y10" s="110">
        <v>20.833333333333336</v>
      </c>
      <c r="Z10" s="109">
        <v>3</v>
      </c>
      <c r="AA10" s="109">
        <v>27</v>
      </c>
      <c r="AB10" s="109">
        <v>30</v>
      </c>
      <c r="AC10" s="242">
        <v>56.25</v>
      </c>
      <c r="AD10" s="136">
        <v>58.82352941176471</v>
      </c>
    </row>
    <row r="11" spans="1:31" ht="26.25" x14ac:dyDescent="0.25">
      <c r="A11" s="103"/>
      <c r="B11" s="111">
        <v>591</v>
      </c>
      <c r="C11" s="244" t="s">
        <v>86</v>
      </c>
      <c r="D11" s="79">
        <v>861</v>
      </c>
      <c r="E11" s="241">
        <v>40</v>
      </c>
      <c r="F11" s="241">
        <v>34</v>
      </c>
      <c r="G11" s="241">
        <v>2</v>
      </c>
      <c r="H11" s="241">
        <v>4</v>
      </c>
      <c r="I11" s="241">
        <v>476</v>
      </c>
      <c r="J11" s="241">
        <v>455</v>
      </c>
      <c r="K11" s="241">
        <v>15</v>
      </c>
      <c r="L11" s="241">
        <v>6</v>
      </c>
      <c r="M11" s="105">
        <v>516</v>
      </c>
      <c r="N11" s="105">
        <v>489</v>
      </c>
      <c r="O11" s="105">
        <v>17</v>
      </c>
      <c r="P11" s="104">
        <v>10</v>
      </c>
      <c r="Q11" s="241">
        <v>13</v>
      </c>
      <c r="R11" s="109">
        <v>19</v>
      </c>
      <c r="S11" s="109">
        <v>589</v>
      </c>
      <c r="T11" s="109">
        <v>608</v>
      </c>
      <c r="U11" s="110">
        <v>68.408826945412315</v>
      </c>
      <c r="V11" s="109">
        <v>1</v>
      </c>
      <c r="W11" s="109">
        <v>105</v>
      </c>
      <c r="X11" s="109">
        <v>106</v>
      </c>
      <c r="Y11" s="110">
        <v>12.195121951219512</v>
      </c>
      <c r="Z11" s="109">
        <v>20</v>
      </c>
      <c r="AA11" s="109">
        <v>694</v>
      </c>
      <c r="AB11" s="109">
        <v>714</v>
      </c>
      <c r="AC11" s="242">
        <v>80.603948896631834</v>
      </c>
      <c r="AD11" s="136">
        <v>81.04426787741204</v>
      </c>
    </row>
    <row r="12" spans="1:31" x14ac:dyDescent="0.25">
      <c r="A12" s="103"/>
      <c r="B12" s="111">
        <v>893</v>
      </c>
      <c r="C12" s="244" t="s">
        <v>87</v>
      </c>
      <c r="D12" s="79">
        <v>301</v>
      </c>
      <c r="E12" s="241">
        <v>5</v>
      </c>
      <c r="F12" s="241">
        <v>1</v>
      </c>
      <c r="G12" s="241">
        <v>4</v>
      </c>
      <c r="H12" s="241">
        <v>0</v>
      </c>
      <c r="I12" s="241">
        <v>193</v>
      </c>
      <c r="J12" s="241">
        <v>163</v>
      </c>
      <c r="K12" s="241">
        <v>28</v>
      </c>
      <c r="L12" s="241">
        <v>2</v>
      </c>
      <c r="M12" s="105">
        <v>198</v>
      </c>
      <c r="N12" s="105">
        <v>164</v>
      </c>
      <c r="O12" s="105">
        <v>32</v>
      </c>
      <c r="P12" s="104">
        <v>2</v>
      </c>
      <c r="Q12" s="241">
        <v>0</v>
      </c>
      <c r="R12" s="109">
        <v>3</v>
      </c>
      <c r="S12" s="109">
        <v>185</v>
      </c>
      <c r="T12" s="109">
        <v>188</v>
      </c>
      <c r="U12" s="110">
        <v>61.461794019933556</v>
      </c>
      <c r="V12" s="109">
        <v>0</v>
      </c>
      <c r="W12" s="109">
        <v>9</v>
      </c>
      <c r="X12" s="109">
        <v>9</v>
      </c>
      <c r="Y12" s="110">
        <v>2.9900332225913622</v>
      </c>
      <c r="Z12" s="109">
        <v>3</v>
      </c>
      <c r="AA12" s="109">
        <v>194</v>
      </c>
      <c r="AB12" s="109">
        <v>197</v>
      </c>
      <c r="AC12" s="242">
        <v>64.451827242524914</v>
      </c>
      <c r="AD12" s="136">
        <v>64.80263157894737</v>
      </c>
    </row>
    <row r="13" spans="1:31" ht="38.25" x14ac:dyDescent="0.25">
      <c r="A13" s="8" t="s">
        <v>88</v>
      </c>
      <c r="B13" s="223"/>
      <c r="C13" s="245" t="s">
        <v>46</v>
      </c>
      <c r="D13" s="87">
        <v>2199</v>
      </c>
      <c r="E13" s="87">
        <v>180</v>
      </c>
      <c r="F13" s="87">
        <v>134</v>
      </c>
      <c r="G13" s="87">
        <v>37</v>
      </c>
      <c r="H13" s="87">
        <v>9</v>
      </c>
      <c r="I13" s="87">
        <v>1450</v>
      </c>
      <c r="J13" s="87">
        <v>1316</v>
      </c>
      <c r="K13" s="87">
        <v>122</v>
      </c>
      <c r="L13" s="87">
        <v>12</v>
      </c>
      <c r="M13" s="87">
        <v>1630</v>
      </c>
      <c r="N13" s="87">
        <v>1450</v>
      </c>
      <c r="O13" s="87">
        <v>159</v>
      </c>
      <c r="P13" s="87">
        <v>21</v>
      </c>
      <c r="Q13" s="87">
        <v>5</v>
      </c>
      <c r="R13" s="90">
        <v>179</v>
      </c>
      <c r="S13" s="90">
        <v>1612</v>
      </c>
      <c r="T13" s="90">
        <v>1791</v>
      </c>
      <c r="U13" s="113">
        <v>73.306048203728963</v>
      </c>
      <c r="V13" s="114">
        <v>4</v>
      </c>
      <c r="W13" s="114">
        <v>76</v>
      </c>
      <c r="X13" s="114">
        <v>80</v>
      </c>
      <c r="Y13" s="113">
        <v>3.456116416552979</v>
      </c>
      <c r="Z13" s="90">
        <v>183</v>
      </c>
      <c r="AA13" s="90">
        <v>1688</v>
      </c>
      <c r="AB13" s="90">
        <v>1871</v>
      </c>
      <c r="AC13" s="98">
        <v>76.762164620281951</v>
      </c>
      <c r="AD13" s="246">
        <v>78.547439126784212</v>
      </c>
    </row>
    <row r="14" spans="1:31" ht="26.25" x14ac:dyDescent="0.25">
      <c r="A14" s="8"/>
      <c r="B14" s="111">
        <v>120</v>
      </c>
      <c r="C14" s="244" t="s">
        <v>89</v>
      </c>
      <c r="D14" s="79">
        <v>53</v>
      </c>
      <c r="E14" s="241">
        <v>2</v>
      </c>
      <c r="F14" s="241">
        <v>1</v>
      </c>
      <c r="G14" s="241">
        <v>0</v>
      </c>
      <c r="H14" s="241">
        <v>1</v>
      </c>
      <c r="I14" s="241">
        <v>27</v>
      </c>
      <c r="J14" s="241">
        <v>25</v>
      </c>
      <c r="K14" s="241">
        <v>2</v>
      </c>
      <c r="L14" s="241">
        <v>0</v>
      </c>
      <c r="M14" s="105">
        <v>29</v>
      </c>
      <c r="N14" s="105">
        <v>26</v>
      </c>
      <c r="O14" s="105">
        <v>2</v>
      </c>
      <c r="P14" s="104">
        <v>1</v>
      </c>
      <c r="Q14" s="241">
        <v>0</v>
      </c>
      <c r="R14" s="109">
        <v>2</v>
      </c>
      <c r="S14" s="109">
        <v>39</v>
      </c>
      <c r="T14" s="109">
        <v>41</v>
      </c>
      <c r="U14" s="110">
        <v>73.584905660377359</v>
      </c>
      <c r="V14" s="109">
        <v>0</v>
      </c>
      <c r="W14" s="109">
        <v>0</v>
      </c>
      <c r="X14" s="109">
        <v>0</v>
      </c>
      <c r="Y14" s="110">
        <v>0</v>
      </c>
      <c r="Z14" s="109">
        <v>2</v>
      </c>
      <c r="AA14" s="109">
        <v>39</v>
      </c>
      <c r="AB14" s="109">
        <v>41</v>
      </c>
      <c r="AC14" s="242">
        <v>73.584905660377359</v>
      </c>
      <c r="AD14" s="136">
        <v>74.545454545454547</v>
      </c>
    </row>
    <row r="15" spans="1:31" ht="26.25" x14ac:dyDescent="0.25">
      <c r="A15" s="8"/>
      <c r="B15" s="111">
        <v>154</v>
      </c>
      <c r="C15" s="244" t="s">
        <v>90</v>
      </c>
      <c r="D15" s="79">
        <v>1703</v>
      </c>
      <c r="E15" s="241">
        <v>148</v>
      </c>
      <c r="F15" s="241">
        <v>109</v>
      </c>
      <c r="G15" s="241">
        <v>31</v>
      </c>
      <c r="H15" s="241">
        <v>8</v>
      </c>
      <c r="I15" s="241">
        <v>1184</v>
      </c>
      <c r="J15" s="241">
        <v>1078</v>
      </c>
      <c r="K15" s="241">
        <v>96</v>
      </c>
      <c r="L15" s="241">
        <v>10</v>
      </c>
      <c r="M15" s="105">
        <v>1332</v>
      </c>
      <c r="N15" s="105">
        <v>1187</v>
      </c>
      <c r="O15" s="105">
        <v>127</v>
      </c>
      <c r="P15" s="104">
        <v>18</v>
      </c>
      <c r="Q15" s="241">
        <v>2</v>
      </c>
      <c r="R15" s="109">
        <v>155</v>
      </c>
      <c r="S15" s="109">
        <v>1190</v>
      </c>
      <c r="T15" s="109">
        <v>1345</v>
      </c>
      <c r="U15" s="110">
        <v>69.87668819729889</v>
      </c>
      <c r="V15" s="109">
        <v>4</v>
      </c>
      <c r="W15" s="109">
        <v>56</v>
      </c>
      <c r="X15" s="109">
        <v>60</v>
      </c>
      <c r="Y15" s="110">
        <v>3.2883147386964175</v>
      </c>
      <c r="Z15" s="109">
        <v>159</v>
      </c>
      <c r="AA15" s="109">
        <v>1246</v>
      </c>
      <c r="AB15" s="109">
        <v>1405</v>
      </c>
      <c r="AC15" s="242">
        <v>73.165002935995304</v>
      </c>
      <c r="AD15" s="136">
        <v>75.456498388829218</v>
      </c>
    </row>
    <row r="16" spans="1:31" ht="26.25" x14ac:dyDescent="0.25">
      <c r="A16" s="8"/>
      <c r="B16" s="111">
        <v>250</v>
      </c>
      <c r="C16" s="244" t="s">
        <v>91</v>
      </c>
      <c r="D16" s="79">
        <v>147</v>
      </c>
      <c r="E16" s="241">
        <v>18</v>
      </c>
      <c r="F16" s="241">
        <v>17</v>
      </c>
      <c r="G16" s="241">
        <v>1</v>
      </c>
      <c r="H16" s="241">
        <v>0</v>
      </c>
      <c r="I16" s="241">
        <v>56</v>
      </c>
      <c r="J16" s="241">
        <v>52</v>
      </c>
      <c r="K16" s="241">
        <v>4</v>
      </c>
      <c r="L16" s="241">
        <v>0</v>
      </c>
      <c r="M16" s="105">
        <v>74</v>
      </c>
      <c r="N16" s="105">
        <v>69</v>
      </c>
      <c r="O16" s="105">
        <v>5</v>
      </c>
      <c r="P16" s="104">
        <v>0</v>
      </c>
      <c r="Q16" s="241">
        <v>3</v>
      </c>
      <c r="R16" s="109">
        <v>17</v>
      </c>
      <c r="S16" s="109">
        <v>160</v>
      </c>
      <c r="T16" s="109">
        <v>177</v>
      </c>
      <c r="U16" s="110">
        <v>108.84353741496599</v>
      </c>
      <c r="V16" s="109">
        <v>0</v>
      </c>
      <c r="W16" s="109">
        <v>13</v>
      </c>
      <c r="X16" s="109">
        <v>13</v>
      </c>
      <c r="Y16" s="110">
        <v>8.8435374149659864</v>
      </c>
      <c r="Z16" s="109">
        <v>17</v>
      </c>
      <c r="AA16" s="109">
        <v>173</v>
      </c>
      <c r="AB16" s="109">
        <v>190</v>
      </c>
      <c r="AC16" s="242">
        <v>117.68707482993197</v>
      </c>
      <c r="AD16" s="136">
        <v>115.85365853658536</v>
      </c>
    </row>
    <row r="17" spans="1:30" x14ac:dyDescent="0.25">
      <c r="A17" s="8"/>
      <c r="B17" s="111">
        <v>495</v>
      </c>
      <c r="C17" s="244" t="s">
        <v>92</v>
      </c>
      <c r="D17" s="79">
        <v>38</v>
      </c>
      <c r="E17" s="241">
        <v>3</v>
      </c>
      <c r="F17" s="241">
        <v>0</v>
      </c>
      <c r="G17" s="241">
        <v>3</v>
      </c>
      <c r="H17" s="241">
        <v>0</v>
      </c>
      <c r="I17" s="241">
        <v>30</v>
      </c>
      <c r="J17" s="241">
        <v>26</v>
      </c>
      <c r="K17" s="241">
        <v>4</v>
      </c>
      <c r="L17" s="241">
        <v>0</v>
      </c>
      <c r="M17" s="105">
        <v>33</v>
      </c>
      <c r="N17" s="105">
        <v>26</v>
      </c>
      <c r="O17" s="105">
        <v>7</v>
      </c>
      <c r="P17" s="104">
        <v>0</v>
      </c>
      <c r="Q17" s="241">
        <v>0</v>
      </c>
      <c r="R17" s="109">
        <v>1</v>
      </c>
      <c r="S17" s="109">
        <v>30</v>
      </c>
      <c r="T17" s="109">
        <v>31</v>
      </c>
      <c r="U17" s="110">
        <v>78.94736842105263</v>
      </c>
      <c r="V17" s="109">
        <v>0</v>
      </c>
      <c r="W17" s="109">
        <v>1</v>
      </c>
      <c r="X17" s="109">
        <v>1</v>
      </c>
      <c r="Y17" s="110">
        <v>2.6315789473684208</v>
      </c>
      <c r="Z17" s="109">
        <v>1</v>
      </c>
      <c r="AA17" s="109">
        <v>31</v>
      </c>
      <c r="AB17" s="109">
        <v>32</v>
      </c>
      <c r="AC17" s="242">
        <v>81.578947368421055</v>
      </c>
      <c r="AD17" s="136">
        <v>82.051282051282044</v>
      </c>
    </row>
    <row r="18" spans="1:30" x14ac:dyDescent="0.25">
      <c r="A18" s="8"/>
      <c r="B18" s="111">
        <v>790</v>
      </c>
      <c r="C18" s="244" t="s">
        <v>93</v>
      </c>
      <c r="D18" s="79">
        <v>70</v>
      </c>
      <c r="E18" s="241">
        <v>5</v>
      </c>
      <c r="F18" s="241">
        <v>5</v>
      </c>
      <c r="G18" s="241">
        <v>0</v>
      </c>
      <c r="H18" s="241">
        <v>0</v>
      </c>
      <c r="I18" s="241">
        <v>31</v>
      </c>
      <c r="J18" s="241">
        <v>30</v>
      </c>
      <c r="K18" s="241">
        <v>1</v>
      </c>
      <c r="L18" s="241">
        <v>0</v>
      </c>
      <c r="M18" s="105">
        <v>36</v>
      </c>
      <c r="N18" s="105">
        <v>35</v>
      </c>
      <c r="O18" s="105">
        <v>1</v>
      </c>
      <c r="P18" s="104">
        <v>0</v>
      </c>
      <c r="Q18" s="241">
        <v>0</v>
      </c>
      <c r="R18" s="109">
        <v>2</v>
      </c>
      <c r="S18" s="109">
        <v>69</v>
      </c>
      <c r="T18" s="109">
        <v>71</v>
      </c>
      <c r="U18" s="110">
        <v>98.571428571428584</v>
      </c>
      <c r="V18" s="109">
        <v>0</v>
      </c>
      <c r="W18" s="109">
        <v>3</v>
      </c>
      <c r="X18" s="109">
        <v>3</v>
      </c>
      <c r="Y18" s="110">
        <v>4.2857142857142856</v>
      </c>
      <c r="Z18" s="109">
        <v>2</v>
      </c>
      <c r="AA18" s="109">
        <v>72</v>
      </c>
      <c r="AB18" s="109">
        <v>74</v>
      </c>
      <c r="AC18" s="242">
        <v>102.85714285714285</v>
      </c>
      <c r="AD18" s="136">
        <v>102.77777777777777</v>
      </c>
    </row>
    <row r="19" spans="1:30" ht="26.25" x14ac:dyDescent="0.25">
      <c r="A19" s="8"/>
      <c r="B19" s="111">
        <v>895</v>
      </c>
      <c r="C19" s="244" t="s">
        <v>94</v>
      </c>
      <c r="D19" s="79">
        <v>188</v>
      </c>
      <c r="E19" s="241">
        <v>4</v>
      </c>
      <c r="F19" s="241">
        <v>2</v>
      </c>
      <c r="G19" s="241">
        <v>2</v>
      </c>
      <c r="H19" s="241">
        <v>0</v>
      </c>
      <c r="I19" s="241">
        <v>122</v>
      </c>
      <c r="J19" s="241">
        <v>105</v>
      </c>
      <c r="K19" s="241">
        <v>15</v>
      </c>
      <c r="L19" s="241">
        <v>2</v>
      </c>
      <c r="M19" s="105">
        <v>126</v>
      </c>
      <c r="N19" s="105">
        <v>107</v>
      </c>
      <c r="O19" s="105">
        <v>17</v>
      </c>
      <c r="P19" s="104">
        <v>2</v>
      </c>
      <c r="Q19" s="241">
        <v>0</v>
      </c>
      <c r="R19" s="109">
        <v>2</v>
      </c>
      <c r="S19" s="109">
        <v>124</v>
      </c>
      <c r="T19" s="109">
        <v>126</v>
      </c>
      <c r="U19" s="110">
        <v>65.957446808510639</v>
      </c>
      <c r="V19" s="109">
        <v>0</v>
      </c>
      <c r="W19" s="109">
        <v>3</v>
      </c>
      <c r="X19" s="109">
        <v>3</v>
      </c>
      <c r="Y19" s="110">
        <v>1.5957446808510638</v>
      </c>
      <c r="Z19" s="109">
        <v>2</v>
      </c>
      <c r="AA19" s="109">
        <v>127</v>
      </c>
      <c r="AB19" s="109">
        <v>129</v>
      </c>
      <c r="AC19" s="242">
        <v>67.553191489361694</v>
      </c>
      <c r="AD19" s="136">
        <v>67.89473684210526</v>
      </c>
    </row>
    <row r="20" spans="1:30" ht="25.5" x14ac:dyDescent="0.25">
      <c r="A20" s="8" t="s">
        <v>95</v>
      </c>
      <c r="B20" s="223"/>
      <c r="C20" s="245" t="s">
        <v>48</v>
      </c>
      <c r="D20" s="87">
        <v>10058</v>
      </c>
      <c r="E20" s="87">
        <v>520</v>
      </c>
      <c r="F20" s="87">
        <v>371</v>
      </c>
      <c r="G20" s="87">
        <v>110</v>
      </c>
      <c r="H20" s="87">
        <v>39</v>
      </c>
      <c r="I20" s="87">
        <v>3803</v>
      </c>
      <c r="J20" s="87">
        <v>3374</v>
      </c>
      <c r="K20" s="87">
        <v>376</v>
      </c>
      <c r="L20" s="87">
        <v>53</v>
      </c>
      <c r="M20" s="87">
        <v>4323</v>
      </c>
      <c r="N20" s="87">
        <v>3745</v>
      </c>
      <c r="O20" s="87">
        <v>486</v>
      </c>
      <c r="P20" s="87">
        <v>92</v>
      </c>
      <c r="Q20" s="87">
        <v>4</v>
      </c>
      <c r="R20" s="115">
        <v>326</v>
      </c>
      <c r="S20" s="115">
        <v>7355</v>
      </c>
      <c r="T20" s="115">
        <v>7681</v>
      </c>
      <c r="U20" s="113">
        <v>73.125869954265269</v>
      </c>
      <c r="V20" s="115">
        <v>21</v>
      </c>
      <c r="W20" s="115">
        <v>878</v>
      </c>
      <c r="X20" s="115">
        <v>899</v>
      </c>
      <c r="Y20" s="113">
        <v>8.7293696559952281</v>
      </c>
      <c r="Z20" s="115">
        <v>347</v>
      </c>
      <c r="AA20" s="115">
        <v>8233</v>
      </c>
      <c r="AB20" s="115">
        <v>8580</v>
      </c>
      <c r="AC20" s="98">
        <v>81.855239610260483</v>
      </c>
      <c r="AD20" s="246">
        <v>82.46035559827007</v>
      </c>
    </row>
    <row r="21" spans="1:30" ht="26.25" x14ac:dyDescent="0.25">
      <c r="A21" s="8"/>
      <c r="B21" s="111">
        <v>45</v>
      </c>
      <c r="C21" s="244" t="s">
        <v>96</v>
      </c>
      <c r="D21" s="79">
        <v>4062</v>
      </c>
      <c r="E21" s="241">
        <v>226</v>
      </c>
      <c r="F21" s="241">
        <v>138</v>
      </c>
      <c r="G21" s="241">
        <v>60</v>
      </c>
      <c r="H21" s="241">
        <v>28</v>
      </c>
      <c r="I21" s="241">
        <v>1653</v>
      </c>
      <c r="J21" s="241">
        <v>1448</v>
      </c>
      <c r="K21" s="241">
        <v>183</v>
      </c>
      <c r="L21" s="241">
        <v>22</v>
      </c>
      <c r="M21" s="105">
        <v>1879</v>
      </c>
      <c r="N21" s="105">
        <v>1586</v>
      </c>
      <c r="O21" s="105">
        <v>243</v>
      </c>
      <c r="P21" s="104">
        <v>50</v>
      </c>
      <c r="Q21" s="241">
        <v>0</v>
      </c>
      <c r="R21" s="109">
        <v>143</v>
      </c>
      <c r="S21" s="109">
        <v>2984</v>
      </c>
      <c r="T21" s="109">
        <v>3127</v>
      </c>
      <c r="U21" s="110">
        <v>73.46134908911867</v>
      </c>
      <c r="V21" s="109">
        <v>16</v>
      </c>
      <c r="W21" s="109">
        <v>454</v>
      </c>
      <c r="X21" s="109">
        <v>470</v>
      </c>
      <c r="Y21" s="110">
        <v>11.176760216642048</v>
      </c>
      <c r="Z21" s="109">
        <v>159</v>
      </c>
      <c r="AA21" s="109">
        <v>3438</v>
      </c>
      <c r="AB21" s="109">
        <v>3597</v>
      </c>
      <c r="AC21" s="242">
        <v>84.638109305760707</v>
      </c>
      <c r="AD21" s="136">
        <v>85.216773276474768</v>
      </c>
    </row>
    <row r="22" spans="1:30" ht="26.25" x14ac:dyDescent="0.25">
      <c r="A22" s="8"/>
      <c r="B22" s="111">
        <v>51</v>
      </c>
      <c r="C22" s="244" t="s">
        <v>97</v>
      </c>
      <c r="D22" s="79">
        <v>227</v>
      </c>
      <c r="E22" s="241">
        <v>48</v>
      </c>
      <c r="F22" s="241">
        <v>43</v>
      </c>
      <c r="G22" s="241">
        <v>5</v>
      </c>
      <c r="H22" s="241">
        <v>0</v>
      </c>
      <c r="I22" s="241">
        <v>131</v>
      </c>
      <c r="J22" s="241">
        <v>93</v>
      </c>
      <c r="K22" s="241">
        <v>36</v>
      </c>
      <c r="L22" s="241">
        <v>2</v>
      </c>
      <c r="M22" s="105">
        <v>179</v>
      </c>
      <c r="N22" s="105">
        <v>136</v>
      </c>
      <c r="O22" s="105">
        <v>41</v>
      </c>
      <c r="P22" s="104">
        <v>2</v>
      </c>
      <c r="Q22" s="241">
        <v>0</v>
      </c>
      <c r="R22" s="109">
        <v>28</v>
      </c>
      <c r="S22" s="109">
        <v>162</v>
      </c>
      <c r="T22" s="109">
        <v>190</v>
      </c>
      <c r="U22" s="110">
        <v>71.365638766519822</v>
      </c>
      <c r="V22" s="109">
        <v>0</v>
      </c>
      <c r="W22" s="109">
        <v>19</v>
      </c>
      <c r="X22" s="109">
        <v>19</v>
      </c>
      <c r="Y22" s="110">
        <v>8.3700440528634363</v>
      </c>
      <c r="Z22" s="109">
        <v>28</v>
      </c>
      <c r="AA22" s="109">
        <v>181</v>
      </c>
      <c r="AB22" s="109">
        <v>209</v>
      </c>
      <c r="AC22" s="242">
        <v>79.735682819383257</v>
      </c>
      <c r="AD22" s="136">
        <v>81.960784313725483</v>
      </c>
    </row>
    <row r="23" spans="1:30" x14ac:dyDescent="0.25">
      <c r="A23" s="8"/>
      <c r="B23" s="111">
        <v>147</v>
      </c>
      <c r="C23" s="244" t="s">
        <v>98</v>
      </c>
      <c r="D23" s="79">
        <v>1137</v>
      </c>
      <c r="E23" s="241">
        <v>69</v>
      </c>
      <c r="F23" s="241">
        <v>49</v>
      </c>
      <c r="G23" s="241">
        <v>14</v>
      </c>
      <c r="H23" s="241">
        <v>6</v>
      </c>
      <c r="I23" s="241">
        <v>707</v>
      </c>
      <c r="J23" s="241">
        <v>679</v>
      </c>
      <c r="K23" s="241">
        <v>27</v>
      </c>
      <c r="L23" s="241">
        <v>1</v>
      </c>
      <c r="M23" s="105">
        <v>776</v>
      </c>
      <c r="N23" s="105">
        <v>728</v>
      </c>
      <c r="O23" s="105">
        <v>41</v>
      </c>
      <c r="P23" s="104">
        <v>7</v>
      </c>
      <c r="Q23" s="241">
        <v>4</v>
      </c>
      <c r="R23" s="109">
        <v>57</v>
      </c>
      <c r="S23" s="109">
        <v>827</v>
      </c>
      <c r="T23" s="109">
        <v>884</v>
      </c>
      <c r="U23" s="110">
        <v>72.735268249780134</v>
      </c>
      <c r="V23" s="109">
        <v>2</v>
      </c>
      <c r="W23" s="109">
        <v>103</v>
      </c>
      <c r="X23" s="109">
        <v>105</v>
      </c>
      <c r="Y23" s="110">
        <v>9.0589270008795069</v>
      </c>
      <c r="Z23" s="109">
        <v>59</v>
      </c>
      <c r="AA23" s="109">
        <v>930</v>
      </c>
      <c r="AB23" s="109">
        <v>989</v>
      </c>
      <c r="AC23" s="242">
        <v>81.794195250659627</v>
      </c>
      <c r="AD23" s="136">
        <v>82.692307692307693</v>
      </c>
    </row>
    <row r="24" spans="1:30" ht="26.25" x14ac:dyDescent="0.25">
      <c r="A24" s="8"/>
      <c r="B24" s="111">
        <v>172</v>
      </c>
      <c r="C24" s="244" t="s">
        <v>99</v>
      </c>
      <c r="D24" s="79">
        <v>1138</v>
      </c>
      <c r="E24" s="241">
        <v>67</v>
      </c>
      <c r="F24" s="241">
        <v>57</v>
      </c>
      <c r="G24" s="241">
        <v>9</v>
      </c>
      <c r="H24" s="241">
        <v>1</v>
      </c>
      <c r="I24" s="241">
        <v>501</v>
      </c>
      <c r="J24" s="241">
        <v>437</v>
      </c>
      <c r="K24" s="241">
        <v>57</v>
      </c>
      <c r="L24" s="241">
        <v>7</v>
      </c>
      <c r="M24" s="105">
        <v>568</v>
      </c>
      <c r="N24" s="105">
        <v>494</v>
      </c>
      <c r="O24" s="105">
        <v>66</v>
      </c>
      <c r="P24" s="104">
        <v>8</v>
      </c>
      <c r="Q24" s="241">
        <v>0</v>
      </c>
      <c r="R24" s="109">
        <v>52</v>
      </c>
      <c r="S24" s="109">
        <v>576</v>
      </c>
      <c r="T24" s="109">
        <v>628</v>
      </c>
      <c r="U24" s="110">
        <v>50.615114235500883</v>
      </c>
      <c r="V24" s="109">
        <v>2</v>
      </c>
      <c r="W24" s="109">
        <v>109</v>
      </c>
      <c r="X24" s="109">
        <v>111</v>
      </c>
      <c r="Y24" s="110">
        <v>9.5782073813708255</v>
      </c>
      <c r="Z24" s="109">
        <v>54</v>
      </c>
      <c r="AA24" s="109">
        <v>685</v>
      </c>
      <c r="AB24" s="109">
        <v>739</v>
      </c>
      <c r="AC24" s="242">
        <v>60.193321616871707</v>
      </c>
      <c r="AD24" s="136">
        <v>61.996644295302019</v>
      </c>
    </row>
    <row r="25" spans="1:30" ht="26.25" x14ac:dyDescent="0.25">
      <c r="A25" s="8"/>
      <c r="B25" s="111">
        <v>475</v>
      </c>
      <c r="C25" s="244" t="s">
        <v>100</v>
      </c>
      <c r="D25" s="79">
        <v>1</v>
      </c>
      <c r="E25" s="241">
        <v>0</v>
      </c>
      <c r="F25" s="241">
        <v>0</v>
      </c>
      <c r="G25" s="241">
        <v>0</v>
      </c>
      <c r="H25" s="241">
        <v>0</v>
      </c>
      <c r="I25" s="241">
        <v>2</v>
      </c>
      <c r="J25" s="241">
        <v>2</v>
      </c>
      <c r="K25" s="241">
        <v>0</v>
      </c>
      <c r="L25" s="241">
        <v>0</v>
      </c>
      <c r="M25" s="105">
        <v>2</v>
      </c>
      <c r="N25" s="105">
        <v>2</v>
      </c>
      <c r="O25" s="105">
        <v>0</v>
      </c>
      <c r="P25" s="104">
        <v>0</v>
      </c>
      <c r="Q25" s="241">
        <v>0</v>
      </c>
      <c r="R25" s="109">
        <v>0</v>
      </c>
      <c r="S25" s="109">
        <v>3</v>
      </c>
      <c r="T25" s="109">
        <v>3</v>
      </c>
      <c r="U25" s="110">
        <v>0</v>
      </c>
      <c r="V25" s="109">
        <v>0</v>
      </c>
      <c r="W25" s="109">
        <v>0</v>
      </c>
      <c r="X25" s="109">
        <v>0</v>
      </c>
      <c r="Y25" s="110">
        <v>0</v>
      </c>
      <c r="Z25" s="109">
        <v>0</v>
      </c>
      <c r="AA25" s="109">
        <v>3</v>
      </c>
      <c r="AB25" s="109">
        <v>3</v>
      </c>
      <c r="AC25" s="242">
        <v>0</v>
      </c>
      <c r="AD25" s="136">
        <v>300</v>
      </c>
    </row>
    <row r="26" spans="1:30" x14ac:dyDescent="0.25">
      <c r="A26" s="8"/>
      <c r="B26" s="111">
        <v>480</v>
      </c>
      <c r="C26" s="244" t="s">
        <v>101</v>
      </c>
      <c r="D26" s="79">
        <v>258</v>
      </c>
      <c r="E26" s="241">
        <v>14</v>
      </c>
      <c r="F26" s="241">
        <v>9</v>
      </c>
      <c r="G26" s="241">
        <v>3</v>
      </c>
      <c r="H26" s="241">
        <v>2</v>
      </c>
      <c r="I26" s="241">
        <v>161</v>
      </c>
      <c r="J26" s="241">
        <v>150</v>
      </c>
      <c r="K26" s="241">
        <v>7</v>
      </c>
      <c r="L26" s="241">
        <v>4</v>
      </c>
      <c r="M26" s="105">
        <v>175</v>
      </c>
      <c r="N26" s="105">
        <v>159</v>
      </c>
      <c r="O26" s="105">
        <v>10</v>
      </c>
      <c r="P26" s="104">
        <v>6</v>
      </c>
      <c r="Q26" s="241">
        <v>0</v>
      </c>
      <c r="R26" s="109">
        <v>6</v>
      </c>
      <c r="S26" s="109">
        <v>251</v>
      </c>
      <c r="T26" s="109">
        <v>257</v>
      </c>
      <c r="U26" s="110">
        <v>97.286821705426348</v>
      </c>
      <c r="V26" s="109">
        <v>0</v>
      </c>
      <c r="W26" s="109">
        <v>14</v>
      </c>
      <c r="X26" s="109">
        <v>14</v>
      </c>
      <c r="Y26" s="110">
        <v>5.4263565891472867</v>
      </c>
      <c r="Z26" s="109">
        <v>6</v>
      </c>
      <c r="AA26" s="109">
        <v>265</v>
      </c>
      <c r="AB26" s="109">
        <v>271</v>
      </c>
      <c r="AC26" s="242">
        <v>102.71317829457365</v>
      </c>
      <c r="AD26" s="136">
        <v>102.65151515151516</v>
      </c>
    </row>
    <row r="27" spans="1:30" ht="26.25" x14ac:dyDescent="0.25">
      <c r="A27" s="8"/>
      <c r="B27" s="111">
        <v>490</v>
      </c>
      <c r="C27" s="244" t="s">
        <v>102</v>
      </c>
      <c r="D27" s="79">
        <v>551</v>
      </c>
      <c r="E27" s="241">
        <v>14</v>
      </c>
      <c r="F27" s="241">
        <v>12</v>
      </c>
      <c r="G27" s="241">
        <v>2</v>
      </c>
      <c r="H27" s="241">
        <v>0</v>
      </c>
      <c r="I27" s="241">
        <v>189</v>
      </c>
      <c r="J27" s="241">
        <v>184</v>
      </c>
      <c r="K27" s="241">
        <v>3</v>
      </c>
      <c r="L27" s="241">
        <v>2</v>
      </c>
      <c r="M27" s="105">
        <v>203</v>
      </c>
      <c r="N27" s="105">
        <v>196</v>
      </c>
      <c r="O27" s="105">
        <v>5</v>
      </c>
      <c r="P27" s="104">
        <v>2</v>
      </c>
      <c r="Q27" s="241">
        <v>0</v>
      </c>
      <c r="R27" s="109">
        <v>12</v>
      </c>
      <c r="S27" s="109">
        <v>304</v>
      </c>
      <c r="T27" s="109">
        <v>316</v>
      </c>
      <c r="U27" s="110">
        <v>55.172413793103445</v>
      </c>
      <c r="V27" s="109">
        <v>0</v>
      </c>
      <c r="W27" s="109">
        <v>15</v>
      </c>
      <c r="X27" s="109">
        <v>15</v>
      </c>
      <c r="Y27" s="110">
        <v>2.7223230490018149</v>
      </c>
      <c r="Z27" s="109">
        <v>12</v>
      </c>
      <c r="AA27" s="109">
        <v>319</v>
      </c>
      <c r="AB27" s="109">
        <v>331</v>
      </c>
      <c r="AC27" s="242">
        <v>57.894736842105267</v>
      </c>
      <c r="AD27" s="136">
        <v>58.792184724689164</v>
      </c>
    </row>
    <row r="28" spans="1:30" ht="39" x14ac:dyDescent="0.25">
      <c r="A28" s="8"/>
      <c r="B28" s="111">
        <v>659</v>
      </c>
      <c r="C28" s="244" t="s">
        <v>103</v>
      </c>
      <c r="D28" s="79">
        <v>164</v>
      </c>
      <c r="E28" s="241">
        <v>23</v>
      </c>
      <c r="F28" s="241">
        <v>21</v>
      </c>
      <c r="G28" s="241">
        <v>2</v>
      </c>
      <c r="H28" s="241">
        <v>0</v>
      </c>
      <c r="I28" s="241">
        <v>115</v>
      </c>
      <c r="J28" s="241">
        <v>104</v>
      </c>
      <c r="K28" s="241">
        <v>9</v>
      </c>
      <c r="L28" s="241">
        <v>2</v>
      </c>
      <c r="M28" s="105">
        <v>138</v>
      </c>
      <c r="N28" s="105">
        <v>125</v>
      </c>
      <c r="O28" s="105">
        <v>11</v>
      </c>
      <c r="P28" s="104">
        <v>2</v>
      </c>
      <c r="Q28" s="241">
        <v>0</v>
      </c>
      <c r="R28" s="109">
        <v>8</v>
      </c>
      <c r="S28" s="109">
        <v>99</v>
      </c>
      <c r="T28" s="109">
        <v>107</v>
      </c>
      <c r="U28" s="110">
        <v>60.365853658536587</v>
      </c>
      <c r="V28" s="109">
        <v>0</v>
      </c>
      <c r="W28" s="109">
        <v>3</v>
      </c>
      <c r="X28" s="109">
        <v>3</v>
      </c>
      <c r="Y28" s="110">
        <v>1.8292682926829267</v>
      </c>
      <c r="Z28" s="109">
        <v>8</v>
      </c>
      <c r="AA28" s="109">
        <v>102</v>
      </c>
      <c r="AB28" s="109">
        <v>110</v>
      </c>
      <c r="AC28" s="242">
        <v>62.195121951219512</v>
      </c>
      <c r="AD28" s="136">
        <v>63.953488372093027</v>
      </c>
    </row>
    <row r="29" spans="1:30" ht="51.75" x14ac:dyDescent="0.25">
      <c r="A29" s="8"/>
      <c r="B29" s="111">
        <v>665</v>
      </c>
      <c r="C29" s="244" t="s">
        <v>104</v>
      </c>
      <c r="D29" s="79">
        <v>99</v>
      </c>
      <c r="E29" s="241">
        <v>5</v>
      </c>
      <c r="F29" s="241">
        <v>3</v>
      </c>
      <c r="G29" s="241">
        <v>2</v>
      </c>
      <c r="H29" s="241">
        <v>0</v>
      </c>
      <c r="I29" s="241">
        <v>58</v>
      </c>
      <c r="J29" s="241">
        <v>47</v>
      </c>
      <c r="K29" s="241">
        <v>8</v>
      </c>
      <c r="L29" s="241">
        <v>3</v>
      </c>
      <c r="M29" s="105">
        <v>63</v>
      </c>
      <c r="N29" s="105">
        <v>50</v>
      </c>
      <c r="O29" s="105">
        <v>10</v>
      </c>
      <c r="P29" s="104">
        <v>3</v>
      </c>
      <c r="Q29" s="241">
        <v>0</v>
      </c>
      <c r="R29" s="109">
        <v>3</v>
      </c>
      <c r="S29" s="109">
        <v>67</v>
      </c>
      <c r="T29" s="109">
        <v>70</v>
      </c>
      <c r="U29" s="110">
        <v>67.676767676767682</v>
      </c>
      <c r="V29" s="109">
        <v>0</v>
      </c>
      <c r="W29" s="109">
        <v>3</v>
      </c>
      <c r="X29" s="109">
        <v>3</v>
      </c>
      <c r="Y29" s="110">
        <v>3.0303030303030303</v>
      </c>
      <c r="Z29" s="109">
        <v>3</v>
      </c>
      <c r="AA29" s="109">
        <v>70</v>
      </c>
      <c r="AB29" s="109">
        <v>73</v>
      </c>
      <c r="AC29" s="242">
        <v>70.707070707070713</v>
      </c>
      <c r="AD29" s="136">
        <v>71.568627450980387</v>
      </c>
    </row>
    <row r="30" spans="1:30" x14ac:dyDescent="0.25">
      <c r="A30" s="8"/>
      <c r="B30" s="111">
        <v>837</v>
      </c>
      <c r="C30" s="244" t="s">
        <v>105</v>
      </c>
      <c r="D30" s="79">
        <v>2420</v>
      </c>
      <c r="E30" s="241">
        <v>53</v>
      </c>
      <c r="F30" s="241">
        <v>39</v>
      </c>
      <c r="G30" s="241">
        <v>12</v>
      </c>
      <c r="H30" s="241">
        <v>2</v>
      </c>
      <c r="I30" s="241">
        <v>283</v>
      </c>
      <c r="J30" s="241">
        <v>227</v>
      </c>
      <c r="K30" s="241">
        <v>46</v>
      </c>
      <c r="L30" s="241">
        <v>10</v>
      </c>
      <c r="M30" s="105">
        <v>336</v>
      </c>
      <c r="N30" s="105">
        <v>266</v>
      </c>
      <c r="O30" s="105">
        <v>58</v>
      </c>
      <c r="P30" s="104">
        <v>12</v>
      </c>
      <c r="Q30" s="241">
        <v>0</v>
      </c>
      <c r="R30" s="109">
        <v>17</v>
      </c>
      <c r="S30" s="109">
        <v>2077</v>
      </c>
      <c r="T30" s="109">
        <v>2094</v>
      </c>
      <c r="U30" s="110">
        <v>85.826446280991732</v>
      </c>
      <c r="V30" s="109">
        <v>1</v>
      </c>
      <c r="W30" s="109">
        <v>158</v>
      </c>
      <c r="X30" s="109">
        <v>159</v>
      </c>
      <c r="Y30" s="110">
        <v>6.5289256198347108</v>
      </c>
      <c r="Z30" s="109">
        <v>18</v>
      </c>
      <c r="AA30" s="109">
        <v>2235</v>
      </c>
      <c r="AB30" s="109">
        <v>2253</v>
      </c>
      <c r="AC30" s="242">
        <v>92.355371900826441</v>
      </c>
      <c r="AD30" s="136">
        <v>92.4118129614438</v>
      </c>
    </row>
    <row r="31" spans="1:30" ht="39" x14ac:dyDescent="0.25">
      <c r="A31" s="8"/>
      <c r="B31" s="111">
        <v>873</v>
      </c>
      <c r="C31" s="244" t="s">
        <v>106</v>
      </c>
      <c r="D31" s="79">
        <v>1</v>
      </c>
      <c r="E31" s="241">
        <v>1</v>
      </c>
      <c r="F31" s="241">
        <v>0</v>
      </c>
      <c r="G31" s="241">
        <v>1</v>
      </c>
      <c r="H31" s="241">
        <v>0</v>
      </c>
      <c r="I31" s="241">
        <v>3</v>
      </c>
      <c r="J31" s="241">
        <v>3</v>
      </c>
      <c r="K31" s="241">
        <v>0</v>
      </c>
      <c r="L31" s="241">
        <v>0</v>
      </c>
      <c r="M31" s="105">
        <v>4</v>
      </c>
      <c r="N31" s="105">
        <v>3</v>
      </c>
      <c r="O31" s="105">
        <v>1</v>
      </c>
      <c r="P31" s="104">
        <v>0</v>
      </c>
      <c r="Q31" s="241">
        <v>0</v>
      </c>
      <c r="R31" s="109">
        <v>0</v>
      </c>
      <c r="S31" s="109">
        <v>5</v>
      </c>
      <c r="T31" s="109">
        <v>5</v>
      </c>
      <c r="U31" s="110">
        <v>0</v>
      </c>
      <c r="V31" s="109">
        <v>0</v>
      </c>
      <c r="W31" s="109">
        <v>0</v>
      </c>
      <c r="X31" s="109">
        <v>0</v>
      </c>
      <c r="Y31" s="110">
        <v>0</v>
      </c>
      <c r="Z31" s="109">
        <v>0</v>
      </c>
      <c r="AA31" s="109">
        <v>5</v>
      </c>
      <c r="AB31" s="109">
        <v>5</v>
      </c>
      <c r="AC31" s="242">
        <v>0</v>
      </c>
      <c r="AD31" s="136">
        <v>500</v>
      </c>
    </row>
    <row r="32" spans="1:30" ht="38.25" x14ac:dyDescent="0.25">
      <c r="A32" s="8" t="s">
        <v>107</v>
      </c>
      <c r="B32" s="223"/>
      <c r="C32" s="245" t="s">
        <v>50</v>
      </c>
      <c r="D32" s="87">
        <v>2673</v>
      </c>
      <c r="E32" s="87">
        <v>192</v>
      </c>
      <c r="F32" s="87">
        <v>125</v>
      </c>
      <c r="G32" s="87">
        <v>55</v>
      </c>
      <c r="H32" s="87">
        <v>12</v>
      </c>
      <c r="I32" s="87">
        <v>1493</v>
      </c>
      <c r="J32" s="87">
        <v>1188</v>
      </c>
      <c r="K32" s="87">
        <v>262</v>
      </c>
      <c r="L32" s="87">
        <v>43</v>
      </c>
      <c r="M32" s="87">
        <v>1685</v>
      </c>
      <c r="N32" s="87">
        <v>1313</v>
      </c>
      <c r="O32" s="87">
        <v>317</v>
      </c>
      <c r="P32" s="87">
        <v>55</v>
      </c>
      <c r="Q32" s="87">
        <v>11</v>
      </c>
      <c r="R32" s="87">
        <v>72</v>
      </c>
      <c r="S32" s="87">
        <v>2027</v>
      </c>
      <c r="T32" s="87">
        <v>2099</v>
      </c>
      <c r="U32" s="113">
        <v>75.83239805462027</v>
      </c>
      <c r="V32" s="87">
        <v>1</v>
      </c>
      <c r="W32" s="87">
        <v>257</v>
      </c>
      <c r="X32" s="87">
        <v>258</v>
      </c>
      <c r="Y32" s="113">
        <v>9.6146651702207269</v>
      </c>
      <c r="Z32" s="87">
        <v>73</v>
      </c>
      <c r="AA32" s="87">
        <v>2284</v>
      </c>
      <c r="AB32" s="87">
        <v>2357</v>
      </c>
      <c r="AC32" s="98">
        <v>85.447063224841003</v>
      </c>
      <c r="AD32" s="246">
        <v>85.833940276766214</v>
      </c>
    </row>
    <row r="33" spans="1:30" x14ac:dyDescent="0.25">
      <c r="A33" s="8"/>
      <c r="B33" s="111">
        <v>31</v>
      </c>
      <c r="C33" s="244" t="s">
        <v>108</v>
      </c>
      <c r="D33" s="79">
        <v>91</v>
      </c>
      <c r="E33" s="241">
        <v>7</v>
      </c>
      <c r="F33" s="241">
        <v>4</v>
      </c>
      <c r="G33" s="241">
        <v>2</v>
      </c>
      <c r="H33" s="241">
        <v>1</v>
      </c>
      <c r="I33" s="241">
        <v>44</v>
      </c>
      <c r="J33" s="241">
        <v>41</v>
      </c>
      <c r="K33" s="241">
        <v>3</v>
      </c>
      <c r="L33" s="241">
        <v>0</v>
      </c>
      <c r="M33" s="105">
        <v>51</v>
      </c>
      <c r="N33" s="105">
        <v>45</v>
      </c>
      <c r="O33" s="105">
        <v>5</v>
      </c>
      <c r="P33" s="104">
        <v>1</v>
      </c>
      <c r="Q33" s="241">
        <v>0</v>
      </c>
      <c r="R33" s="109">
        <v>3</v>
      </c>
      <c r="S33" s="109">
        <v>79</v>
      </c>
      <c r="T33" s="109">
        <v>82</v>
      </c>
      <c r="U33" s="110">
        <v>86.813186813186817</v>
      </c>
      <c r="V33" s="109">
        <v>0</v>
      </c>
      <c r="W33" s="109">
        <v>10</v>
      </c>
      <c r="X33" s="109">
        <v>10</v>
      </c>
      <c r="Y33" s="110">
        <v>10.989010989010989</v>
      </c>
      <c r="Z33" s="109">
        <v>3</v>
      </c>
      <c r="AA33" s="109">
        <v>89</v>
      </c>
      <c r="AB33" s="109">
        <v>92</v>
      </c>
      <c r="AC33" s="242">
        <v>97.802197802197796</v>
      </c>
      <c r="AD33" s="136">
        <v>97.872340425531917</v>
      </c>
    </row>
    <row r="34" spans="1:30" x14ac:dyDescent="0.25">
      <c r="A34" s="8"/>
      <c r="B34" s="111">
        <v>40</v>
      </c>
      <c r="C34" s="244" t="s">
        <v>109</v>
      </c>
      <c r="D34" s="79">
        <v>30</v>
      </c>
      <c r="E34" s="241">
        <v>9</v>
      </c>
      <c r="F34" s="241">
        <v>9</v>
      </c>
      <c r="G34" s="241">
        <v>0</v>
      </c>
      <c r="H34" s="241">
        <v>0</v>
      </c>
      <c r="I34" s="241">
        <v>30</v>
      </c>
      <c r="J34" s="241">
        <v>20</v>
      </c>
      <c r="K34" s="241">
        <v>10</v>
      </c>
      <c r="L34" s="241">
        <v>0</v>
      </c>
      <c r="M34" s="105">
        <v>39</v>
      </c>
      <c r="N34" s="105">
        <v>29</v>
      </c>
      <c r="O34" s="105">
        <v>10</v>
      </c>
      <c r="P34" s="104">
        <v>0</v>
      </c>
      <c r="Q34" s="241">
        <v>0</v>
      </c>
      <c r="R34" s="109">
        <v>6</v>
      </c>
      <c r="S34" s="109">
        <v>40</v>
      </c>
      <c r="T34" s="109">
        <v>46</v>
      </c>
      <c r="U34" s="110">
        <v>133.33333333333331</v>
      </c>
      <c r="V34" s="109">
        <v>0</v>
      </c>
      <c r="W34" s="109">
        <v>0</v>
      </c>
      <c r="X34" s="109">
        <v>0</v>
      </c>
      <c r="Y34" s="110">
        <v>0</v>
      </c>
      <c r="Z34" s="109">
        <v>6</v>
      </c>
      <c r="AA34" s="109">
        <v>40</v>
      </c>
      <c r="AB34" s="109">
        <v>46</v>
      </c>
      <c r="AC34" s="242">
        <v>133.33333333333331</v>
      </c>
      <c r="AD34" s="136">
        <v>127.77777777777777</v>
      </c>
    </row>
    <row r="35" spans="1:30" ht="26.25" x14ac:dyDescent="0.25">
      <c r="A35" s="8"/>
      <c r="B35" s="111">
        <v>190</v>
      </c>
      <c r="C35" s="244" t="s">
        <v>110</v>
      </c>
      <c r="D35" s="79">
        <v>186</v>
      </c>
      <c r="E35" s="241">
        <v>6</v>
      </c>
      <c r="F35" s="241">
        <v>4</v>
      </c>
      <c r="G35" s="241">
        <v>1</v>
      </c>
      <c r="H35" s="241">
        <v>1</v>
      </c>
      <c r="I35" s="241">
        <v>144</v>
      </c>
      <c r="J35" s="241">
        <v>124</v>
      </c>
      <c r="K35" s="241">
        <v>18</v>
      </c>
      <c r="L35" s="241">
        <v>2</v>
      </c>
      <c r="M35" s="105">
        <v>150</v>
      </c>
      <c r="N35" s="105">
        <v>128</v>
      </c>
      <c r="O35" s="105">
        <v>19</v>
      </c>
      <c r="P35" s="104">
        <v>3</v>
      </c>
      <c r="Q35" s="241">
        <v>0</v>
      </c>
      <c r="R35" s="109">
        <v>2</v>
      </c>
      <c r="S35" s="109">
        <v>163</v>
      </c>
      <c r="T35" s="109">
        <v>165</v>
      </c>
      <c r="U35" s="110">
        <v>87.634408602150543</v>
      </c>
      <c r="V35" s="109">
        <v>0</v>
      </c>
      <c r="W35" s="109">
        <v>32</v>
      </c>
      <c r="X35" s="109">
        <v>32</v>
      </c>
      <c r="Y35" s="110">
        <v>17.20430107526882</v>
      </c>
      <c r="Z35" s="109">
        <v>2</v>
      </c>
      <c r="AA35" s="109">
        <v>195</v>
      </c>
      <c r="AB35" s="109">
        <v>197</v>
      </c>
      <c r="AC35" s="242">
        <v>104.83870967741935</v>
      </c>
      <c r="AD35" s="136">
        <v>104.78723404255319</v>
      </c>
    </row>
    <row r="36" spans="1:30" ht="26.25" x14ac:dyDescent="0.25">
      <c r="A36" s="8"/>
      <c r="B36" s="111">
        <v>604</v>
      </c>
      <c r="C36" s="244" t="s">
        <v>111</v>
      </c>
      <c r="D36" s="79">
        <v>429</v>
      </c>
      <c r="E36" s="241">
        <v>38</v>
      </c>
      <c r="F36" s="241">
        <v>16</v>
      </c>
      <c r="G36" s="241">
        <v>17</v>
      </c>
      <c r="H36" s="241">
        <v>5</v>
      </c>
      <c r="I36" s="241">
        <v>279</v>
      </c>
      <c r="J36" s="241">
        <v>234</v>
      </c>
      <c r="K36" s="241">
        <v>35</v>
      </c>
      <c r="L36" s="241">
        <v>10</v>
      </c>
      <c r="M36" s="105">
        <v>317</v>
      </c>
      <c r="N36" s="105">
        <v>250</v>
      </c>
      <c r="O36" s="105">
        <v>52</v>
      </c>
      <c r="P36" s="104">
        <v>15</v>
      </c>
      <c r="Q36" s="241">
        <v>0</v>
      </c>
      <c r="R36" s="109">
        <v>13</v>
      </c>
      <c r="S36" s="109">
        <v>371</v>
      </c>
      <c r="T36" s="109">
        <v>384</v>
      </c>
      <c r="U36" s="110">
        <v>86.480186480186489</v>
      </c>
      <c r="V36" s="109">
        <v>0</v>
      </c>
      <c r="W36" s="109">
        <v>33</v>
      </c>
      <c r="X36" s="109">
        <v>33</v>
      </c>
      <c r="Y36" s="110">
        <v>7.6923076923076925</v>
      </c>
      <c r="Z36" s="109">
        <v>13</v>
      </c>
      <c r="AA36" s="109">
        <v>404</v>
      </c>
      <c r="AB36" s="109">
        <v>417</v>
      </c>
      <c r="AC36" s="242">
        <v>94.172494172494169</v>
      </c>
      <c r="AD36" s="136">
        <v>94.343891402714931</v>
      </c>
    </row>
    <row r="37" spans="1:30" ht="26.25" x14ac:dyDescent="0.25">
      <c r="A37" s="8"/>
      <c r="B37" s="111">
        <v>670</v>
      </c>
      <c r="C37" s="244" t="s">
        <v>112</v>
      </c>
      <c r="D37" s="79">
        <v>281</v>
      </c>
      <c r="E37" s="241">
        <v>27</v>
      </c>
      <c r="F37" s="241">
        <v>24</v>
      </c>
      <c r="G37" s="241">
        <v>3</v>
      </c>
      <c r="H37" s="241">
        <v>0</v>
      </c>
      <c r="I37" s="241">
        <v>165</v>
      </c>
      <c r="J37" s="241">
        <v>156</v>
      </c>
      <c r="K37" s="241">
        <v>9</v>
      </c>
      <c r="L37" s="241">
        <v>0</v>
      </c>
      <c r="M37" s="105">
        <v>192</v>
      </c>
      <c r="N37" s="105">
        <v>180</v>
      </c>
      <c r="O37" s="105">
        <v>12</v>
      </c>
      <c r="P37" s="104">
        <v>0</v>
      </c>
      <c r="Q37" s="241">
        <v>0</v>
      </c>
      <c r="R37" s="109">
        <v>10</v>
      </c>
      <c r="S37" s="109">
        <v>236</v>
      </c>
      <c r="T37" s="109">
        <v>246</v>
      </c>
      <c r="U37" s="110">
        <v>83.985765124555158</v>
      </c>
      <c r="V37" s="109">
        <v>1</v>
      </c>
      <c r="W37" s="109">
        <v>19</v>
      </c>
      <c r="X37" s="109">
        <v>20</v>
      </c>
      <c r="Y37" s="110">
        <v>6.7615658362989333</v>
      </c>
      <c r="Z37" s="109">
        <v>11</v>
      </c>
      <c r="AA37" s="109">
        <v>255</v>
      </c>
      <c r="AB37" s="109">
        <v>266</v>
      </c>
      <c r="AC37" s="242">
        <v>90.747330960854086</v>
      </c>
      <c r="AD37" s="136">
        <v>91.095890410958901</v>
      </c>
    </row>
    <row r="38" spans="1:30" ht="39" x14ac:dyDescent="0.25">
      <c r="A38" s="8"/>
      <c r="B38" s="111">
        <v>690</v>
      </c>
      <c r="C38" s="244" t="s">
        <v>113</v>
      </c>
      <c r="D38" s="79">
        <v>432</v>
      </c>
      <c r="E38" s="241">
        <v>4</v>
      </c>
      <c r="F38" s="241">
        <v>3</v>
      </c>
      <c r="G38" s="241">
        <v>1</v>
      </c>
      <c r="H38" s="241">
        <v>0</v>
      </c>
      <c r="I38" s="241">
        <v>115</v>
      </c>
      <c r="J38" s="241">
        <v>99</v>
      </c>
      <c r="K38" s="241">
        <v>13</v>
      </c>
      <c r="L38" s="241">
        <v>3</v>
      </c>
      <c r="M38" s="105">
        <v>119</v>
      </c>
      <c r="N38" s="105">
        <v>102</v>
      </c>
      <c r="O38" s="105">
        <v>14</v>
      </c>
      <c r="P38" s="104">
        <v>3</v>
      </c>
      <c r="Q38" s="241">
        <v>11</v>
      </c>
      <c r="R38" s="109">
        <v>2</v>
      </c>
      <c r="S38" s="109">
        <v>115</v>
      </c>
      <c r="T38" s="109">
        <v>117</v>
      </c>
      <c r="U38" s="110">
        <v>26.620370370370374</v>
      </c>
      <c r="V38" s="109">
        <v>0</v>
      </c>
      <c r="W38" s="109">
        <v>21</v>
      </c>
      <c r="X38" s="109">
        <v>21</v>
      </c>
      <c r="Y38" s="110">
        <v>4.8611111111111116</v>
      </c>
      <c r="Z38" s="109">
        <v>2</v>
      </c>
      <c r="AA38" s="109">
        <v>136</v>
      </c>
      <c r="AB38" s="109">
        <v>138</v>
      </c>
      <c r="AC38" s="242">
        <v>31.481481481481481</v>
      </c>
      <c r="AD38" s="136">
        <v>31.797235023041477</v>
      </c>
    </row>
    <row r="39" spans="1:30" ht="26.25" x14ac:dyDescent="0.25">
      <c r="A39" s="8"/>
      <c r="B39" s="111">
        <v>736</v>
      </c>
      <c r="C39" s="244" t="s">
        <v>114</v>
      </c>
      <c r="D39" s="79">
        <v>769</v>
      </c>
      <c r="E39" s="241">
        <v>61</v>
      </c>
      <c r="F39" s="241">
        <v>41</v>
      </c>
      <c r="G39" s="241">
        <v>19</v>
      </c>
      <c r="H39" s="241">
        <v>1</v>
      </c>
      <c r="I39" s="241">
        <v>412</v>
      </c>
      <c r="J39" s="241">
        <v>284</v>
      </c>
      <c r="K39" s="241">
        <v>116</v>
      </c>
      <c r="L39" s="241">
        <v>12</v>
      </c>
      <c r="M39" s="105">
        <v>473</v>
      </c>
      <c r="N39" s="105">
        <v>325</v>
      </c>
      <c r="O39" s="105">
        <v>135</v>
      </c>
      <c r="P39" s="104">
        <v>13</v>
      </c>
      <c r="Q39" s="241">
        <v>0</v>
      </c>
      <c r="R39" s="109">
        <v>18</v>
      </c>
      <c r="S39" s="109">
        <v>669</v>
      </c>
      <c r="T39" s="109">
        <v>687</v>
      </c>
      <c r="U39" s="110">
        <v>86.996098829648901</v>
      </c>
      <c r="V39" s="109">
        <v>0</v>
      </c>
      <c r="W39" s="109">
        <v>92</v>
      </c>
      <c r="X39" s="109">
        <v>92</v>
      </c>
      <c r="Y39" s="110">
        <v>11.963589076723016</v>
      </c>
      <c r="Z39" s="109">
        <v>18</v>
      </c>
      <c r="AA39" s="109">
        <v>761</v>
      </c>
      <c r="AB39" s="109">
        <v>779</v>
      </c>
      <c r="AC39" s="242">
        <v>98.959687906371911</v>
      </c>
      <c r="AD39" s="136">
        <v>98.983481575603562</v>
      </c>
    </row>
    <row r="40" spans="1:30" ht="26.25" x14ac:dyDescent="0.25">
      <c r="A40" s="8"/>
      <c r="B40" s="111">
        <v>858</v>
      </c>
      <c r="C40" s="244" t="s">
        <v>115</v>
      </c>
      <c r="D40" s="79">
        <v>158</v>
      </c>
      <c r="E40" s="241">
        <v>17</v>
      </c>
      <c r="F40" s="241">
        <v>8</v>
      </c>
      <c r="G40" s="241">
        <v>9</v>
      </c>
      <c r="H40" s="241">
        <v>0</v>
      </c>
      <c r="I40" s="241">
        <v>147</v>
      </c>
      <c r="J40" s="241">
        <v>128</v>
      </c>
      <c r="K40" s="241">
        <v>17</v>
      </c>
      <c r="L40" s="241">
        <v>2</v>
      </c>
      <c r="M40" s="105">
        <v>164</v>
      </c>
      <c r="N40" s="105">
        <v>136</v>
      </c>
      <c r="O40" s="105">
        <v>26</v>
      </c>
      <c r="P40" s="104">
        <v>2</v>
      </c>
      <c r="Q40" s="241">
        <v>0</v>
      </c>
      <c r="R40" s="109">
        <v>6</v>
      </c>
      <c r="S40" s="109">
        <v>152</v>
      </c>
      <c r="T40" s="109">
        <v>158</v>
      </c>
      <c r="U40" s="110">
        <v>96.202531645569621</v>
      </c>
      <c r="V40" s="109">
        <v>0</v>
      </c>
      <c r="W40" s="109">
        <v>18</v>
      </c>
      <c r="X40" s="109">
        <v>18</v>
      </c>
      <c r="Y40" s="110">
        <v>11.39240506329114</v>
      </c>
      <c r="Z40" s="109">
        <v>6</v>
      </c>
      <c r="AA40" s="109">
        <v>170</v>
      </c>
      <c r="AB40" s="109">
        <v>176</v>
      </c>
      <c r="AC40" s="242">
        <v>107.59493670886076</v>
      </c>
      <c r="AD40" s="136">
        <v>107.31707317073172</v>
      </c>
    </row>
    <row r="41" spans="1:30" x14ac:dyDescent="0.25">
      <c r="A41" s="8"/>
      <c r="B41" s="111">
        <v>885</v>
      </c>
      <c r="C41" s="244" t="s">
        <v>116</v>
      </c>
      <c r="D41" s="79">
        <v>51</v>
      </c>
      <c r="E41" s="241">
        <v>9</v>
      </c>
      <c r="F41" s="241">
        <v>7</v>
      </c>
      <c r="G41" s="241">
        <v>0</v>
      </c>
      <c r="H41" s="241">
        <v>2</v>
      </c>
      <c r="I41" s="241">
        <v>35</v>
      </c>
      <c r="J41" s="241">
        <v>24</v>
      </c>
      <c r="K41" s="241">
        <v>9</v>
      </c>
      <c r="L41" s="241">
        <v>2</v>
      </c>
      <c r="M41" s="105">
        <v>44</v>
      </c>
      <c r="N41" s="105">
        <v>31</v>
      </c>
      <c r="O41" s="105">
        <v>9</v>
      </c>
      <c r="P41" s="104">
        <v>4</v>
      </c>
      <c r="Q41" s="241">
        <v>0</v>
      </c>
      <c r="R41" s="109">
        <v>0</v>
      </c>
      <c r="S41" s="109">
        <v>37</v>
      </c>
      <c r="T41" s="109">
        <v>37</v>
      </c>
      <c r="U41" s="110">
        <v>72.549019607843135</v>
      </c>
      <c r="V41" s="109">
        <v>0</v>
      </c>
      <c r="W41" s="109">
        <v>4</v>
      </c>
      <c r="X41" s="109">
        <v>4</v>
      </c>
      <c r="Y41" s="110">
        <v>7.8431372549019605</v>
      </c>
      <c r="Z41" s="109">
        <v>0</v>
      </c>
      <c r="AA41" s="109">
        <v>41</v>
      </c>
      <c r="AB41" s="109">
        <v>41</v>
      </c>
      <c r="AC41" s="242">
        <v>80.392156862745097</v>
      </c>
      <c r="AD41" s="136">
        <v>80.392156862745097</v>
      </c>
    </row>
    <row r="42" spans="1:30" ht="26.25" x14ac:dyDescent="0.25">
      <c r="A42" s="8"/>
      <c r="B42" s="111">
        <v>890</v>
      </c>
      <c r="C42" s="244" t="s">
        <v>117</v>
      </c>
      <c r="D42" s="79">
        <v>246</v>
      </c>
      <c r="E42" s="241">
        <v>14</v>
      </c>
      <c r="F42" s="241">
        <v>9</v>
      </c>
      <c r="G42" s="241">
        <v>3</v>
      </c>
      <c r="H42" s="241">
        <v>2</v>
      </c>
      <c r="I42" s="241">
        <v>122</v>
      </c>
      <c r="J42" s="241">
        <v>78</v>
      </c>
      <c r="K42" s="241">
        <v>32</v>
      </c>
      <c r="L42" s="241">
        <v>12</v>
      </c>
      <c r="M42" s="105">
        <v>136</v>
      </c>
      <c r="N42" s="105">
        <v>87</v>
      </c>
      <c r="O42" s="105">
        <v>35</v>
      </c>
      <c r="P42" s="104">
        <v>14</v>
      </c>
      <c r="Q42" s="241">
        <v>0</v>
      </c>
      <c r="R42" s="109">
        <v>12</v>
      </c>
      <c r="S42" s="109">
        <v>165</v>
      </c>
      <c r="T42" s="109">
        <v>177</v>
      </c>
      <c r="U42" s="110">
        <v>67.073170731707322</v>
      </c>
      <c r="V42" s="109">
        <v>0</v>
      </c>
      <c r="W42" s="109">
        <v>28</v>
      </c>
      <c r="X42" s="109">
        <v>28</v>
      </c>
      <c r="Y42" s="110">
        <v>11.38211382113821</v>
      </c>
      <c r="Z42" s="109">
        <v>12</v>
      </c>
      <c r="AA42" s="109">
        <v>193</v>
      </c>
      <c r="AB42" s="109">
        <v>205</v>
      </c>
      <c r="AC42" s="242">
        <v>78.455284552845526</v>
      </c>
      <c r="AD42" s="136">
        <v>79.457364341085267</v>
      </c>
    </row>
    <row r="43" spans="1:30" ht="38.25" x14ac:dyDescent="0.25">
      <c r="A43" s="8" t="s">
        <v>118</v>
      </c>
      <c r="B43" s="223"/>
      <c r="C43" s="245" t="s">
        <v>52</v>
      </c>
      <c r="D43" s="87">
        <v>3338</v>
      </c>
      <c r="E43" s="87">
        <v>390</v>
      </c>
      <c r="F43" s="87">
        <v>256</v>
      </c>
      <c r="G43" s="87">
        <v>103</v>
      </c>
      <c r="H43" s="87">
        <v>31</v>
      </c>
      <c r="I43" s="87">
        <v>2186</v>
      </c>
      <c r="J43" s="87">
        <v>1719</v>
      </c>
      <c r="K43" s="87">
        <v>411</v>
      </c>
      <c r="L43" s="87">
        <v>56</v>
      </c>
      <c r="M43" s="87">
        <v>2576</v>
      </c>
      <c r="N43" s="87">
        <v>1975</v>
      </c>
      <c r="O43" s="87">
        <v>514</v>
      </c>
      <c r="P43" s="87">
        <v>87</v>
      </c>
      <c r="Q43" s="87">
        <v>60</v>
      </c>
      <c r="R43" s="37">
        <v>156</v>
      </c>
      <c r="S43" s="37">
        <v>2593</v>
      </c>
      <c r="T43" s="37">
        <v>2749</v>
      </c>
      <c r="U43" s="113">
        <v>77.681246255242669</v>
      </c>
      <c r="V43" s="37">
        <v>1</v>
      </c>
      <c r="W43" s="37">
        <v>409</v>
      </c>
      <c r="X43" s="37">
        <v>410</v>
      </c>
      <c r="Y43" s="113">
        <v>12.252846015578191</v>
      </c>
      <c r="Z43" s="37">
        <v>157</v>
      </c>
      <c r="AA43" s="37">
        <v>3002</v>
      </c>
      <c r="AB43" s="37">
        <v>3159</v>
      </c>
      <c r="AC43" s="98">
        <v>89.934092270820855</v>
      </c>
      <c r="AD43" s="246">
        <v>90.386266094420591</v>
      </c>
    </row>
    <row r="44" spans="1:30" ht="26.25" x14ac:dyDescent="0.25">
      <c r="A44" s="8"/>
      <c r="B44" s="111">
        <v>4</v>
      </c>
      <c r="C44" s="244" t="s">
        <v>119</v>
      </c>
      <c r="D44" s="79">
        <v>6</v>
      </c>
      <c r="E44" s="241">
        <v>1</v>
      </c>
      <c r="F44" s="241">
        <v>1</v>
      </c>
      <c r="G44" s="241">
        <v>0</v>
      </c>
      <c r="H44" s="241">
        <v>0</v>
      </c>
      <c r="I44" s="241">
        <v>0</v>
      </c>
      <c r="J44" s="241">
        <v>0</v>
      </c>
      <c r="K44" s="241">
        <v>0</v>
      </c>
      <c r="L44" s="241">
        <v>0</v>
      </c>
      <c r="M44" s="105">
        <v>1</v>
      </c>
      <c r="N44" s="105">
        <v>1</v>
      </c>
      <c r="O44" s="105">
        <v>0</v>
      </c>
      <c r="P44" s="104">
        <v>0</v>
      </c>
      <c r="Q44" s="241">
        <v>0</v>
      </c>
      <c r="R44" s="109">
        <v>1</v>
      </c>
      <c r="S44" s="109">
        <v>2</v>
      </c>
      <c r="T44" s="109">
        <v>3</v>
      </c>
      <c r="U44" s="110">
        <v>0</v>
      </c>
      <c r="V44" s="109">
        <v>0</v>
      </c>
      <c r="W44" s="109">
        <v>0</v>
      </c>
      <c r="X44" s="109">
        <v>0</v>
      </c>
      <c r="Y44" s="110">
        <v>0</v>
      </c>
      <c r="Z44" s="109">
        <v>1</v>
      </c>
      <c r="AA44" s="109">
        <v>2</v>
      </c>
      <c r="AB44" s="109">
        <v>3</v>
      </c>
      <c r="AC44" s="242">
        <v>0</v>
      </c>
      <c r="AD44" s="136">
        <v>42.857142857142854</v>
      </c>
    </row>
    <row r="45" spans="1:30" x14ac:dyDescent="0.25">
      <c r="A45" s="8"/>
      <c r="B45" s="111">
        <v>42</v>
      </c>
      <c r="C45" s="231" t="s">
        <v>120</v>
      </c>
      <c r="D45" s="79">
        <v>457</v>
      </c>
      <c r="E45" s="241">
        <v>42</v>
      </c>
      <c r="F45" s="241">
        <v>27</v>
      </c>
      <c r="G45" s="241">
        <v>14</v>
      </c>
      <c r="H45" s="241">
        <v>1</v>
      </c>
      <c r="I45" s="241">
        <v>254</v>
      </c>
      <c r="J45" s="241">
        <v>201</v>
      </c>
      <c r="K45" s="241">
        <v>48</v>
      </c>
      <c r="L45" s="241">
        <v>5</v>
      </c>
      <c r="M45" s="105">
        <v>296</v>
      </c>
      <c r="N45" s="105">
        <v>228</v>
      </c>
      <c r="O45" s="105">
        <v>62</v>
      </c>
      <c r="P45" s="104">
        <v>6</v>
      </c>
      <c r="Q45" s="241">
        <v>7</v>
      </c>
      <c r="R45" s="109">
        <v>19</v>
      </c>
      <c r="S45" s="109">
        <v>453</v>
      </c>
      <c r="T45" s="109">
        <v>472</v>
      </c>
      <c r="U45" s="110">
        <v>99.124726477024069</v>
      </c>
      <c r="V45" s="109">
        <v>0</v>
      </c>
      <c r="W45" s="109">
        <v>113</v>
      </c>
      <c r="X45" s="109">
        <v>113</v>
      </c>
      <c r="Y45" s="110">
        <v>24.726477024070022</v>
      </c>
      <c r="Z45" s="109">
        <v>19</v>
      </c>
      <c r="AA45" s="109">
        <v>566</v>
      </c>
      <c r="AB45" s="109">
        <v>585</v>
      </c>
      <c r="AC45" s="242">
        <v>123.85120350109409</v>
      </c>
      <c r="AD45" s="136">
        <v>122.89915966386556</v>
      </c>
    </row>
    <row r="46" spans="1:30" x14ac:dyDescent="0.25">
      <c r="A46" s="8"/>
      <c r="B46" s="111">
        <v>44</v>
      </c>
      <c r="C46" s="244" t="s">
        <v>121</v>
      </c>
      <c r="D46" s="79">
        <v>16</v>
      </c>
      <c r="E46" s="241">
        <v>1</v>
      </c>
      <c r="F46" s="241">
        <v>0</v>
      </c>
      <c r="G46" s="241">
        <v>1</v>
      </c>
      <c r="H46" s="241">
        <v>0</v>
      </c>
      <c r="I46" s="241">
        <v>19</v>
      </c>
      <c r="J46" s="241">
        <v>15</v>
      </c>
      <c r="K46" s="241">
        <v>3</v>
      </c>
      <c r="L46" s="241">
        <v>1</v>
      </c>
      <c r="M46" s="105">
        <v>20</v>
      </c>
      <c r="N46" s="105">
        <v>15</v>
      </c>
      <c r="O46" s="105">
        <v>4</v>
      </c>
      <c r="P46" s="104">
        <v>1</v>
      </c>
      <c r="Q46" s="241">
        <v>2</v>
      </c>
      <c r="R46" s="109">
        <v>1</v>
      </c>
      <c r="S46" s="109">
        <v>23</v>
      </c>
      <c r="T46" s="109">
        <v>24</v>
      </c>
      <c r="U46" s="110">
        <v>143.75</v>
      </c>
      <c r="V46" s="109">
        <v>0</v>
      </c>
      <c r="W46" s="109">
        <v>0</v>
      </c>
      <c r="X46" s="109">
        <v>0</v>
      </c>
      <c r="Y46" s="110">
        <v>0</v>
      </c>
      <c r="Z46" s="109">
        <v>1</v>
      </c>
      <c r="AA46" s="109">
        <v>23</v>
      </c>
      <c r="AB46" s="109">
        <v>24</v>
      </c>
      <c r="AC46" s="242">
        <v>143.75</v>
      </c>
      <c r="AD46" s="136">
        <v>141.1764705882353</v>
      </c>
    </row>
    <row r="47" spans="1:30" ht="26.25" x14ac:dyDescent="0.25">
      <c r="A47" s="8"/>
      <c r="B47" s="111">
        <v>59</v>
      </c>
      <c r="C47" s="244" t="s">
        <v>122</v>
      </c>
      <c r="D47" s="79">
        <v>88</v>
      </c>
      <c r="E47" s="241">
        <v>3</v>
      </c>
      <c r="F47" s="241">
        <v>3</v>
      </c>
      <c r="G47" s="241">
        <v>0</v>
      </c>
      <c r="H47" s="241">
        <v>0</v>
      </c>
      <c r="I47" s="241">
        <v>17</v>
      </c>
      <c r="J47" s="241">
        <v>14</v>
      </c>
      <c r="K47" s="241">
        <v>2</v>
      </c>
      <c r="L47" s="241">
        <v>1</v>
      </c>
      <c r="M47" s="105">
        <v>20</v>
      </c>
      <c r="N47" s="105">
        <v>17</v>
      </c>
      <c r="O47" s="105">
        <v>2</v>
      </c>
      <c r="P47" s="104">
        <v>1</v>
      </c>
      <c r="Q47" s="241">
        <v>2</v>
      </c>
      <c r="R47" s="109">
        <v>3</v>
      </c>
      <c r="S47" s="109">
        <v>14</v>
      </c>
      <c r="T47" s="109">
        <v>17</v>
      </c>
      <c r="U47" s="110">
        <v>15.909090909090908</v>
      </c>
      <c r="V47" s="109">
        <v>0</v>
      </c>
      <c r="W47" s="109">
        <v>2</v>
      </c>
      <c r="X47" s="109">
        <v>2</v>
      </c>
      <c r="Y47" s="110">
        <v>2.2727272727272729</v>
      </c>
      <c r="Z47" s="109">
        <v>3</v>
      </c>
      <c r="AA47" s="109">
        <v>16</v>
      </c>
      <c r="AB47" s="109">
        <v>19</v>
      </c>
      <c r="AC47" s="242">
        <v>18.181818181818183</v>
      </c>
      <c r="AD47" s="136">
        <v>20.87912087912088</v>
      </c>
    </row>
    <row r="48" spans="1:30" ht="26.25" x14ac:dyDescent="0.25">
      <c r="A48" s="8"/>
      <c r="B48" s="111">
        <v>113</v>
      </c>
      <c r="C48" s="244" t="s">
        <v>123</v>
      </c>
      <c r="D48" s="79">
        <v>53</v>
      </c>
      <c r="E48" s="241">
        <v>5</v>
      </c>
      <c r="F48" s="241">
        <v>2</v>
      </c>
      <c r="G48" s="241">
        <v>2</v>
      </c>
      <c r="H48" s="241">
        <v>1</v>
      </c>
      <c r="I48" s="241">
        <v>32</v>
      </c>
      <c r="J48" s="241">
        <v>28</v>
      </c>
      <c r="K48" s="241">
        <v>4</v>
      </c>
      <c r="L48" s="241">
        <v>0</v>
      </c>
      <c r="M48" s="105">
        <v>37</v>
      </c>
      <c r="N48" s="105">
        <v>30</v>
      </c>
      <c r="O48" s="105">
        <v>6</v>
      </c>
      <c r="P48" s="104">
        <v>1</v>
      </c>
      <c r="Q48" s="241">
        <v>0</v>
      </c>
      <c r="R48" s="109">
        <v>5</v>
      </c>
      <c r="S48" s="109">
        <v>44</v>
      </c>
      <c r="T48" s="109">
        <v>49</v>
      </c>
      <c r="U48" s="110">
        <v>83.018867924528308</v>
      </c>
      <c r="V48" s="109">
        <v>0</v>
      </c>
      <c r="W48" s="109">
        <v>9</v>
      </c>
      <c r="X48" s="109">
        <v>9</v>
      </c>
      <c r="Y48" s="110">
        <v>16.981132075471699</v>
      </c>
      <c r="Z48" s="109">
        <v>5</v>
      </c>
      <c r="AA48" s="109">
        <v>53</v>
      </c>
      <c r="AB48" s="109">
        <v>58</v>
      </c>
      <c r="AC48" s="242">
        <v>100</v>
      </c>
      <c r="AD48" s="136">
        <v>100</v>
      </c>
    </row>
    <row r="49" spans="1:30" ht="26.25" x14ac:dyDescent="0.25">
      <c r="A49" s="8"/>
      <c r="B49" s="111">
        <v>125</v>
      </c>
      <c r="C49" s="244" t="s">
        <v>124</v>
      </c>
      <c r="D49" s="79">
        <v>331</v>
      </c>
      <c r="E49" s="241">
        <v>9</v>
      </c>
      <c r="F49" s="241">
        <v>6</v>
      </c>
      <c r="G49" s="241">
        <v>2</v>
      </c>
      <c r="H49" s="241">
        <v>1</v>
      </c>
      <c r="I49" s="241">
        <v>61</v>
      </c>
      <c r="J49" s="241">
        <v>47</v>
      </c>
      <c r="K49" s="241">
        <v>9</v>
      </c>
      <c r="L49" s="241">
        <v>5</v>
      </c>
      <c r="M49" s="105">
        <v>70</v>
      </c>
      <c r="N49" s="105">
        <v>53</v>
      </c>
      <c r="O49" s="105">
        <v>11</v>
      </c>
      <c r="P49" s="104">
        <v>6</v>
      </c>
      <c r="Q49" s="241">
        <v>0</v>
      </c>
      <c r="R49" s="109">
        <v>3</v>
      </c>
      <c r="S49" s="109">
        <v>66</v>
      </c>
      <c r="T49" s="109">
        <v>69</v>
      </c>
      <c r="U49" s="110">
        <v>19.939577039274926</v>
      </c>
      <c r="V49" s="109">
        <v>0</v>
      </c>
      <c r="W49" s="109">
        <v>6</v>
      </c>
      <c r="X49" s="109">
        <v>6</v>
      </c>
      <c r="Y49" s="110">
        <v>1.8126888217522661</v>
      </c>
      <c r="Z49" s="109">
        <v>3</v>
      </c>
      <c r="AA49" s="109">
        <v>72</v>
      </c>
      <c r="AB49" s="109">
        <v>75</v>
      </c>
      <c r="AC49" s="242">
        <v>21.75226586102719</v>
      </c>
      <c r="AD49" s="136">
        <v>22.45508982035928</v>
      </c>
    </row>
    <row r="50" spans="1:30" ht="26.25" x14ac:dyDescent="0.25">
      <c r="A50" s="8"/>
      <c r="B50" s="111">
        <v>138</v>
      </c>
      <c r="C50" s="244" t="s">
        <v>125</v>
      </c>
      <c r="D50" s="79">
        <v>73</v>
      </c>
      <c r="E50" s="241">
        <v>46</v>
      </c>
      <c r="F50" s="241">
        <v>42</v>
      </c>
      <c r="G50" s="241">
        <v>4</v>
      </c>
      <c r="H50" s="241">
        <v>0</v>
      </c>
      <c r="I50" s="241">
        <v>54</v>
      </c>
      <c r="J50" s="241">
        <v>51</v>
      </c>
      <c r="K50" s="241">
        <v>0</v>
      </c>
      <c r="L50" s="241">
        <v>3</v>
      </c>
      <c r="M50" s="105">
        <v>100</v>
      </c>
      <c r="N50" s="105">
        <v>93</v>
      </c>
      <c r="O50" s="105">
        <v>4</v>
      </c>
      <c r="P50" s="104">
        <v>3</v>
      </c>
      <c r="Q50" s="241">
        <v>5</v>
      </c>
      <c r="R50" s="109">
        <v>17</v>
      </c>
      <c r="S50" s="109">
        <v>86</v>
      </c>
      <c r="T50" s="109">
        <v>103</v>
      </c>
      <c r="U50" s="110">
        <v>117.8082191780822</v>
      </c>
      <c r="V50" s="109">
        <v>0</v>
      </c>
      <c r="W50" s="109">
        <v>9</v>
      </c>
      <c r="X50" s="109">
        <v>9</v>
      </c>
      <c r="Y50" s="110">
        <v>12.328767123287671</v>
      </c>
      <c r="Z50" s="109">
        <v>17</v>
      </c>
      <c r="AA50" s="109">
        <v>95</v>
      </c>
      <c r="AB50" s="109">
        <v>112</v>
      </c>
      <c r="AC50" s="242">
        <v>130.13698630136986</v>
      </c>
      <c r="AD50" s="136">
        <v>124.44444444444444</v>
      </c>
    </row>
    <row r="51" spans="1:30" ht="26.25" x14ac:dyDescent="0.25">
      <c r="A51" s="8"/>
      <c r="B51" s="111">
        <v>234</v>
      </c>
      <c r="C51" s="244" t="s">
        <v>126</v>
      </c>
      <c r="D51" s="79">
        <v>148</v>
      </c>
      <c r="E51" s="241">
        <v>4</v>
      </c>
      <c r="F51" s="241">
        <v>1</v>
      </c>
      <c r="G51" s="241">
        <v>0</v>
      </c>
      <c r="H51" s="241">
        <v>3</v>
      </c>
      <c r="I51" s="241">
        <v>77</v>
      </c>
      <c r="J51" s="241">
        <v>75</v>
      </c>
      <c r="K51" s="241">
        <v>2</v>
      </c>
      <c r="L51" s="241">
        <v>0</v>
      </c>
      <c r="M51" s="105">
        <v>81</v>
      </c>
      <c r="N51" s="105">
        <v>76</v>
      </c>
      <c r="O51" s="105">
        <v>2</v>
      </c>
      <c r="P51" s="104">
        <v>3</v>
      </c>
      <c r="Q51" s="241">
        <v>0</v>
      </c>
      <c r="R51" s="109">
        <v>2</v>
      </c>
      <c r="S51" s="109">
        <v>123</v>
      </c>
      <c r="T51" s="109">
        <v>125</v>
      </c>
      <c r="U51" s="110">
        <v>83.108108108108098</v>
      </c>
      <c r="V51" s="109">
        <v>0</v>
      </c>
      <c r="W51" s="109">
        <v>7</v>
      </c>
      <c r="X51" s="109">
        <v>7</v>
      </c>
      <c r="Y51" s="110">
        <v>4.7297297297297298</v>
      </c>
      <c r="Z51" s="109">
        <v>2</v>
      </c>
      <c r="AA51" s="109">
        <v>130</v>
      </c>
      <c r="AB51" s="109">
        <v>132</v>
      </c>
      <c r="AC51" s="242">
        <v>87.837837837837839</v>
      </c>
      <c r="AD51" s="136">
        <v>88</v>
      </c>
    </row>
    <row r="52" spans="1:30" x14ac:dyDescent="0.25">
      <c r="A52" s="8"/>
      <c r="B52" s="111">
        <v>240</v>
      </c>
      <c r="C52" s="244" t="s">
        <v>127</v>
      </c>
      <c r="D52" s="79">
        <v>17</v>
      </c>
      <c r="E52" s="241">
        <v>9</v>
      </c>
      <c r="F52" s="241">
        <v>7</v>
      </c>
      <c r="G52" s="241">
        <v>2</v>
      </c>
      <c r="H52" s="241">
        <v>0</v>
      </c>
      <c r="I52" s="241">
        <v>11</v>
      </c>
      <c r="J52" s="241">
        <v>8</v>
      </c>
      <c r="K52" s="241">
        <v>3</v>
      </c>
      <c r="L52" s="241">
        <v>0</v>
      </c>
      <c r="M52" s="105">
        <v>20</v>
      </c>
      <c r="N52" s="105">
        <v>15</v>
      </c>
      <c r="O52" s="105">
        <v>5</v>
      </c>
      <c r="P52" s="104">
        <v>0</v>
      </c>
      <c r="Q52" s="241">
        <v>0</v>
      </c>
      <c r="R52" s="109">
        <v>2</v>
      </c>
      <c r="S52" s="109">
        <v>15</v>
      </c>
      <c r="T52" s="109">
        <v>17</v>
      </c>
      <c r="U52" s="110">
        <v>88.235294117647058</v>
      </c>
      <c r="V52" s="109">
        <v>0</v>
      </c>
      <c r="W52" s="109">
        <v>3</v>
      </c>
      <c r="X52" s="109">
        <v>3</v>
      </c>
      <c r="Y52" s="110">
        <v>17.647058823529413</v>
      </c>
      <c r="Z52" s="109">
        <v>2</v>
      </c>
      <c r="AA52" s="109">
        <v>18</v>
      </c>
      <c r="AB52" s="109">
        <v>20</v>
      </c>
      <c r="AC52" s="242">
        <v>105.88235294117648</v>
      </c>
      <c r="AD52" s="136">
        <v>105.26315789473684</v>
      </c>
    </row>
    <row r="53" spans="1:30" ht="26.25" x14ac:dyDescent="0.25">
      <c r="A53" s="8"/>
      <c r="B53" s="111">
        <v>284</v>
      </c>
      <c r="C53" s="244" t="s">
        <v>128</v>
      </c>
      <c r="D53" s="79">
        <v>80</v>
      </c>
      <c r="E53" s="241">
        <v>6</v>
      </c>
      <c r="F53" s="241">
        <v>6</v>
      </c>
      <c r="G53" s="241">
        <v>0</v>
      </c>
      <c r="H53" s="241">
        <v>0</v>
      </c>
      <c r="I53" s="241">
        <v>77</v>
      </c>
      <c r="J53" s="241">
        <v>72</v>
      </c>
      <c r="K53" s="241">
        <v>5</v>
      </c>
      <c r="L53" s="241">
        <v>0</v>
      </c>
      <c r="M53" s="105">
        <v>83</v>
      </c>
      <c r="N53" s="105">
        <v>78</v>
      </c>
      <c r="O53" s="105">
        <v>5</v>
      </c>
      <c r="P53" s="104">
        <v>0</v>
      </c>
      <c r="Q53" s="241">
        <v>17</v>
      </c>
      <c r="R53" s="109">
        <v>5</v>
      </c>
      <c r="S53" s="109">
        <v>73</v>
      </c>
      <c r="T53" s="109">
        <v>78</v>
      </c>
      <c r="U53" s="110">
        <v>91.25</v>
      </c>
      <c r="V53" s="109">
        <v>0</v>
      </c>
      <c r="W53" s="109">
        <v>8</v>
      </c>
      <c r="X53" s="109">
        <v>8</v>
      </c>
      <c r="Y53" s="110">
        <v>10</v>
      </c>
      <c r="Z53" s="109">
        <v>5</v>
      </c>
      <c r="AA53" s="109">
        <v>81</v>
      </c>
      <c r="AB53" s="109">
        <v>86</v>
      </c>
      <c r="AC53" s="242">
        <v>101.25</v>
      </c>
      <c r="AD53" s="136">
        <v>101.17647058823529</v>
      </c>
    </row>
    <row r="54" spans="1:30" ht="26.25" x14ac:dyDescent="0.25">
      <c r="A54" s="8"/>
      <c r="B54" s="111">
        <v>306</v>
      </c>
      <c r="C54" s="244" t="s">
        <v>129</v>
      </c>
      <c r="D54" s="79">
        <v>120</v>
      </c>
      <c r="E54" s="241">
        <v>4</v>
      </c>
      <c r="F54" s="241">
        <v>3</v>
      </c>
      <c r="G54" s="241">
        <v>0</v>
      </c>
      <c r="H54" s="241">
        <v>1</v>
      </c>
      <c r="I54" s="241">
        <v>85</v>
      </c>
      <c r="J54" s="241">
        <v>68</v>
      </c>
      <c r="K54" s="241">
        <v>15</v>
      </c>
      <c r="L54" s="241">
        <v>2</v>
      </c>
      <c r="M54" s="105">
        <v>89</v>
      </c>
      <c r="N54" s="105">
        <v>71</v>
      </c>
      <c r="O54" s="105">
        <v>15</v>
      </c>
      <c r="P54" s="104">
        <v>3</v>
      </c>
      <c r="Q54" s="241">
        <v>0</v>
      </c>
      <c r="R54" s="109">
        <v>0</v>
      </c>
      <c r="S54" s="109">
        <v>83</v>
      </c>
      <c r="T54" s="109">
        <v>83</v>
      </c>
      <c r="U54" s="110">
        <v>69.166666666666671</v>
      </c>
      <c r="V54" s="109">
        <v>0</v>
      </c>
      <c r="W54" s="109">
        <v>5</v>
      </c>
      <c r="X54" s="109">
        <v>5</v>
      </c>
      <c r="Y54" s="110">
        <v>4.1666666666666661</v>
      </c>
      <c r="Z54" s="109">
        <v>0</v>
      </c>
      <c r="AA54" s="109">
        <v>88</v>
      </c>
      <c r="AB54" s="109">
        <v>88</v>
      </c>
      <c r="AC54" s="242">
        <v>73.333333333333329</v>
      </c>
      <c r="AD54" s="136">
        <v>73.333333333333329</v>
      </c>
    </row>
    <row r="55" spans="1:30" ht="26.25" x14ac:dyDescent="0.25">
      <c r="A55" s="8"/>
      <c r="B55" s="111">
        <v>347</v>
      </c>
      <c r="C55" s="244" t="s">
        <v>130</v>
      </c>
      <c r="D55" s="79">
        <v>39</v>
      </c>
      <c r="E55" s="241">
        <v>4</v>
      </c>
      <c r="F55" s="241">
        <v>4</v>
      </c>
      <c r="G55" s="241">
        <v>0</v>
      </c>
      <c r="H55" s="241">
        <v>0</v>
      </c>
      <c r="I55" s="241">
        <v>16</v>
      </c>
      <c r="J55" s="241">
        <v>8</v>
      </c>
      <c r="K55" s="241">
        <v>6</v>
      </c>
      <c r="L55" s="241">
        <v>2</v>
      </c>
      <c r="M55" s="105">
        <v>20</v>
      </c>
      <c r="N55" s="105">
        <v>12</v>
      </c>
      <c r="O55" s="105">
        <v>6</v>
      </c>
      <c r="P55" s="104">
        <v>2</v>
      </c>
      <c r="Q55" s="241">
        <v>0</v>
      </c>
      <c r="R55" s="109">
        <v>2</v>
      </c>
      <c r="S55" s="109">
        <v>29</v>
      </c>
      <c r="T55" s="109">
        <v>31</v>
      </c>
      <c r="U55" s="110">
        <v>74.358974358974365</v>
      </c>
      <c r="V55" s="109">
        <v>1</v>
      </c>
      <c r="W55" s="109">
        <v>6</v>
      </c>
      <c r="X55" s="109">
        <v>7</v>
      </c>
      <c r="Y55" s="110">
        <v>15.384615384615385</v>
      </c>
      <c r="Z55" s="109">
        <v>3</v>
      </c>
      <c r="AA55" s="109">
        <v>35</v>
      </c>
      <c r="AB55" s="109">
        <v>38</v>
      </c>
      <c r="AC55" s="242">
        <v>89.743589743589752</v>
      </c>
      <c r="AD55" s="136">
        <v>90.476190476190482</v>
      </c>
    </row>
    <row r="56" spans="1:30" ht="26.25" x14ac:dyDescent="0.25">
      <c r="A56" s="8"/>
      <c r="B56" s="111">
        <v>411</v>
      </c>
      <c r="C56" s="244" t="s">
        <v>131</v>
      </c>
      <c r="D56" s="79">
        <v>17</v>
      </c>
      <c r="E56" s="241">
        <v>3</v>
      </c>
      <c r="F56" s="241">
        <v>3</v>
      </c>
      <c r="G56" s="241">
        <v>0</v>
      </c>
      <c r="H56" s="241">
        <v>0</v>
      </c>
      <c r="I56" s="241">
        <v>19</v>
      </c>
      <c r="J56" s="241">
        <v>19</v>
      </c>
      <c r="K56" s="241">
        <v>0</v>
      </c>
      <c r="L56" s="241">
        <v>0</v>
      </c>
      <c r="M56" s="105">
        <v>22</v>
      </c>
      <c r="N56" s="105">
        <v>22</v>
      </c>
      <c r="O56" s="105">
        <v>0</v>
      </c>
      <c r="P56" s="104">
        <v>0</v>
      </c>
      <c r="Q56" s="241">
        <v>1</v>
      </c>
      <c r="R56" s="109">
        <v>2</v>
      </c>
      <c r="S56" s="109">
        <v>22</v>
      </c>
      <c r="T56" s="109">
        <v>24</v>
      </c>
      <c r="U56" s="110">
        <v>129.41176470588235</v>
      </c>
      <c r="V56" s="109">
        <v>0</v>
      </c>
      <c r="W56" s="109">
        <v>2</v>
      </c>
      <c r="X56" s="109">
        <v>2</v>
      </c>
      <c r="Y56" s="110">
        <v>11.76470588235294</v>
      </c>
      <c r="Z56" s="109">
        <v>2</v>
      </c>
      <c r="AA56" s="109">
        <v>24</v>
      </c>
      <c r="AB56" s="109">
        <v>26</v>
      </c>
      <c r="AC56" s="242">
        <v>141.1764705882353</v>
      </c>
      <c r="AD56" s="136">
        <v>136.84210526315789</v>
      </c>
    </row>
    <row r="57" spans="1:30" x14ac:dyDescent="0.25">
      <c r="A57" s="8"/>
      <c r="B57" s="111">
        <v>501</v>
      </c>
      <c r="C57" s="244" t="s">
        <v>132</v>
      </c>
      <c r="D57" s="79">
        <v>82</v>
      </c>
      <c r="E57" s="241">
        <v>2</v>
      </c>
      <c r="F57" s="241">
        <v>2</v>
      </c>
      <c r="G57" s="241">
        <v>0</v>
      </c>
      <c r="H57" s="241">
        <v>0</v>
      </c>
      <c r="I57" s="241">
        <v>16</v>
      </c>
      <c r="J57" s="241">
        <v>16</v>
      </c>
      <c r="K57" s="241">
        <v>0</v>
      </c>
      <c r="L57" s="241">
        <v>0</v>
      </c>
      <c r="M57" s="105">
        <v>18</v>
      </c>
      <c r="N57" s="105">
        <v>18</v>
      </c>
      <c r="O57" s="105">
        <v>0</v>
      </c>
      <c r="P57" s="104">
        <v>0</v>
      </c>
      <c r="Q57" s="241">
        <v>0</v>
      </c>
      <c r="R57" s="109">
        <v>1</v>
      </c>
      <c r="S57" s="109">
        <v>32</v>
      </c>
      <c r="T57" s="109">
        <v>33</v>
      </c>
      <c r="U57" s="110">
        <v>39.024390243902438</v>
      </c>
      <c r="V57" s="109">
        <v>0</v>
      </c>
      <c r="W57" s="109">
        <v>1</v>
      </c>
      <c r="X57" s="109">
        <v>1</v>
      </c>
      <c r="Y57" s="110">
        <v>1.2195121951219512</v>
      </c>
      <c r="Z57" s="109">
        <v>1</v>
      </c>
      <c r="AA57" s="109">
        <v>33</v>
      </c>
      <c r="AB57" s="109">
        <v>34</v>
      </c>
      <c r="AC57" s="242">
        <v>40.243902439024396</v>
      </c>
      <c r="AD57" s="136">
        <v>40.963855421686745</v>
      </c>
    </row>
    <row r="58" spans="1:30" x14ac:dyDescent="0.25">
      <c r="A58" s="8"/>
      <c r="B58" s="111">
        <v>543</v>
      </c>
      <c r="C58" s="244" t="s">
        <v>133</v>
      </c>
      <c r="D58" s="79">
        <v>13</v>
      </c>
      <c r="E58" s="241">
        <v>4</v>
      </c>
      <c r="F58" s="241">
        <v>3</v>
      </c>
      <c r="G58" s="241">
        <v>1</v>
      </c>
      <c r="H58" s="241">
        <v>0</v>
      </c>
      <c r="I58" s="241">
        <v>13</v>
      </c>
      <c r="J58" s="241">
        <v>13</v>
      </c>
      <c r="K58" s="241">
        <v>0</v>
      </c>
      <c r="L58" s="241">
        <v>0</v>
      </c>
      <c r="M58" s="105">
        <v>17</v>
      </c>
      <c r="N58" s="105">
        <v>16</v>
      </c>
      <c r="O58" s="105">
        <v>1</v>
      </c>
      <c r="P58" s="104">
        <v>0</v>
      </c>
      <c r="Q58" s="241">
        <v>0</v>
      </c>
      <c r="R58" s="109">
        <v>2</v>
      </c>
      <c r="S58" s="109">
        <v>15</v>
      </c>
      <c r="T58" s="109">
        <v>17</v>
      </c>
      <c r="U58" s="110">
        <v>115.38461538461537</v>
      </c>
      <c r="V58" s="109">
        <v>0</v>
      </c>
      <c r="W58" s="109">
        <v>0</v>
      </c>
      <c r="X58" s="109">
        <v>0</v>
      </c>
      <c r="Y58" s="110">
        <v>0</v>
      </c>
      <c r="Z58" s="109">
        <v>2</v>
      </c>
      <c r="AA58" s="109">
        <v>15</v>
      </c>
      <c r="AB58" s="109">
        <v>17</v>
      </c>
      <c r="AC58" s="242">
        <v>115.38461538461537</v>
      </c>
      <c r="AD58" s="136">
        <v>113.33333333333333</v>
      </c>
    </row>
    <row r="59" spans="1:30" ht="26.25" x14ac:dyDescent="0.25">
      <c r="A59" s="8"/>
      <c r="B59" s="111">
        <v>628</v>
      </c>
      <c r="C59" s="244" t="s">
        <v>134</v>
      </c>
      <c r="D59" s="79">
        <v>10</v>
      </c>
      <c r="E59" s="241">
        <v>1</v>
      </c>
      <c r="F59" s="241">
        <v>1</v>
      </c>
      <c r="G59" s="241">
        <v>0</v>
      </c>
      <c r="H59" s="241">
        <v>0</v>
      </c>
      <c r="I59" s="241">
        <v>4</v>
      </c>
      <c r="J59" s="241">
        <v>4</v>
      </c>
      <c r="K59" s="241">
        <v>0</v>
      </c>
      <c r="L59" s="241">
        <v>0</v>
      </c>
      <c r="M59" s="105">
        <v>5</v>
      </c>
      <c r="N59" s="105">
        <v>5</v>
      </c>
      <c r="O59" s="105">
        <v>0</v>
      </c>
      <c r="P59" s="104">
        <v>0</v>
      </c>
      <c r="Q59" s="241">
        <v>3</v>
      </c>
      <c r="R59" s="109">
        <v>1</v>
      </c>
      <c r="S59" s="109">
        <v>5</v>
      </c>
      <c r="T59" s="109">
        <v>6</v>
      </c>
      <c r="U59" s="110">
        <v>50</v>
      </c>
      <c r="V59" s="109">
        <v>0</v>
      </c>
      <c r="W59" s="109">
        <v>1</v>
      </c>
      <c r="X59" s="109">
        <v>1</v>
      </c>
      <c r="Y59" s="110">
        <v>10</v>
      </c>
      <c r="Z59" s="109">
        <v>1</v>
      </c>
      <c r="AA59" s="109">
        <v>6</v>
      </c>
      <c r="AB59" s="109">
        <v>7</v>
      </c>
      <c r="AC59" s="242">
        <v>60</v>
      </c>
      <c r="AD59" s="136">
        <v>63.636363636363633</v>
      </c>
    </row>
    <row r="60" spans="1:30" ht="39" x14ac:dyDescent="0.25">
      <c r="A60" s="8"/>
      <c r="B60" s="111">
        <v>656</v>
      </c>
      <c r="C60" s="244" t="s">
        <v>135</v>
      </c>
      <c r="D60" s="79">
        <v>1134</v>
      </c>
      <c r="E60" s="241">
        <v>141</v>
      </c>
      <c r="F60" s="241">
        <v>79</v>
      </c>
      <c r="G60" s="241">
        <v>44</v>
      </c>
      <c r="H60" s="241">
        <v>18</v>
      </c>
      <c r="I60" s="241">
        <v>905</v>
      </c>
      <c r="J60" s="241">
        <v>631</v>
      </c>
      <c r="K60" s="241">
        <v>243</v>
      </c>
      <c r="L60" s="241">
        <v>31</v>
      </c>
      <c r="M60" s="105">
        <v>1046</v>
      </c>
      <c r="N60" s="105">
        <v>710</v>
      </c>
      <c r="O60" s="105">
        <v>287</v>
      </c>
      <c r="P60" s="104">
        <v>49</v>
      </c>
      <c r="Q60" s="241">
        <v>23</v>
      </c>
      <c r="R60" s="109">
        <v>60</v>
      </c>
      <c r="S60" s="109">
        <v>850</v>
      </c>
      <c r="T60" s="109">
        <v>910</v>
      </c>
      <c r="U60" s="110">
        <v>74.95590828924162</v>
      </c>
      <c r="V60" s="109">
        <v>0</v>
      </c>
      <c r="W60" s="109">
        <v>170</v>
      </c>
      <c r="X60" s="109">
        <v>170</v>
      </c>
      <c r="Y60" s="110">
        <v>14.991181657848324</v>
      </c>
      <c r="Z60" s="109">
        <v>60</v>
      </c>
      <c r="AA60" s="109">
        <v>1020</v>
      </c>
      <c r="AB60" s="109">
        <v>1080</v>
      </c>
      <c r="AC60" s="242">
        <v>89.947089947089935</v>
      </c>
      <c r="AD60" s="136">
        <v>90.452261306532662</v>
      </c>
    </row>
    <row r="61" spans="1:30" ht="26.25" x14ac:dyDescent="0.25">
      <c r="A61" s="8"/>
      <c r="B61" s="111">
        <v>761</v>
      </c>
      <c r="C61" s="244" t="s">
        <v>136</v>
      </c>
      <c r="D61" s="79">
        <v>640</v>
      </c>
      <c r="E61" s="241">
        <v>100</v>
      </c>
      <c r="F61" s="241">
        <v>62</v>
      </c>
      <c r="G61" s="241">
        <v>32</v>
      </c>
      <c r="H61" s="241">
        <v>6</v>
      </c>
      <c r="I61" s="241">
        <v>513</v>
      </c>
      <c r="J61" s="241">
        <v>436</v>
      </c>
      <c r="K61" s="241">
        <v>71</v>
      </c>
      <c r="L61" s="241">
        <v>6</v>
      </c>
      <c r="M61" s="105">
        <v>613</v>
      </c>
      <c r="N61" s="105">
        <v>498</v>
      </c>
      <c r="O61" s="105">
        <v>103</v>
      </c>
      <c r="P61" s="104">
        <v>12</v>
      </c>
      <c r="Q61" s="241">
        <v>0</v>
      </c>
      <c r="R61" s="109">
        <v>29</v>
      </c>
      <c r="S61" s="109">
        <v>646</v>
      </c>
      <c r="T61" s="109">
        <v>675</v>
      </c>
      <c r="U61" s="110">
        <v>100.93749999999999</v>
      </c>
      <c r="V61" s="109">
        <v>0</v>
      </c>
      <c r="W61" s="109">
        <v>62</v>
      </c>
      <c r="X61" s="109">
        <v>62</v>
      </c>
      <c r="Y61" s="110">
        <v>9.6875</v>
      </c>
      <c r="Z61" s="109">
        <v>29</v>
      </c>
      <c r="AA61" s="109">
        <v>708</v>
      </c>
      <c r="AB61" s="109">
        <v>737</v>
      </c>
      <c r="AC61" s="242">
        <v>110.625</v>
      </c>
      <c r="AD61" s="136">
        <v>110.16442451420031</v>
      </c>
    </row>
    <row r="62" spans="1:30" ht="26.25" x14ac:dyDescent="0.25">
      <c r="A62" s="8"/>
      <c r="B62" s="111">
        <v>842</v>
      </c>
      <c r="C62" s="244" t="s">
        <v>137</v>
      </c>
      <c r="D62" s="79">
        <v>14</v>
      </c>
      <c r="E62" s="241">
        <v>5</v>
      </c>
      <c r="F62" s="241">
        <v>4</v>
      </c>
      <c r="G62" s="241">
        <v>1</v>
      </c>
      <c r="H62" s="241">
        <v>0</v>
      </c>
      <c r="I62" s="241">
        <v>13</v>
      </c>
      <c r="J62" s="241">
        <v>13</v>
      </c>
      <c r="K62" s="241">
        <v>0</v>
      </c>
      <c r="L62" s="241">
        <v>0</v>
      </c>
      <c r="M62" s="105">
        <v>18</v>
      </c>
      <c r="N62" s="105">
        <v>17</v>
      </c>
      <c r="O62" s="105">
        <v>1</v>
      </c>
      <c r="P62" s="104">
        <v>0</v>
      </c>
      <c r="Q62" s="241">
        <v>0</v>
      </c>
      <c r="R62" s="109">
        <v>1</v>
      </c>
      <c r="S62" s="109">
        <v>12</v>
      </c>
      <c r="T62" s="109">
        <v>13</v>
      </c>
      <c r="U62" s="110">
        <v>85.714285714285708</v>
      </c>
      <c r="V62" s="109">
        <v>0</v>
      </c>
      <c r="W62" s="109">
        <v>5</v>
      </c>
      <c r="X62" s="109">
        <v>5</v>
      </c>
      <c r="Y62" s="110">
        <v>35.714285714285715</v>
      </c>
      <c r="Z62" s="109">
        <v>1</v>
      </c>
      <c r="AA62" s="109">
        <v>17</v>
      </c>
      <c r="AB62" s="109">
        <v>18</v>
      </c>
      <c r="AC62" s="242">
        <v>121.42857142857142</v>
      </c>
      <c r="AD62" s="136">
        <v>120</v>
      </c>
    </row>
    <row r="63" spans="1:30" ht="25.5" x14ac:dyDescent="0.25">
      <c r="A63" s="8" t="s">
        <v>138</v>
      </c>
      <c r="B63" s="223"/>
      <c r="C63" s="245" t="s">
        <v>54</v>
      </c>
      <c r="D63" s="87">
        <v>2356</v>
      </c>
      <c r="E63" s="87">
        <v>342</v>
      </c>
      <c r="F63" s="87">
        <v>154</v>
      </c>
      <c r="G63" s="87">
        <v>145</v>
      </c>
      <c r="H63" s="87">
        <v>43</v>
      </c>
      <c r="I63" s="87">
        <v>1523</v>
      </c>
      <c r="J63" s="87">
        <v>1065</v>
      </c>
      <c r="K63" s="87">
        <v>399</v>
      </c>
      <c r="L63" s="87">
        <v>59</v>
      </c>
      <c r="M63" s="87">
        <v>1865</v>
      </c>
      <c r="N63" s="87">
        <v>1219</v>
      </c>
      <c r="O63" s="87">
        <v>544</v>
      </c>
      <c r="P63" s="87">
        <v>102</v>
      </c>
      <c r="Q63" s="87">
        <v>11</v>
      </c>
      <c r="R63" s="87">
        <v>125</v>
      </c>
      <c r="S63" s="87">
        <v>1838</v>
      </c>
      <c r="T63" s="87">
        <v>1963</v>
      </c>
      <c r="U63" s="113">
        <v>78.013582342954152</v>
      </c>
      <c r="V63" s="87">
        <v>34</v>
      </c>
      <c r="W63" s="87">
        <v>700</v>
      </c>
      <c r="X63" s="87">
        <v>734</v>
      </c>
      <c r="Y63" s="113">
        <v>29.711375212224105</v>
      </c>
      <c r="Z63" s="87">
        <v>159</v>
      </c>
      <c r="AA63" s="87">
        <v>2538</v>
      </c>
      <c r="AB63" s="87">
        <v>2697</v>
      </c>
      <c r="AC63" s="98">
        <v>107.72495755517826</v>
      </c>
      <c r="AD63" s="246">
        <v>107.23658051689861</v>
      </c>
    </row>
    <row r="64" spans="1:30" ht="26.25" x14ac:dyDescent="0.25">
      <c r="A64" s="8"/>
      <c r="B64" s="111">
        <v>38</v>
      </c>
      <c r="C64" s="244" t="s">
        <v>139</v>
      </c>
      <c r="D64" s="79">
        <v>5</v>
      </c>
      <c r="E64" s="241">
        <v>0</v>
      </c>
      <c r="F64" s="241">
        <v>0</v>
      </c>
      <c r="G64" s="241">
        <v>0</v>
      </c>
      <c r="H64" s="241">
        <v>0</v>
      </c>
      <c r="I64" s="241">
        <v>2</v>
      </c>
      <c r="J64" s="241">
        <v>2</v>
      </c>
      <c r="K64" s="241">
        <v>0</v>
      </c>
      <c r="L64" s="241">
        <v>0</v>
      </c>
      <c r="M64" s="105">
        <v>2</v>
      </c>
      <c r="N64" s="105">
        <v>2</v>
      </c>
      <c r="O64" s="105">
        <v>0</v>
      </c>
      <c r="P64" s="104">
        <v>0</v>
      </c>
      <c r="Q64" s="241">
        <v>0</v>
      </c>
      <c r="R64" s="109">
        <v>0</v>
      </c>
      <c r="S64" s="109">
        <v>2</v>
      </c>
      <c r="T64" s="109">
        <v>2</v>
      </c>
      <c r="U64" s="110">
        <v>40</v>
      </c>
      <c r="V64" s="109">
        <v>0</v>
      </c>
      <c r="W64" s="109">
        <v>1</v>
      </c>
      <c r="X64" s="109">
        <v>1</v>
      </c>
      <c r="Y64" s="110">
        <v>20</v>
      </c>
      <c r="Z64" s="109">
        <v>0</v>
      </c>
      <c r="AA64" s="109">
        <v>3</v>
      </c>
      <c r="AB64" s="109">
        <v>3</v>
      </c>
      <c r="AC64" s="242">
        <v>60</v>
      </c>
      <c r="AD64" s="136">
        <v>60</v>
      </c>
    </row>
    <row r="65" spans="1:30" ht="26.25" x14ac:dyDescent="0.25">
      <c r="A65" s="8"/>
      <c r="B65" s="111">
        <v>86</v>
      </c>
      <c r="C65" s="244" t="s">
        <v>140</v>
      </c>
      <c r="D65" s="79">
        <v>46</v>
      </c>
      <c r="E65" s="241">
        <v>5</v>
      </c>
      <c r="F65" s="241">
        <v>3</v>
      </c>
      <c r="G65" s="241">
        <v>2</v>
      </c>
      <c r="H65" s="241">
        <v>0</v>
      </c>
      <c r="I65" s="241">
        <v>26</v>
      </c>
      <c r="J65" s="241">
        <v>23</v>
      </c>
      <c r="K65" s="241">
        <v>2</v>
      </c>
      <c r="L65" s="241">
        <v>1</v>
      </c>
      <c r="M65" s="105">
        <v>31</v>
      </c>
      <c r="N65" s="105">
        <v>26</v>
      </c>
      <c r="O65" s="105">
        <v>4</v>
      </c>
      <c r="P65" s="104">
        <v>1</v>
      </c>
      <c r="Q65" s="241">
        <v>1</v>
      </c>
      <c r="R65" s="109">
        <v>0</v>
      </c>
      <c r="S65" s="109">
        <v>21</v>
      </c>
      <c r="T65" s="109">
        <v>21</v>
      </c>
      <c r="U65" s="110">
        <v>45.652173913043477</v>
      </c>
      <c r="V65" s="109">
        <v>0</v>
      </c>
      <c r="W65" s="109">
        <v>11</v>
      </c>
      <c r="X65" s="109">
        <v>11</v>
      </c>
      <c r="Y65" s="110">
        <v>23.913043478260871</v>
      </c>
      <c r="Z65" s="109">
        <v>0</v>
      </c>
      <c r="AA65" s="109">
        <v>32</v>
      </c>
      <c r="AB65" s="109">
        <v>32</v>
      </c>
      <c r="AC65" s="242">
        <v>69.565217391304344</v>
      </c>
      <c r="AD65" s="136">
        <v>69.565217391304344</v>
      </c>
    </row>
    <row r="66" spans="1:30" ht="26.25" x14ac:dyDescent="0.25">
      <c r="A66" s="8"/>
      <c r="B66" s="111">
        <v>107</v>
      </c>
      <c r="C66" s="244" t="s">
        <v>141</v>
      </c>
      <c r="D66" s="79">
        <v>4</v>
      </c>
      <c r="E66" s="241">
        <v>2</v>
      </c>
      <c r="F66" s="241">
        <v>2</v>
      </c>
      <c r="G66" s="241">
        <v>0</v>
      </c>
      <c r="H66" s="241">
        <v>0</v>
      </c>
      <c r="I66" s="241">
        <v>1</v>
      </c>
      <c r="J66" s="241">
        <v>1</v>
      </c>
      <c r="K66" s="241">
        <v>0</v>
      </c>
      <c r="L66" s="241">
        <v>0</v>
      </c>
      <c r="M66" s="105">
        <v>3</v>
      </c>
      <c r="N66" s="105">
        <v>3</v>
      </c>
      <c r="O66" s="105">
        <v>0</v>
      </c>
      <c r="P66" s="104">
        <v>0</v>
      </c>
      <c r="Q66" s="241">
        <v>0</v>
      </c>
      <c r="R66" s="109">
        <v>0</v>
      </c>
      <c r="S66" s="109">
        <v>4</v>
      </c>
      <c r="T66" s="109">
        <v>4</v>
      </c>
      <c r="U66" s="110">
        <v>100</v>
      </c>
      <c r="V66" s="109">
        <v>0</v>
      </c>
      <c r="W66" s="109">
        <v>0</v>
      </c>
      <c r="X66" s="109">
        <v>0</v>
      </c>
      <c r="Y66" s="110">
        <v>0</v>
      </c>
      <c r="Z66" s="109">
        <v>0</v>
      </c>
      <c r="AA66" s="109">
        <v>4</v>
      </c>
      <c r="AB66" s="109">
        <v>4</v>
      </c>
      <c r="AC66" s="242">
        <v>100</v>
      </c>
      <c r="AD66" s="136">
        <v>100</v>
      </c>
    </row>
    <row r="67" spans="1:30" ht="26.25" x14ac:dyDescent="0.25">
      <c r="A67" s="8"/>
      <c r="B67" s="111">
        <v>134</v>
      </c>
      <c r="C67" s="244" t="s">
        <v>142</v>
      </c>
      <c r="D67" s="79">
        <v>4</v>
      </c>
      <c r="E67" s="241">
        <v>1</v>
      </c>
      <c r="F67" s="241">
        <v>0</v>
      </c>
      <c r="G67" s="241">
        <v>0</v>
      </c>
      <c r="H67" s="241">
        <v>1</v>
      </c>
      <c r="I67" s="241">
        <v>6</v>
      </c>
      <c r="J67" s="241">
        <v>6</v>
      </c>
      <c r="K67" s="241">
        <v>0</v>
      </c>
      <c r="L67" s="241">
        <v>0</v>
      </c>
      <c r="M67" s="105">
        <v>7</v>
      </c>
      <c r="N67" s="105">
        <v>6</v>
      </c>
      <c r="O67" s="105">
        <v>0</v>
      </c>
      <c r="P67" s="104">
        <v>1</v>
      </c>
      <c r="Q67" s="241">
        <v>8</v>
      </c>
      <c r="R67" s="109">
        <v>2</v>
      </c>
      <c r="S67" s="109">
        <v>9</v>
      </c>
      <c r="T67" s="109">
        <v>11</v>
      </c>
      <c r="U67" s="110">
        <v>225</v>
      </c>
      <c r="V67" s="109">
        <v>0</v>
      </c>
      <c r="W67" s="109">
        <v>0</v>
      </c>
      <c r="X67" s="109">
        <v>0</v>
      </c>
      <c r="Y67" s="110">
        <v>0</v>
      </c>
      <c r="Z67" s="109">
        <v>2</v>
      </c>
      <c r="AA67" s="109">
        <v>9</v>
      </c>
      <c r="AB67" s="109">
        <v>11</v>
      </c>
      <c r="AC67" s="242">
        <v>225</v>
      </c>
      <c r="AD67" s="136">
        <v>183.33333333333331</v>
      </c>
    </row>
    <row r="68" spans="1:30" ht="26.25" x14ac:dyDescent="0.25">
      <c r="A68" s="8"/>
      <c r="B68" s="111">
        <v>150</v>
      </c>
      <c r="C68" s="244" t="s">
        <v>143</v>
      </c>
      <c r="D68" s="79">
        <v>23</v>
      </c>
      <c r="E68" s="241">
        <v>1</v>
      </c>
      <c r="F68" s="241">
        <v>1</v>
      </c>
      <c r="G68" s="241">
        <v>0</v>
      </c>
      <c r="H68" s="241">
        <v>0</v>
      </c>
      <c r="I68" s="241">
        <v>26</v>
      </c>
      <c r="J68" s="241">
        <v>19</v>
      </c>
      <c r="K68" s="241">
        <v>7</v>
      </c>
      <c r="L68" s="241">
        <v>0</v>
      </c>
      <c r="M68" s="105">
        <v>27</v>
      </c>
      <c r="N68" s="105">
        <v>20</v>
      </c>
      <c r="O68" s="105">
        <v>7</v>
      </c>
      <c r="P68" s="104">
        <v>0</v>
      </c>
      <c r="Q68" s="241">
        <v>0</v>
      </c>
      <c r="R68" s="109">
        <v>1</v>
      </c>
      <c r="S68" s="109">
        <v>31</v>
      </c>
      <c r="T68" s="109">
        <v>32</v>
      </c>
      <c r="U68" s="110">
        <v>134.78260869565219</v>
      </c>
      <c r="V68" s="109">
        <v>0</v>
      </c>
      <c r="W68" s="109">
        <v>7</v>
      </c>
      <c r="X68" s="109">
        <v>7</v>
      </c>
      <c r="Y68" s="110">
        <v>30.434782608695656</v>
      </c>
      <c r="Z68" s="109">
        <v>1</v>
      </c>
      <c r="AA68" s="109">
        <v>38</v>
      </c>
      <c r="AB68" s="109">
        <v>39</v>
      </c>
      <c r="AC68" s="242">
        <v>165.21739130434781</v>
      </c>
      <c r="AD68" s="136">
        <v>162.5</v>
      </c>
    </row>
    <row r="69" spans="1:30" x14ac:dyDescent="0.25">
      <c r="A69" s="8"/>
      <c r="B69" s="111">
        <v>237</v>
      </c>
      <c r="C69" s="111" t="s">
        <v>144</v>
      </c>
      <c r="D69" s="79">
        <v>505</v>
      </c>
      <c r="E69" s="241">
        <v>89</v>
      </c>
      <c r="F69" s="241">
        <v>27</v>
      </c>
      <c r="G69" s="241">
        <v>54</v>
      </c>
      <c r="H69" s="241">
        <v>8</v>
      </c>
      <c r="I69" s="241">
        <v>253</v>
      </c>
      <c r="J69" s="241">
        <v>174</v>
      </c>
      <c r="K69" s="241">
        <v>64</v>
      </c>
      <c r="L69" s="241">
        <v>15</v>
      </c>
      <c r="M69" s="105">
        <v>342</v>
      </c>
      <c r="N69" s="105">
        <v>201</v>
      </c>
      <c r="O69" s="105">
        <v>118</v>
      </c>
      <c r="P69" s="104">
        <v>23</v>
      </c>
      <c r="Q69" s="241">
        <v>0</v>
      </c>
      <c r="R69" s="109">
        <v>35</v>
      </c>
      <c r="S69" s="109">
        <v>433</v>
      </c>
      <c r="T69" s="109">
        <v>468</v>
      </c>
      <c r="U69" s="110">
        <v>85.742574257425744</v>
      </c>
      <c r="V69" s="109">
        <v>19</v>
      </c>
      <c r="W69" s="109">
        <v>159</v>
      </c>
      <c r="X69" s="109">
        <v>178</v>
      </c>
      <c r="Y69" s="110">
        <v>31.485148514851485</v>
      </c>
      <c r="Z69" s="109">
        <v>54</v>
      </c>
      <c r="AA69" s="109">
        <v>592</v>
      </c>
      <c r="AB69" s="109">
        <v>646</v>
      </c>
      <c r="AC69" s="242">
        <v>117.22772277227722</v>
      </c>
      <c r="AD69" s="136">
        <v>115.56350626118068</v>
      </c>
    </row>
    <row r="70" spans="1:30" ht="26.25" x14ac:dyDescent="0.25">
      <c r="A70" s="8"/>
      <c r="B70" s="111">
        <v>264</v>
      </c>
      <c r="C70" s="244" t="s">
        <v>145</v>
      </c>
      <c r="D70" s="79">
        <v>247</v>
      </c>
      <c r="E70" s="241">
        <v>30</v>
      </c>
      <c r="F70" s="241">
        <v>15</v>
      </c>
      <c r="G70" s="241">
        <v>12</v>
      </c>
      <c r="H70" s="241">
        <v>3</v>
      </c>
      <c r="I70" s="241">
        <v>151</v>
      </c>
      <c r="J70" s="241">
        <v>85</v>
      </c>
      <c r="K70" s="241">
        <v>59</v>
      </c>
      <c r="L70" s="241">
        <v>7</v>
      </c>
      <c r="M70" s="105">
        <v>181</v>
      </c>
      <c r="N70" s="105">
        <v>100</v>
      </c>
      <c r="O70" s="105">
        <v>71</v>
      </c>
      <c r="P70" s="104">
        <v>10</v>
      </c>
      <c r="Q70" s="241">
        <v>0</v>
      </c>
      <c r="R70" s="109">
        <v>7</v>
      </c>
      <c r="S70" s="109">
        <v>122</v>
      </c>
      <c r="T70" s="109">
        <v>129</v>
      </c>
      <c r="U70" s="110">
        <v>49.392712550607285</v>
      </c>
      <c r="V70" s="109">
        <v>1</v>
      </c>
      <c r="W70" s="109">
        <v>112</v>
      </c>
      <c r="X70" s="109">
        <v>113</v>
      </c>
      <c r="Y70" s="110">
        <v>45.344129554655872</v>
      </c>
      <c r="Z70" s="109">
        <v>8</v>
      </c>
      <c r="AA70" s="109">
        <v>234</v>
      </c>
      <c r="AB70" s="109">
        <v>242</v>
      </c>
      <c r="AC70" s="242">
        <v>94.73684210526315</v>
      </c>
      <c r="AD70" s="136">
        <v>94.901960784313715</v>
      </c>
    </row>
    <row r="71" spans="1:30" x14ac:dyDescent="0.25">
      <c r="A71" s="8"/>
      <c r="B71" s="111">
        <v>310</v>
      </c>
      <c r="C71" s="111" t="s">
        <v>146</v>
      </c>
      <c r="D71" s="79">
        <v>83</v>
      </c>
      <c r="E71" s="241">
        <v>6</v>
      </c>
      <c r="F71" s="241">
        <v>3</v>
      </c>
      <c r="G71" s="241">
        <v>2</v>
      </c>
      <c r="H71" s="241">
        <v>1</v>
      </c>
      <c r="I71" s="241">
        <v>40</v>
      </c>
      <c r="J71" s="241">
        <v>34</v>
      </c>
      <c r="K71" s="241">
        <v>5</v>
      </c>
      <c r="L71" s="241">
        <v>1</v>
      </c>
      <c r="M71" s="105">
        <v>46</v>
      </c>
      <c r="N71" s="105">
        <v>37</v>
      </c>
      <c r="O71" s="105">
        <v>7</v>
      </c>
      <c r="P71" s="104">
        <v>2</v>
      </c>
      <c r="Q71" s="241">
        <v>1</v>
      </c>
      <c r="R71" s="109">
        <v>2</v>
      </c>
      <c r="S71" s="109">
        <v>46</v>
      </c>
      <c r="T71" s="109">
        <v>48</v>
      </c>
      <c r="U71" s="110">
        <v>55.421686746987952</v>
      </c>
      <c r="V71" s="109">
        <v>0</v>
      </c>
      <c r="W71" s="109">
        <v>12</v>
      </c>
      <c r="X71" s="109">
        <v>12</v>
      </c>
      <c r="Y71" s="110">
        <v>14.457831325301203</v>
      </c>
      <c r="Z71" s="109">
        <v>2</v>
      </c>
      <c r="AA71" s="109">
        <v>58</v>
      </c>
      <c r="AB71" s="109">
        <v>60</v>
      </c>
      <c r="AC71" s="242">
        <v>69.879518072289159</v>
      </c>
      <c r="AD71" s="136">
        <v>70.588235294117652</v>
      </c>
    </row>
    <row r="72" spans="1:30" ht="26.25" x14ac:dyDescent="0.25">
      <c r="A72" s="8"/>
      <c r="B72" s="111">
        <v>315</v>
      </c>
      <c r="C72" s="244" t="s">
        <v>147</v>
      </c>
      <c r="D72" s="79">
        <v>44</v>
      </c>
      <c r="E72" s="241">
        <v>0</v>
      </c>
      <c r="F72" s="241">
        <v>0</v>
      </c>
      <c r="G72" s="241">
        <v>0</v>
      </c>
      <c r="H72" s="241">
        <v>0</v>
      </c>
      <c r="I72" s="241">
        <v>1</v>
      </c>
      <c r="J72" s="241">
        <v>1</v>
      </c>
      <c r="K72" s="241">
        <v>0</v>
      </c>
      <c r="L72" s="241">
        <v>0</v>
      </c>
      <c r="M72" s="105">
        <v>1</v>
      </c>
      <c r="N72" s="105">
        <v>1</v>
      </c>
      <c r="O72" s="105">
        <v>0</v>
      </c>
      <c r="P72" s="104">
        <v>0</v>
      </c>
      <c r="Q72" s="241">
        <v>0</v>
      </c>
      <c r="R72" s="109">
        <v>1</v>
      </c>
      <c r="S72" s="109">
        <v>1</v>
      </c>
      <c r="T72" s="109">
        <v>2</v>
      </c>
      <c r="U72" s="110">
        <v>2.2727272727272729</v>
      </c>
      <c r="V72" s="109">
        <v>0</v>
      </c>
      <c r="W72" s="109">
        <v>4</v>
      </c>
      <c r="X72" s="109">
        <v>4</v>
      </c>
      <c r="Y72" s="110">
        <v>9.0909090909090917</v>
      </c>
      <c r="Z72" s="109">
        <v>1</v>
      </c>
      <c r="AA72" s="109">
        <v>5</v>
      </c>
      <c r="AB72" s="109">
        <v>6</v>
      </c>
      <c r="AC72" s="242">
        <v>11.363636363636363</v>
      </c>
      <c r="AD72" s="136">
        <v>13.333333333333334</v>
      </c>
    </row>
    <row r="73" spans="1:30" ht="26.25" x14ac:dyDescent="0.25">
      <c r="A73" s="8"/>
      <c r="B73" s="111">
        <v>361</v>
      </c>
      <c r="C73" s="244" t="s">
        <v>148</v>
      </c>
      <c r="D73" s="79">
        <v>23</v>
      </c>
      <c r="E73" s="241">
        <v>1</v>
      </c>
      <c r="F73" s="241">
        <v>1</v>
      </c>
      <c r="G73" s="241">
        <v>0</v>
      </c>
      <c r="H73" s="241">
        <v>0</v>
      </c>
      <c r="I73" s="241">
        <v>21</v>
      </c>
      <c r="J73" s="241">
        <v>20</v>
      </c>
      <c r="K73" s="241">
        <v>1</v>
      </c>
      <c r="L73" s="241">
        <v>0</v>
      </c>
      <c r="M73" s="105">
        <v>22</v>
      </c>
      <c r="N73" s="105">
        <v>21</v>
      </c>
      <c r="O73" s="105">
        <v>1</v>
      </c>
      <c r="P73" s="104">
        <v>0</v>
      </c>
      <c r="Q73" s="241">
        <v>0</v>
      </c>
      <c r="R73" s="109">
        <v>1</v>
      </c>
      <c r="S73" s="109">
        <v>25</v>
      </c>
      <c r="T73" s="109">
        <v>26</v>
      </c>
      <c r="U73" s="110">
        <v>108.69565217391303</v>
      </c>
      <c r="V73" s="109">
        <v>0</v>
      </c>
      <c r="W73" s="109">
        <v>4</v>
      </c>
      <c r="X73" s="109">
        <v>4</v>
      </c>
      <c r="Y73" s="110">
        <v>17.391304347826086</v>
      </c>
      <c r="Z73" s="109">
        <v>1</v>
      </c>
      <c r="AA73" s="109">
        <v>29</v>
      </c>
      <c r="AB73" s="109">
        <v>30</v>
      </c>
      <c r="AC73" s="242">
        <v>126.08695652173914</v>
      </c>
      <c r="AD73" s="136">
        <v>125</v>
      </c>
    </row>
    <row r="74" spans="1:30" x14ac:dyDescent="0.25">
      <c r="A74" s="8"/>
      <c r="B74" s="111">
        <v>647</v>
      </c>
      <c r="C74" s="111" t="s">
        <v>149</v>
      </c>
      <c r="D74" s="79">
        <v>63</v>
      </c>
      <c r="E74" s="241">
        <v>6</v>
      </c>
      <c r="F74" s="241">
        <v>5</v>
      </c>
      <c r="G74" s="241">
        <v>1</v>
      </c>
      <c r="H74" s="241">
        <v>0</v>
      </c>
      <c r="I74" s="241">
        <v>61</v>
      </c>
      <c r="J74" s="241">
        <v>53</v>
      </c>
      <c r="K74" s="241">
        <v>7</v>
      </c>
      <c r="L74" s="241">
        <v>1</v>
      </c>
      <c r="M74" s="105">
        <v>67</v>
      </c>
      <c r="N74" s="105">
        <v>58</v>
      </c>
      <c r="O74" s="105">
        <v>8</v>
      </c>
      <c r="P74" s="104">
        <v>1</v>
      </c>
      <c r="Q74" s="241">
        <v>0</v>
      </c>
      <c r="R74" s="109">
        <v>3</v>
      </c>
      <c r="S74" s="109">
        <v>56</v>
      </c>
      <c r="T74" s="109">
        <v>59</v>
      </c>
      <c r="U74" s="110">
        <v>88.888888888888886</v>
      </c>
      <c r="V74" s="109">
        <v>0</v>
      </c>
      <c r="W74" s="109">
        <v>5</v>
      </c>
      <c r="X74" s="109">
        <v>5</v>
      </c>
      <c r="Y74" s="110">
        <v>7.9365079365079358</v>
      </c>
      <c r="Z74" s="109">
        <v>3</v>
      </c>
      <c r="AA74" s="109">
        <v>61</v>
      </c>
      <c r="AB74" s="109">
        <v>64</v>
      </c>
      <c r="AC74" s="242">
        <v>96.825396825396822</v>
      </c>
      <c r="AD74" s="136">
        <v>96.969696969696969</v>
      </c>
    </row>
    <row r="75" spans="1:30" x14ac:dyDescent="0.25">
      <c r="A75" s="8"/>
      <c r="B75" s="111">
        <v>658</v>
      </c>
      <c r="C75" s="111" t="s">
        <v>150</v>
      </c>
      <c r="D75" s="79">
        <v>23</v>
      </c>
      <c r="E75" s="241">
        <v>0</v>
      </c>
      <c r="F75" s="241">
        <v>0</v>
      </c>
      <c r="G75" s="241">
        <v>0</v>
      </c>
      <c r="H75" s="241">
        <v>0</v>
      </c>
      <c r="I75" s="241">
        <v>0</v>
      </c>
      <c r="J75" s="241">
        <v>0</v>
      </c>
      <c r="K75" s="241">
        <v>0</v>
      </c>
      <c r="L75" s="241">
        <v>0</v>
      </c>
      <c r="M75" s="105">
        <v>0</v>
      </c>
      <c r="N75" s="105">
        <v>0</v>
      </c>
      <c r="O75" s="105">
        <v>0</v>
      </c>
      <c r="P75" s="104">
        <v>0</v>
      </c>
      <c r="Q75" s="241">
        <v>1</v>
      </c>
      <c r="R75" s="109">
        <v>0</v>
      </c>
      <c r="S75" s="109">
        <v>1</v>
      </c>
      <c r="T75" s="109">
        <v>1</v>
      </c>
      <c r="U75" s="110">
        <v>4.3478260869565215</v>
      </c>
      <c r="V75" s="109">
        <v>0</v>
      </c>
      <c r="W75" s="109">
        <v>5</v>
      </c>
      <c r="X75" s="109">
        <v>5</v>
      </c>
      <c r="Y75" s="110">
        <v>21.739130434782609</v>
      </c>
      <c r="Z75" s="109">
        <v>0</v>
      </c>
      <c r="AA75" s="109">
        <v>6</v>
      </c>
      <c r="AB75" s="109">
        <v>6</v>
      </c>
      <c r="AC75" s="242">
        <v>26.086956521739129</v>
      </c>
      <c r="AD75" s="136">
        <v>26.086956521739129</v>
      </c>
    </row>
    <row r="76" spans="1:30" x14ac:dyDescent="0.25">
      <c r="A76" s="8"/>
      <c r="B76" s="111">
        <v>664</v>
      </c>
      <c r="C76" s="111" t="s">
        <v>151</v>
      </c>
      <c r="D76" s="79">
        <v>660</v>
      </c>
      <c r="E76" s="241">
        <v>117</v>
      </c>
      <c r="F76" s="241">
        <v>52</v>
      </c>
      <c r="G76" s="241">
        <v>50</v>
      </c>
      <c r="H76" s="241">
        <v>15</v>
      </c>
      <c r="I76" s="241">
        <v>569</v>
      </c>
      <c r="J76" s="241">
        <v>391</v>
      </c>
      <c r="K76" s="241">
        <v>153</v>
      </c>
      <c r="L76" s="241">
        <v>25</v>
      </c>
      <c r="M76" s="105">
        <v>686</v>
      </c>
      <c r="N76" s="105">
        <v>443</v>
      </c>
      <c r="O76" s="105">
        <v>203</v>
      </c>
      <c r="P76" s="104">
        <v>40</v>
      </c>
      <c r="Q76" s="241">
        <v>0</v>
      </c>
      <c r="R76" s="109">
        <v>28</v>
      </c>
      <c r="S76" s="109">
        <v>569</v>
      </c>
      <c r="T76" s="109">
        <v>597</v>
      </c>
      <c r="U76" s="110">
        <v>86.212121212121204</v>
      </c>
      <c r="V76" s="109">
        <v>3</v>
      </c>
      <c r="W76" s="109">
        <v>204</v>
      </c>
      <c r="X76" s="109">
        <v>207</v>
      </c>
      <c r="Y76" s="110">
        <v>30.909090909090907</v>
      </c>
      <c r="Z76" s="109">
        <v>31</v>
      </c>
      <c r="AA76" s="109">
        <v>773</v>
      </c>
      <c r="AB76" s="109">
        <v>804</v>
      </c>
      <c r="AC76" s="242">
        <v>117.12121212121211</v>
      </c>
      <c r="AD76" s="136">
        <v>116.35311143270621</v>
      </c>
    </row>
    <row r="77" spans="1:30" x14ac:dyDescent="0.25">
      <c r="A77" s="8"/>
      <c r="B77" s="111">
        <v>686</v>
      </c>
      <c r="C77" s="231" t="s">
        <v>152</v>
      </c>
      <c r="D77" s="79">
        <v>418</v>
      </c>
      <c r="E77" s="241">
        <v>71</v>
      </c>
      <c r="F77" s="241">
        <v>38</v>
      </c>
      <c r="G77" s="241">
        <v>20</v>
      </c>
      <c r="H77" s="241">
        <v>13</v>
      </c>
      <c r="I77" s="241">
        <v>239</v>
      </c>
      <c r="J77" s="241">
        <v>144</v>
      </c>
      <c r="K77" s="241">
        <v>87</v>
      </c>
      <c r="L77" s="241">
        <v>8</v>
      </c>
      <c r="M77" s="105">
        <v>310</v>
      </c>
      <c r="N77" s="105">
        <v>182</v>
      </c>
      <c r="O77" s="105">
        <v>107</v>
      </c>
      <c r="P77" s="104">
        <v>21</v>
      </c>
      <c r="Q77" s="241">
        <v>0</v>
      </c>
      <c r="R77" s="109">
        <v>35</v>
      </c>
      <c r="S77" s="109">
        <v>333</v>
      </c>
      <c r="T77" s="109">
        <v>368</v>
      </c>
      <c r="U77" s="110">
        <v>79.665071770334933</v>
      </c>
      <c r="V77" s="109">
        <v>10</v>
      </c>
      <c r="W77" s="109">
        <v>137</v>
      </c>
      <c r="X77" s="109">
        <v>147</v>
      </c>
      <c r="Y77" s="110">
        <v>32.775119617224881</v>
      </c>
      <c r="Z77" s="109">
        <v>45</v>
      </c>
      <c r="AA77" s="109">
        <v>470</v>
      </c>
      <c r="AB77" s="109">
        <v>515</v>
      </c>
      <c r="AC77" s="242">
        <v>112.44019138755981</v>
      </c>
      <c r="AD77" s="136">
        <v>111.23110151187905</v>
      </c>
    </row>
    <row r="78" spans="1:30" x14ac:dyDescent="0.25">
      <c r="A78" s="8"/>
      <c r="B78" s="111">
        <v>819</v>
      </c>
      <c r="C78" s="244" t="s">
        <v>153</v>
      </c>
      <c r="D78" s="79">
        <v>18</v>
      </c>
      <c r="E78" s="241">
        <v>0</v>
      </c>
      <c r="F78" s="241">
        <v>0</v>
      </c>
      <c r="G78" s="241">
        <v>0</v>
      </c>
      <c r="H78" s="241">
        <v>0</v>
      </c>
      <c r="I78" s="241">
        <v>0</v>
      </c>
      <c r="J78" s="241">
        <v>0</v>
      </c>
      <c r="K78" s="241">
        <v>0</v>
      </c>
      <c r="L78" s="241">
        <v>0</v>
      </c>
      <c r="M78" s="105">
        <v>0</v>
      </c>
      <c r="N78" s="105">
        <v>0</v>
      </c>
      <c r="O78" s="105">
        <v>0</v>
      </c>
      <c r="P78" s="104">
        <v>0</v>
      </c>
      <c r="Q78" s="241">
        <v>0</v>
      </c>
      <c r="R78" s="109">
        <v>0</v>
      </c>
      <c r="S78" s="109">
        <v>8</v>
      </c>
      <c r="T78" s="109">
        <v>8</v>
      </c>
      <c r="U78" s="110">
        <v>44.444444444444443</v>
      </c>
      <c r="V78" s="109">
        <v>0</v>
      </c>
      <c r="W78" s="109">
        <v>1</v>
      </c>
      <c r="X78" s="109">
        <v>1</v>
      </c>
      <c r="Y78" s="110">
        <v>5.5555555555555554</v>
      </c>
      <c r="Z78" s="109">
        <v>0</v>
      </c>
      <c r="AA78" s="109">
        <v>9</v>
      </c>
      <c r="AB78" s="109">
        <v>9</v>
      </c>
      <c r="AC78" s="242">
        <v>50</v>
      </c>
      <c r="AD78" s="136">
        <v>50</v>
      </c>
    </row>
    <row r="79" spans="1:30" ht="26.25" x14ac:dyDescent="0.25">
      <c r="A79" s="8"/>
      <c r="B79" s="111">
        <v>854</v>
      </c>
      <c r="C79" s="244" t="s">
        <v>154</v>
      </c>
      <c r="D79" s="79">
        <v>15</v>
      </c>
      <c r="E79" s="241">
        <v>2</v>
      </c>
      <c r="F79" s="241">
        <v>2</v>
      </c>
      <c r="G79" s="241">
        <v>0</v>
      </c>
      <c r="H79" s="241">
        <v>0</v>
      </c>
      <c r="I79" s="241">
        <v>14</v>
      </c>
      <c r="J79" s="241">
        <v>14</v>
      </c>
      <c r="K79" s="241">
        <v>0</v>
      </c>
      <c r="L79" s="241">
        <v>0</v>
      </c>
      <c r="M79" s="105">
        <v>16</v>
      </c>
      <c r="N79" s="105">
        <v>16</v>
      </c>
      <c r="O79" s="105">
        <v>0</v>
      </c>
      <c r="P79" s="104">
        <v>0</v>
      </c>
      <c r="Q79" s="241">
        <v>0</v>
      </c>
      <c r="R79" s="109">
        <v>2</v>
      </c>
      <c r="S79" s="109">
        <v>10</v>
      </c>
      <c r="T79" s="109">
        <v>12</v>
      </c>
      <c r="U79" s="110">
        <v>66.666666666666657</v>
      </c>
      <c r="V79" s="109">
        <v>0</v>
      </c>
      <c r="W79" s="109">
        <v>2</v>
      </c>
      <c r="X79" s="109">
        <v>2</v>
      </c>
      <c r="Y79" s="110">
        <v>13.333333333333334</v>
      </c>
      <c r="Z79" s="109">
        <v>2</v>
      </c>
      <c r="AA79" s="109">
        <v>12</v>
      </c>
      <c r="AB79" s="109">
        <v>14</v>
      </c>
      <c r="AC79" s="242">
        <v>80</v>
      </c>
      <c r="AD79" s="136">
        <v>82.35294117647058</v>
      </c>
    </row>
    <row r="80" spans="1:30" ht="26.25" x14ac:dyDescent="0.25">
      <c r="A80" s="8"/>
      <c r="B80" s="111">
        <v>887</v>
      </c>
      <c r="C80" s="244" t="s">
        <v>155</v>
      </c>
      <c r="D80" s="79">
        <v>175</v>
      </c>
      <c r="E80" s="241">
        <v>11</v>
      </c>
      <c r="F80" s="241">
        <v>5</v>
      </c>
      <c r="G80" s="241">
        <v>4</v>
      </c>
      <c r="H80" s="241">
        <v>2</v>
      </c>
      <c r="I80" s="241">
        <v>113</v>
      </c>
      <c r="J80" s="241">
        <v>98</v>
      </c>
      <c r="K80" s="241">
        <v>14</v>
      </c>
      <c r="L80" s="241">
        <v>1</v>
      </c>
      <c r="M80" s="105">
        <v>124</v>
      </c>
      <c r="N80" s="105">
        <v>103</v>
      </c>
      <c r="O80" s="105">
        <v>18</v>
      </c>
      <c r="P80" s="104">
        <v>3</v>
      </c>
      <c r="Q80" s="241">
        <v>0</v>
      </c>
      <c r="R80" s="109">
        <v>8</v>
      </c>
      <c r="S80" s="109">
        <v>167</v>
      </c>
      <c r="T80" s="109">
        <v>175</v>
      </c>
      <c r="U80" s="110">
        <v>95.428571428571431</v>
      </c>
      <c r="V80" s="109">
        <v>1</v>
      </c>
      <c r="W80" s="109">
        <v>36</v>
      </c>
      <c r="X80" s="109">
        <v>37</v>
      </c>
      <c r="Y80" s="110">
        <v>20.571428571428569</v>
      </c>
      <c r="Z80" s="109">
        <v>9</v>
      </c>
      <c r="AA80" s="109">
        <v>203</v>
      </c>
      <c r="AB80" s="109">
        <v>212</v>
      </c>
      <c r="AC80" s="242">
        <v>115.99999999999999</v>
      </c>
      <c r="AD80" s="136">
        <v>115.21739130434783</v>
      </c>
    </row>
    <row r="81" spans="1:30" ht="38.25" x14ac:dyDescent="0.25">
      <c r="A81" s="8" t="s">
        <v>156</v>
      </c>
      <c r="B81" s="223"/>
      <c r="C81" s="245" t="s">
        <v>56</v>
      </c>
      <c r="D81" s="87">
        <v>29153</v>
      </c>
      <c r="E81" s="87">
        <v>2636</v>
      </c>
      <c r="F81" s="87">
        <v>1080</v>
      </c>
      <c r="G81" s="87">
        <v>1100</v>
      </c>
      <c r="H81" s="87">
        <v>456</v>
      </c>
      <c r="I81" s="87">
        <v>13901</v>
      </c>
      <c r="J81" s="87">
        <v>8559</v>
      </c>
      <c r="K81" s="87">
        <v>4430</v>
      </c>
      <c r="L81" s="87">
        <v>912</v>
      </c>
      <c r="M81" s="87">
        <v>16537</v>
      </c>
      <c r="N81" s="87">
        <v>9639</v>
      </c>
      <c r="O81" s="87">
        <v>5530</v>
      </c>
      <c r="P81" s="87">
        <v>1368</v>
      </c>
      <c r="Q81" s="87">
        <v>190</v>
      </c>
      <c r="R81" s="87">
        <v>850</v>
      </c>
      <c r="S81" s="87">
        <v>16025</v>
      </c>
      <c r="T81" s="87">
        <v>16875</v>
      </c>
      <c r="U81" s="113">
        <v>54.968613864782355</v>
      </c>
      <c r="V81" s="87">
        <v>280</v>
      </c>
      <c r="W81" s="87">
        <v>10458</v>
      </c>
      <c r="X81" s="87">
        <v>10738</v>
      </c>
      <c r="Y81" s="113">
        <v>35.872808973347517</v>
      </c>
      <c r="Z81" s="87">
        <v>1130</v>
      </c>
      <c r="AA81" s="87">
        <v>26483</v>
      </c>
      <c r="AB81" s="87">
        <v>27613</v>
      </c>
      <c r="AC81" s="98">
        <v>90.841422838129873</v>
      </c>
      <c r="AD81" s="246">
        <v>91.183172076742721</v>
      </c>
    </row>
    <row r="82" spans="1:30" ht="26.25" x14ac:dyDescent="0.25">
      <c r="A82" s="8"/>
      <c r="B82" s="111">
        <v>2</v>
      </c>
      <c r="C82" s="244" t="s">
        <v>157</v>
      </c>
      <c r="D82" s="79">
        <v>229</v>
      </c>
      <c r="E82" s="241">
        <v>18</v>
      </c>
      <c r="F82" s="241">
        <v>6</v>
      </c>
      <c r="G82" s="241">
        <v>12</v>
      </c>
      <c r="H82" s="241">
        <v>0</v>
      </c>
      <c r="I82" s="241">
        <v>67</v>
      </c>
      <c r="J82" s="241">
        <v>41</v>
      </c>
      <c r="K82" s="241">
        <v>23</v>
      </c>
      <c r="L82" s="241">
        <v>3</v>
      </c>
      <c r="M82" s="105">
        <v>85</v>
      </c>
      <c r="N82" s="105">
        <v>47</v>
      </c>
      <c r="O82" s="105">
        <v>35</v>
      </c>
      <c r="P82" s="104">
        <v>3</v>
      </c>
      <c r="Q82" s="241">
        <v>0</v>
      </c>
      <c r="R82" s="109">
        <v>5</v>
      </c>
      <c r="S82" s="109">
        <v>49</v>
      </c>
      <c r="T82" s="109">
        <v>54</v>
      </c>
      <c r="U82" s="110">
        <v>21.397379912663755</v>
      </c>
      <c r="V82" s="109">
        <v>0</v>
      </c>
      <c r="W82" s="109">
        <v>26</v>
      </c>
      <c r="X82" s="109">
        <v>26</v>
      </c>
      <c r="Y82" s="110">
        <v>11.353711790393014</v>
      </c>
      <c r="Z82" s="109">
        <v>5</v>
      </c>
      <c r="AA82" s="109">
        <v>75</v>
      </c>
      <c r="AB82" s="109">
        <v>80</v>
      </c>
      <c r="AC82" s="242">
        <v>32.751091703056765</v>
      </c>
      <c r="AD82" s="136">
        <v>34.188034188034187</v>
      </c>
    </row>
    <row r="83" spans="1:30" ht="26.25" x14ac:dyDescent="0.25">
      <c r="A83" s="8"/>
      <c r="B83" s="111">
        <v>21</v>
      </c>
      <c r="C83" s="244" t="s">
        <v>158</v>
      </c>
      <c r="D83" s="79">
        <v>39</v>
      </c>
      <c r="E83" s="241">
        <v>0</v>
      </c>
      <c r="F83" s="241">
        <v>0</v>
      </c>
      <c r="G83" s="241">
        <v>0</v>
      </c>
      <c r="H83" s="241">
        <v>0</v>
      </c>
      <c r="I83" s="241">
        <v>13</v>
      </c>
      <c r="J83" s="241">
        <v>11</v>
      </c>
      <c r="K83" s="241">
        <v>1</v>
      </c>
      <c r="L83" s="241">
        <v>1</v>
      </c>
      <c r="M83" s="105">
        <v>13</v>
      </c>
      <c r="N83" s="105">
        <v>11</v>
      </c>
      <c r="O83" s="105">
        <v>1</v>
      </c>
      <c r="P83" s="104">
        <v>1</v>
      </c>
      <c r="Q83" s="241">
        <v>0</v>
      </c>
      <c r="R83" s="109">
        <v>0</v>
      </c>
      <c r="S83" s="109">
        <v>25</v>
      </c>
      <c r="T83" s="109">
        <v>25</v>
      </c>
      <c r="U83" s="110">
        <v>64.102564102564102</v>
      </c>
      <c r="V83" s="109">
        <v>0</v>
      </c>
      <c r="W83" s="109">
        <v>1</v>
      </c>
      <c r="X83" s="109">
        <v>1</v>
      </c>
      <c r="Y83" s="110">
        <v>2.5641025641025639</v>
      </c>
      <c r="Z83" s="109">
        <v>0</v>
      </c>
      <c r="AA83" s="109">
        <v>26</v>
      </c>
      <c r="AB83" s="109">
        <v>26</v>
      </c>
      <c r="AC83" s="242">
        <v>66.666666666666657</v>
      </c>
      <c r="AD83" s="136">
        <v>66.666666666666657</v>
      </c>
    </row>
    <row r="84" spans="1:30" ht="26.25" x14ac:dyDescent="0.25">
      <c r="A84" s="8"/>
      <c r="B84" s="111">
        <v>55</v>
      </c>
      <c r="C84" s="244" t="s">
        <v>159</v>
      </c>
      <c r="D84" s="79">
        <v>24</v>
      </c>
      <c r="E84" s="241">
        <v>8</v>
      </c>
      <c r="F84" s="241">
        <v>8</v>
      </c>
      <c r="G84" s="241">
        <v>0</v>
      </c>
      <c r="H84" s="241">
        <v>0</v>
      </c>
      <c r="I84" s="241">
        <v>6</v>
      </c>
      <c r="J84" s="241">
        <v>6</v>
      </c>
      <c r="K84" s="241">
        <v>0</v>
      </c>
      <c r="L84" s="241">
        <v>0</v>
      </c>
      <c r="M84" s="105">
        <v>14</v>
      </c>
      <c r="N84" s="105">
        <v>14</v>
      </c>
      <c r="O84" s="105">
        <v>0</v>
      </c>
      <c r="P84" s="104">
        <v>0</v>
      </c>
      <c r="Q84" s="241">
        <v>0</v>
      </c>
      <c r="R84" s="109">
        <v>2</v>
      </c>
      <c r="S84" s="109">
        <v>18</v>
      </c>
      <c r="T84" s="109">
        <v>20</v>
      </c>
      <c r="U84" s="110">
        <v>75</v>
      </c>
      <c r="V84" s="109">
        <v>0</v>
      </c>
      <c r="W84" s="109">
        <v>1</v>
      </c>
      <c r="X84" s="109">
        <v>1</v>
      </c>
      <c r="Y84" s="110">
        <v>4.1666666666666661</v>
      </c>
      <c r="Z84" s="109">
        <v>2</v>
      </c>
      <c r="AA84" s="109">
        <v>19</v>
      </c>
      <c r="AB84" s="109">
        <v>21</v>
      </c>
      <c r="AC84" s="242">
        <v>79.166666666666657</v>
      </c>
      <c r="AD84" s="136">
        <v>80.769230769230774</v>
      </c>
    </row>
    <row r="85" spans="1:30" ht="64.5" x14ac:dyDescent="0.25">
      <c r="A85" s="8"/>
      <c r="B85" s="111">
        <v>148</v>
      </c>
      <c r="C85" s="247" t="s">
        <v>160</v>
      </c>
      <c r="D85" s="79">
        <v>2905</v>
      </c>
      <c r="E85" s="241">
        <v>361</v>
      </c>
      <c r="F85" s="241">
        <v>146</v>
      </c>
      <c r="G85" s="241">
        <v>178</v>
      </c>
      <c r="H85" s="241">
        <v>37</v>
      </c>
      <c r="I85" s="241">
        <v>1674</v>
      </c>
      <c r="J85" s="241">
        <v>844</v>
      </c>
      <c r="K85" s="241">
        <v>737</v>
      </c>
      <c r="L85" s="241">
        <v>93</v>
      </c>
      <c r="M85" s="105">
        <v>2035</v>
      </c>
      <c r="N85" s="105">
        <v>990</v>
      </c>
      <c r="O85" s="105">
        <v>915</v>
      </c>
      <c r="P85" s="104">
        <v>130</v>
      </c>
      <c r="Q85" s="241">
        <v>1</v>
      </c>
      <c r="R85" s="109">
        <v>94</v>
      </c>
      <c r="S85" s="109">
        <v>1346</v>
      </c>
      <c r="T85" s="109">
        <v>1440</v>
      </c>
      <c r="U85" s="110">
        <v>46.333907056798623</v>
      </c>
      <c r="V85" s="109">
        <v>9</v>
      </c>
      <c r="W85" s="109">
        <v>1020</v>
      </c>
      <c r="X85" s="109">
        <v>1029</v>
      </c>
      <c r="Y85" s="110">
        <v>35.111876075731494</v>
      </c>
      <c r="Z85" s="109">
        <v>103</v>
      </c>
      <c r="AA85" s="109">
        <v>2366</v>
      </c>
      <c r="AB85" s="109">
        <v>2469</v>
      </c>
      <c r="AC85" s="242">
        <v>81.445783132530124</v>
      </c>
      <c r="AD85" s="136">
        <v>82.081117021276597</v>
      </c>
    </row>
    <row r="86" spans="1:30" ht="26.25" x14ac:dyDescent="0.25">
      <c r="A86" s="8"/>
      <c r="B86" s="111">
        <v>197</v>
      </c>
      <c r="C86" s="244" t="s">
        <v>161</v>
      </c>
      <c r="D86" s="79">
        <v>243</v>
      </c>
      <c r="E86" s="241">
        <v>36</v>
      </c>
      <c r="F86" s="241">
        <v>25</v>
      </c>
      <c r="G86" s="241">
        <v>7</v>
      </c>
      <c r="H86" s="241">
        <v>4</v>
      </c>
      <c r="I86" s="241">
        <v>278</v>
      </c>
      <c r="J86" s="241">
        <v>274</v>
      </c>
      <c r="K86" s="241">
        <v>4</v>
      </c>
      <c r="L86" s="241">
        <v>0</v>
      </c>
      <c r="M86" s="105">
        <v>314</v>
      </c>
      <c r="N86" s="105">
        <v>299</v>
      </c>
      <c r="O86" s="105">
        <v>11</v>
      </c>
      <c r="P86" s="104">
        <v>4</v>
      </c>
      <c r="Q86" s="241">
        <v>0</v>
      </c>
      <c r="R86" s="109">
        <v>21</v>
      </c>
      <c r="S86" s="109">
        <v>302</v>
      </c>
      <c r="T86" s="109">
        <v>323</v>
      </c>
      <c r="U86" s="110">
        <v>124.27983539094649</v>
      </c>
      <c r="V86" s="109">
        <v>0</v>
      </c>
      <c r="W86" s="109">
        <v>16</v>
      </c>
      <c r="X86" s="109">
        <v>16</v>
      </c>
      <c r="Y86" s="110">
        <v>6.5843621399176957</v>
      </c>
      <c r="Z86" s="109">
        <v>21</v>
      </c>
      <c r="AA86" s="109">
        <v>318</v>
      </c>
      <c r="AB86" s="109">
        <v>339</v>
      </c>
      <c r="AC86" s="242">
        <v>130.8641975308642</v>
      </c>
      <c r="AD86" s="136">
        <v>128.40909090909091</v>
      </c>
    </row>
    <row r="87" spans="1:30" ht="26.25" x14ac:dyDescent="0.25">
      <c r="A87" s="8"/>
      <c r="B87" s="111">
        <v>206</v>
      </c>
      <c r="C87" s="244" t="s">
        <v>162</v>
      </c>
      <c r="D87" s="79">
        <v>21</v>
      </c>
      <c r="E87" s="241">
        <v>4</v>
      </c>
      <c r="F87" s="241">
        <v>1</v>
      </c>
      <c r="G87" s="241">
        <v>1</v>
      </c>
      <c r="H87" s="241">
        <v>2</v>
      </c>
      <c r="I87" s="241">
        <v>14</v>
      </c>
      <c r="J87" s="241">
        <v>11</v>
      </c>
      <c r="K87" s="241">
        <v>0</v>
      </c>
      <c r="L87" s="241">
        <v>3</v>
      </c>
      <c r="M87" s="105">
        <v>18</v>
      </c>
      <c r="N87" s="105">
        <v>12</v>
      </c>
      <c r="O87" s="105">
        <v>1</v>
      </c>
      <c r="P87" s="104">
        <v>5</v>
      </c>
      <c r="Q87" s="241">
        <v>2</v>
      </c>
      <c r="R87" s="109">
        <v>1</v>
      </c>
      <c r="S87" s="109">
        <v>19</v>
      </c>
      <c r="T87" s="109">
        <v>20</v>
      </c>
      <c r="U87" s="110">
        <v>90.476190476190482</v>
      </c>
      <c r="V87" s="109">
        <v>0</v>
      </c>
      <c r="W87" s="109">
        <v>5</v>
      </c>
      <c r="X87" s="109">
        <v>5</v>
      </c>
      <c r="Y87" s="110">
        <v>23.809523809523807</v>
      </c>
      <c r="Z87" s="109">
        <v>1</v>
      </c>
      <c r="AA87" s="109">
        <v>24</v>
      </c>
      <c r="AB87" s="109">
        <v>25</v>
      </c>
      <c r="AC87" s="242">
        <v>114.28571428571428</v>
      </c>
      <c r="AD87" s="136">
        <v>113.63636363636364</v>
      </c>
    </row>
    <row r="88" spans="1:30" ht="26.25" x14ac:dyDescent="0.25">
      <c r="A88" s="8"/>
      <c r="B88" s="111">
        <v>313</v>
      </c>
      <c r="C88" s="244" t="s">
        <v>163</v>
      </c>
      <c r="D88" s="79">
        <v>209</v>
      </c>
      <c r="E88" s="241">
        <v>10</v>
      </c>
      <c r="F88" s="241">
        <v>9</v>
      </c>
      <c r="G88" s="241">
        <v>1</v>
      </c>
      <c r="H88" s="241">
        <v>0</v>
      </c>
      <c r="I88" s="241">
        <v>115</v>
      </c>
      <c r="J88" s="241">
        <v>79</v>
      </c>
      <c r="K88" s="241">
        <v>30</v>
      </c>
      <c r="L88" s="241">
        <v>6</v>
      </c>
      <c r="M88" s="105">
        <v>125</v>
      </c>
      <c r="N88" s="105">
        <v>88</v>
      </c>
      <c r="O88" s="105">
        <v>31</v>
      </c>
      <c r="P88" s="104">
        <v>6</v>
      </c>
      <c r="Q88" s="241">
        <v>0</v>
      </c>
      <c r="R88" s="109">
        <v>1</v>
      </c>
      <c r="S88" s="109">
        <v>136</v>
      </c>
      <c r="T88" s="109">
        <v>137</v>
      </c>
      <c r="U88" s="110">
        <v>65.071770334928232</v>
      </c>
      <c r="V88" s="109">
        <v>0</v>
      </c>
      <c r="W88" s="109">
        <v>49</v>
      </c>
      <c r="X88" s="109">
        <v>49</v>
      </c>
      <c r="Y88" s="110">
        <v>23.444976076555022</v>
      </c>
      <c r="Z88" s="109">
        <v>1</v>
      </c>
      <c r="AA88" s="109">
        <v>185</v>
      </c>
      <c r="AB88" s="109">
        <v>186</v>
      </c>
      <c r="AC88" s="242">
        <v>88.516746411483254</v>
      </c>
      <c r="AD88" s="136">
        <v>88.571428571428569</v>
      </c>
    </row>
    <row r="89" spans="1:30" x14ac:dyDescent="0.25">
      <c r="A89" s="8"/>
      <c r="B89" s="111">
        <v>318</v>
      </c>
      <c r="C89" s="244" t="s">
        <v>164</v>
      </c>
      <c r="D89" s="79">
        <v>2499</v>
      </c>
      <c r="E89" s="241">
        <v>204</v>
      </c>
      <c r="F89" s="241">
        <v>83</v>
      </c>
      <c r="G89" s="241">
        <v>88</v>
      </c>
      <c r="H89" s="241">
        <v>33</v>
      </c>
      <c r="I89" s="241">
        <v>1134</v>
      </c>
      <c r="J89" s="241">
        <v>641</v>
      </c>
      <c r="K89" s="241">
        <v>381</v>
      </c>
      <c r="L89" s="241">
        <v>112</v>
      </c>
      <c r="M89" s="105">
        <v>1338</v>
      </c>
      <c r="N89" s="105">
        <v>724</v>
      </c>
      <c r="O89" s="105">
        <v>469</v>
      </c>
      <c r="P89" s="104">
        <v>145</v>
      </c>
      <c r="Q89" s="241">
        <v>12</v>
      </c>
      <c r="R89" s="109">
        <v>51</v>
      </c>
      <c r="S89" s="109">
        <v>1392</v>
      </c>
      <c r="T89" s="109">
        <v>1443</v>
      </c>
      <c r="U89" s="110">
        <v>55.702280912364941</v>
      </c>
      <c r="V89" s="109">
        <v>32</v>
      </c>
      <c r="W89" s="109">
        <v>956</v>
      </c>
      <c r="X89" s="109">
        <v>988</v>
      </c>
      <c r="Y89" s="110">
        <v>38.255302120848341</v>
      </c>
      <c r="Z89" s="109">
        <v>83</v>
      </c>
      <c r="AA89" s="109">
        <v>2348</v>
      </c>
      <c r="AB89" s="109">
        <v>2431</v>
      </c>
      <c r="AC89" s="242">
        <v>93.957583033213282</v>
      </c>
      <c r="AD89" s="136">
        <v>94.15182029434547</v>
      </c>
    </row>
    <row r="90" spans="1:30" ht="26.25" x14ac:dyDescent="0.25">
      <c r="A90" s="8"/>
      <c r="B90" s="111">
        <v>321</v>
      </c>
      <c r="C90" s="244" t="s">
        <v>165</v>
      </c>
      <c r="D90" s="79">
        <v>802</v>
      </c>
      <c r="E90" s="241">
        <v>135</v>
      </c>
      <c r="F90" s="241">
        <v>63</v>
      </c>
      <c r="G90" s="241">
        <v>47</v>
      </c>
      <c r="H90" s="241">
        <v>25</v>
      </c>
      <c r="I90" s="241">
        <v>702</v>
      </c>
      <c r="J90" s="241">
        <v>435</v>
      </c>
      <c r="K90" s="241">
        <v>213</v>
      </c>
      <c r="L90" s="241">
        <v>54</v>
      </c>
      <c r="M90" s="105">
        <v>837</v>
      </c>
      <c r="N90" s="105">
        <v>498</v>
      </c>
      <c r="O90" s="105">
        <v>260</v>
      </c>
      <c r="P90" s="104">
        <v>79</v>
      </c>
      <c r="Q90" s="241">
        <v>9</v>
      </c>
      <c r="R90" s="109">
        <v>37</v>
      </c>
      <c r="S90" s="109">
        <v>716</v>
      </c>
      <c r="T90" s="109">
        <v>753</v>
      </c>
      <c r="U90" s="110">
        <v>89.276807980049881</v>
      </c>
      <c r="V90" s="109">
        <v>3</v>
      </c>
      <c r="W90" s="109">
        <v>148</v>
      </c>
      <c r="X90" s="109">
        <v>151</v>
      </c>
      <c r="Y90" s="110">
        <v>18.453865336658353</v>
      </c>
      <c r="Z90" s="109">
        <v>40</v>
      </c>
      <c r="AA90" s="109">
        <v>864</v>
      </c>
      <c r="AB90" s="109">
        <v>904</v>
      </c>
      <c r="AC90" s="242">
        <v>107.73067331670822</v>
      </c>
      <c r="AD90" s="136">
        <v>107.36342042755345</v>
      </c>
    </row>
    <row r="91" spans="1:30" x14ac:dyDescent="0.25">
      <c r="A91" s="8"/>
      <c r="B91" s="111">
        <v>376</v>
      </c>
      <c r="C91" s="244" t="s">
        <v>166</v>
      </c>
      <c r="D91" s="79">
        <v>1993</v>
      </c>
      <c r="E91" s="241">
        <v>200</v>
      </c>
      <c r="F91" s="241">
        <v>70</v>
      </c>
      <c r="G91" s="241">
        <v>87</v>
      </c>
      <c r="H91" s="241">
        <v>43</v>
      </c>
      <c r="I91" s="241">
        <v>1318</v>
      </c>
      <c r="J91" s="241">
        <v>790</v>
      </c>
      <c r="K91" s="241">
        <v>425</v>
      </c>
      <c r="L91" s="241">
        <v>103</v>
      </c>
      <c r="M91" s="105">
        <v>1518</v>
      </c>
      <c r="N91" s="105">
        <v>860</v>
      </c>
      <c r="O91" s="105">
        <v>512</v>
      </c>
      <c r="P91" s="104">
        <v>146</v>
      </c>
      <c r="Q91" s="241">
        <v>16</v>
      </c>
      <c r="R91" s="109">
        <v>60</v>
      </c>
      <c r="S91" s="109">
        <v>1133</v>
      </c>
      <c r="T91" s="109">
        <v>1193</v>
      </c>
      <c r="U91" s="110">
        <v>56.848971399899654</v>
      </c>
      <c r="V91" s="109">
        <v>35</v>
      </c>
      <c r="W91" s="109">
        <v>1023</v>
      </c>
      <c r="X91" s="109">
        <v>1058</v>
      </c>
      <c r="Y91" s="110">
        <v>51.329653788258909</v>
      </c>
      <c r="Z91" s="109">
        <v>95</v>
      </c>
      <c r="AA91" s="109">
        <v>2156</v>
      </c>
      <c r="AB91" s="109">
        <v>2251</v>
      </c>
      <c r="AC91" s="242">
        <v>108.17862518815855</v>
      </c>
      <c r="AD91" s="136">
        <v>107.80651340996168</v>
      </c>
    </row>
    <row r="92" spans="1:30" ht="26.25" x14ac:dyDescent="0.25">
      <c r="A92" s="8"/>
      <c r="B92" s="111">
        <v>400</v>
      </c>
      <c r="C92" s="244" t="s">
        <v>167</v>
      </c>
      <c r="D92" s="79">
        <v>291</v>
      </c>
      <c r="E92" s="241">
        <v>21</v>
      </c>
      <c r="F92" s="241">
        <v>13</v>
      </c>
      <c r="G92" s="241">
        <v>6</v>
      </c>
      <c r="H92" s="241">
        <v>2</v>
      </c>
      <c r="I92" s="241">
        <v>217</v>
      </c>
      <c r="J92" s="241">
        <v>135</v>
      </c>
      <c r="K92" s="241">
        <v>70</v>
      </c>
      <c r="L92" s="241">
        <v>12</v>
      </c>
      <c r="M92" s="105">
        <v>238</v>
      </c>
      <c r="N92" s="105">
        <v>148</v>
      </c>
      <c r="O92" s="105">
        <v>76</v>
      </c>
      <c r="P92" s="104">
        <v>14</v>
      </c>
      <c r="Q92" s="241">
        <v>12</v>
      </c>
      <c r="R92" s="109">
        <v>23</v>
      </c>
      <c r="S92" s="109">
        <v>223</v>
      </c>
      <c r="T92" s="109">
        <v>246</v>
      </c>
      <c r="U92" s="110">
        <v>76.632302405498294</v>
      </c>
      <c r="V92" s="109">
        <v>2</v>
      </c>
      <c r="W92" s="109">
        <v>128</v>
      </c>
      <c r="X92" s="109">
        <v>130</v>
      </c>
      <c r="Y92" s="110">
        <v>43.986254295532646</v>
      </c>
      <c r="Z92" s="109">
        <v>25</v>
      </c>
      <c r="AA92" s="109">
        <v>351</v>
      </c>
      <c r="AB92" s="109">
        <v>376</v>
      </c>
      <c r="AC92" s="242">
        <v>120.61855670103093</v>
      </c>
      <c r="AD92" s="136">
        <v>118.98734177215189</v>
      </c>
    </row>
    <row r="93" spans="1:30" ht="26.25" x14ac:dyDescent="0.25">
      <c r="A93" s="8"/>
      <c r="B93" s="111">
        <v>440</v>
      </c>
      <c r="C93" s="244" t="s">
        <v>168</v>
      </c>
      <c r="D93" s="79">
        <v>5807</v>
      </c>
      <c r="E93" s="241">
        <v>386</v>
      </c>
      <c r="F93" s="241">
        <v>155</v>
      </c>
      <c r="G93" s="241">
        <v>145</v>
      </c>
      <c r="H93" s="241">
        <v>86</v>
      </c>
      <c r="I93" s="241">
        <v>1751</v>
      </c>
      <c r="J93" s="241">
        <v>1029</v>
      </c>
      <c r="K93" s="241">
        <v>576</v>
      </c>
      <c r="L93" s="241">
        <v>146</v>
      </c>
      <c r="M93" s="105">
        <v>2137</v>
      </c>
      <c r="N93" s="105">
        <v>1184</v>
      </c>
      <c r="O93" s="105">
        <v>721</v>
      </c>
      <c r="P93" s="104">
        <v>232</v>
      </c>
      <c r="Q93" s="241">
        <v>2</v>
      </c>
      <c r="R93" s="109">
        <v>118</v>
      </c>
      <c r="S93" s="109">
        <v>3957</v>
      </c>
      <c r="T93" s="109">
        <v>4075</v>
      </c>
      <c r="U93" s="110">
        <v>68.141897709660753</v>
      </c>
      <c r="V93" s="109">
        <v>54</v>
      </c>
      <c r="W93" s="109">
        <v>1881</v>
      </c>
      <c r="X93" s="109">
        <v>1935</v>
      </c>
      <c r="Y93" s="110">
        <v>32.391940761150337</v>
      </c>
      <c r="Z93" s="109">
        <v>172</v>
      </c>
      <c r="AA93" s="109">
        <v>5838</v>
      </c>
      <c r="AB93" s="109">
        <v>6010</v>
      </c>
      <c r="AC93" s="242">
        <v>100.53383847081111</v>
      </c>
      <c r="AD93" s="136">
        <v>100.51848135139656</v>
      </c>
    </row>
    <row r="94" spans="1:30" x14ac:dyDescent="0.25">
      <c r="A94" s="8"/>
      <c r="B94" s="111">
        <v>483</v>
      </c>
      <c r="C94" s="244" t="s">
        <v>169</v>
      </c>
      <c r="D94" s="79">
        <v>21</v>
      </c>
      <c r="E94" s="241">
        <v>2</v>
      </c>
      <c r="F94" s="241">
        <v>2</v>
      </c>
      <c r="G94" s="241">
        <v>0</v>
      </c>
      <c r="H94" s="241">
        <v>0</v>
      </c>
      <c r="I94" s="241">
        <v>4</v>
      </c>
      <c r="J94" s="241">
        <v>4</v>
      </c>
      <c r="K94" s="241">
        <v>0</v>
      </c>
      <c r="L94" s="241">
        <v>0</v>
      </c>
      <c r="M94" s="105">
        <v>6</v>
      </c>
      <c r="N94" s="105">
        <v>6</v>
      </c>
      <c r="O94" s="105">
        <v>0</v>
      </c>
      <c r="P94" s="104">
        <v>0</v>
      </c>
      <c r="Q94" s="241">
        <v>0</v>
      </c>
      <c r="R94" s="109">
        <v>0</v>
      </c>
      <c r="S94" s="109">
        <v>13</v>
      </c>
      <c r="T94" s="109">
        <v>13</v>
      </c>
      <c r="U94" s="110">
        <v>61.904761904761905</v>
      </c>
      <c r="V94" s="109">
        <v>0</v>
      </c>
      <c r="W94" s="109">
        <v>1</v>
      </c>
      <c r="X94" s="109">
        <v>1</v>
      </c>
      <c r="Y94" s="110">
        <v>4.7619047619047619</v>
      </c>
      <c r="Z94" s="109">
        <v>0</v>
      </c>
      <c r="AA94" s="109">
        <v>14</v>
      </c>
      <c r="AB94" s="109">
        <v>14</v>
      </c>
      <c r="AC94" s="242">
        <v>66.666666666666657</v>
      </c>
      <c r="AD94" s="136">
        <v>66.666666666666657</v>
      </c>
    </row>
    <row r="95" spans="1:30" x14ac:dyDescent="0.25">
      <c r="A95" s="8"/>
      <c r="B95" s="111">
        <v>541</v>
      </c>
      <c r="C95" s="111" t="s">
        <v>170</v>
      </c>
      <c r="D95" s="79">
        <v>1021</v>
      </c>
      <c r="E95" s="241">
        <v>149</v>
      </c>
      <c r="F95" s="241">
        <v>81</v>
      </c>
      <c r="G95" s="241">
        <v>50</v>
      </c>
      <c r="H95" s="241">
        <v>18</v>
      </c>
      <c r="I95" s="241">
        <v>764</v>
      </c>
      <c r="J95" s="241">
        <v>621</v>
      </c>
      <c r="K95" s="241">
        <v>130</v>
      </c>
      <c r="L95" s="241">
        <v>13</v>
      </c>
      <c r="M95" s="105">
        <v>913</v>
      </c>
      <c r="N95" s="105">
        <v>702</v>
      </c>
      <c r="O95" s="105">
        <v>180</v>
      </c>
      <c r="P95" s="104">
        <v>31</v>
      </c>
      <c r="Q95" s="241">
        <v>0</v>
      </c>
      <c r="R95" s="109">
        <v>41</v>
      </c>
      <c r="S95" s="109">
        <v>684</v>
      </c>
      <c r="T95" s="109">
        <v>725</v>
      </c>
      <c r="U95" s="110">
        <v>66.993143976493627</v>
      </c>
      <c r="V95" s="109">
        <v>4</v>
      </c>
      <c r="W95" s="109">
        <v>209</v>
      </c>
      <c r="X95" s="109">
        <v>213</v>
      </c>
      <c r="Y95" s="110">
        <v>20.470127326150834</v>
      </c>
      <c r="Z95" s="109">
        <v>45</v>
      </c>
      <c r="AA95" s="109">
        <v>893</v>
      </c>
      <c r="AB95" s="109">
        <v>938</v>
      </c>
      <c r="AC95" s="242">
        <v>87.463271302644458</v>
      </c>
      <c r="AD95" s="136">
        <v>87.992495309568469</v>
      </c>
    </row>
    <row r="96" spans="1:30" ht="26.25" x14ac:dyDescent="0.25">
      <c r="A96" s="8"/>
      <c r="B96" s="111">
        <v>607</v>
      </c>
      <c r="C96" s="244" t="s">
        <v>171</v>
      </c>
      <c r="D96" s="79">
        <v>841</v>
      </c>
      <c r="E96" s="241">
        <v>59</v>
      </c>
      <c r="F96" s="241">
        <v>26</v>
      </c>
      <c r="G96" s="241">
        <v>23</v>
      </c>
      <c r="H96" s="241">
        <v>10</v>
      </c>
      <c r="I96" s="241">
        <v>515</v>
      </c>
      <c r="J96" s="241">
        <v>304</v>
      </c>
      <c r="K96" s="241">
        <v>184</v>
      </c>
      <c r="L96" s="241">
        <v>27</v>
      </c>
      <c r="M96" s="105">
        <v>574</v>
      </c>
      <c r="N96" s="105">
        <v>330</v>
      </c>
      <c r="O96" s="105">
        <v>207</v>
      </c>
      <c r="P96" s="104">
        <v>37</v>
      </c>
      <c r="Q96" s="241">
        <v>76</v>
      </c>
      <c r="R96" s="109">
        <v>20</v>
      </c>
      <c r="S96" s="109">
        <v>321</v>
      </c>
      <c r="T96" s="109">
        <v>341</v>
      </c>
      <c r="U96" s="110">
        <v>38.168846611177173</v>
      </c>
      <c r="V96" s="109">
        <v>9</v>
      </c>
      <c r="W96" s="109">
        <v>356</v>
      </c>
      <c r="X96" s="109">
        <v>365</v>
      </c>
      <c r="Y96" s="110">
        <v>42.330558858501782</v>
      </c>
      <c r="Z96" s="109">
        <v>29</v>
      </c>
      <c r="AA96" s="109">
        <v>677</v>
      </c>
      <c r="AB96" s="109">
        <v>706</v>
      </c>
      <c r="AC96" s="242">
        <v>80.499405469678948</v>
      </c>
      <c r="AD96" s="136">
        <v>81.149425287356323</v>
      </c>
    </row>
    <row r="97" spans="1:30" ht="26.25" x14ac:dyDescent="0.25">
      <c r="A97" s="8"/>
      <c r="B97" s="111">
        <v>615</v>
      </c>
      <c r="C97" s="244" t="s">
        <v>172</v>
      </c>
      <c r="D97" s="79">
        <v>8751</v>
      </c>
      <c r="E97" s="241">
        <v>753</v>
      </c>
      <c r="F97" s="241">
        <v>268</v>
      </c>
      <c r="G97" s="241">
        <v>341</v>
      </c>
      <c r="H97" s="241">
        <v>144</v>
      </c>
      <c r="I97" s="241">
        <v>3106</v>
      </c>
      <c r="J97" s="241">
        <v>1999</v>
      </c>
      <c r="K97" s="241">
        <v>903</v>
      </c>
      <c r="L97" s="241">
        <v>204</v>
      </c>
      <c r="M97" s="105">
        <v>3859</v>
      </c>
      <c r="N97" s="105">
        <v>2267</v>
      </c>
      <c r="O97" s="105">
        <v>1244</v>
      </c>
      <c r="P97" s="104">
        <v>348</v>
      </c>
      <c r="Q97" s="241">
        <v>34</v>
      </c>
      <c r="R97" s="109">
        <v>301</v>
      </c>
      <c r="S97" s="109">
        <v>3033</v>
      </c>
      <c r="T97" s="109">
        <v>3334</v>
      </c>
      <c r="U97" s="110">
        <v>34.658896126157011</v>
      </c>
      <c r="V97" s="109">
        <v>122</v>
      </c>
      <c r="W97" s="109">
        <v>3976</v>
      </c>
      <c r="X97" s="109">
        <v>4098</v>
      </c>
      <c r="Y97" s="110">
        <v>45.434807450577075</v>
      </c>
      <c r="Z97" s="109">
        <v>423</v>
      </c>
      <c r="AA97" s="109">
        <v>7009</v>
      </c>
      <c r="AB97" s="109">
        <v>7432</v>
      </c>
      <c r="AC97" s="242">
        <v>80.093703576734086</v>
      </c>
      <c r="AD97" s="136">
        <v>81.011554392849362</v>
      </c>
    </row>
    <row r="98" spans="1:30" ht="26.25" x14ac:dyDescent="0.25">
      <c r="A98" s="8"/>
      <c r="B98" s="111">
        <v>649</v>
      </c>
      <c r="C98" s="244" t="s">
        <v>173</v>
      </c>
      <c r="D98" s="79">
        <v>103</v>
      </c>
      <c r="E98" s="241">
        <v>7</v>
      </c>
      <c r="F98" s="241">
        <v>4</v>
      </c>
      <c r="G98" s="241">
        <v>1</v>
      </c>
      <c r="H98" s="241">
        <v>2</v>
      </c>
      <c r="I98" s="241">
        <v>70</v>
      </c>
      <c r="J98" s="241">
        <v>62</v>
      </c>
      <c r="K98" s="241">
        <v>6</v>
      </c>
      <c r="L98" s="241">
        <v>2</v>
      </c>
      <c r="M98" s="105">
        <v>77</v>
      </c>
      <c r="N98" s="105">
        <v>66</v>
      </c>
      <c r="O98" s="105">
        <v>7</v>
      </c>
      <c r="P98" s="104">
        <v>4</v>
      </c>
      <c r="Q98" s="241">
        <v>0</v>
      </c>
      <c r="R98" s="109">
        <v>3</v>
      </c>
      <c r="S98" s="109">
        <v>106</v>
      </c>
      <c r="T98" s="109">
        <v>109</v>
      </c>
      <c r="U98" s="110">
        <v>102.91262135922329</v>
      </c>
      <c r="V98" s="109">
        <v>0</v>
      </c>
      <c r="W98" s="109">
        <v>6</v>
      </c>
      <c r="X98" s="109">
        <v>6</v>
      </c>
      <c r="Y98" s="110">
        <v>5.825242718446602</v>
      </c>
      <c r="Z98" s="109">
        <v>3</v>
      </c>
      <c r="AA98" s="109">
        <v>112</v>
      </c>
      <c r="AB98" s="109">
        <v>115</v>
      </c>
      <c r="AC98" s="242">
        <v>108.7378640776699</v>
      </c>
      <c r="AD98" s="136">
        <v>108.49056603773586</v>
      </c>
    </row>
    <row r="99" spans="1:30" ht="39" x14ac:dyDescent="0.25">
      <c r="A99" s="8"/>
      <c r="B99" s="111">
        <v>652</v>
      </c>
      <c r="C99" s="244" t="s">
        <v>174</v>
      </c>
      <c r="D99" s="79">
        <v>58</v>
      </c>
      <c r="E99" s="241">
        <v>0</v>
      </c>
      <c r="F99" s="241">
        <v>0</v>
      </c>
      <c r="G99" s="241">
        <v>0</v>
      </c>
      <c r="H99" s="241">
        <v>0</v>
      </c>
      <c r="I99" s="241">
        <v>3</v>
      </c>
      <c r="J99" s="241">
        <v>3</v>
      </c>
      <c r="K99" s="241">
        <v>0</v>
      </c>
      <c r="L99" s="241">
        <v>0</v>
      </c>
      <c r="M99" s="105">
        <v>3</v>
      </c>
      <c r="N99" s="105">
        <v>3</v>
      </c>
      <c r="O99" s="105">
        <v>0</v>
      </c>
      <c r="P99" s="104">
        <v>0</v>
      </c>
      <c r="Q99" s="241">
        <v>2</v>
      </c>
      <c r="R99" s="109">
        <v>0</v>
      </c>
      <c r="S99" s="109">
        <v>9</v>
      </c>
      <c r="T99" s="109">
        <v>9</v>
      </c>
      <c r="U99" s="110">
        <v>15.517241379310345</v>
      </c>
      <c r="V99" s="109">
        <v>0</v>
      </c>
      <c r="W99" s="109">
        <v>0</v>
      </c>
      <c r="X99" s="109">
        <v>0</v>
      </c>
      <c r="Y99" s="110">
        <v>0</v>
      </c>
      <c r="Z99" s="109">
        <v>0</v>
      </c>
      <c r="AA99" s="109">
        <v>9</v>
      </c>
      <c r="AB99" s="109">
        <v>9</v>
      </c>
      <c r="AC99" s="242">
        <v>15.517241379310345</v>
      </c>
      <c r="AD99" s="136">
        <v>15.517241379310345</v>
      </c>
    </row>
    <row r="100" spans="1:30" ht="26.25" x14ac:dyDescent="0.25">
      <c r="A100" s="8"/>
      <c r="B100" s="111">
        <v>660</v>
      </c>
      <c r="C100" s="244" t="s">
        <v>175</v>
      </c>
      <c r="D100" s="79">
        <v>183</v>
      </c>
      <c r="E100" s="241">
        <v>17</v>
      </c>
      <c r="F100" s="241">
        <v>9</v>
      </c>
      <c r="G100" s="241">
        <v>7</v>
      </c>
      <c r="H100" s="241">
        <v>1</v>
      </c>
      <c r="I100" s="241">
        <v>139</v>
      </c>
      <c r="J100" s="241">
        <v>129</v>
      </c>
      <c r="K100" s="241">
        <v>10</v>
      </c>
      <c r="L100" s="241">
        <v>0</v>
      </c>
      <c r="M100" s="105">
        <v>156</v>
      </c>
      <c r="N100" s="105">
        <v>138</v>
      </c>
      <c r="O100" s="105">
        <v>17</v>
      </c>
      <c r="P100" s="104">
        <v>1</v>
      </c>
      <c r="Q100" s="241">
        <v>2</v>
      </c>
      <c r="R100" s="109">
        <v>3</v>
      </c>
      <c r="S100" s="109">
        <v>219</v>
      </c>
      <c r="T100" s="109">
        <v>222</v>
      </c>
      <c r="U100" s="110">
        <v>119.67213114754098</v>
      </c>
      <c r="V100" s="109">
        <v>0</v>
      </c>
      <c r="W100" s="109">
        <v>21</v>
      </c>
      <c r="X100" s="109">
        <v>21</v>
      </c>
      <c r="Y100" s="110">
        <v>11.475409836065573</v>
      </c>
      <c r="Z100" s="109">
        <v>3</v>
      </c>
      <c r="AA100" s="109">
        <v>240</v>
      </c>
      <c r="AB100" s="109">
        <v>243</v>
      </c>
      <c r="AC100" s="242">
        <v>131.14754098360655</v>
      </c>
      <c r="AD100" s="136">
        <v>130.64516129032256</v>
      </c>
    </row>
    <row r="101" spans="1:30" ht="26.25" x14ac:dyDescent="0.25">
      <c r="A101" s="8"/>
      <c r="B101" s="111">
        <v>667</v>
      </c>
      <c r="C101" s="244" t="s">
        <v>176</v>
      </c>
      <c r="D101" s="79">
        <v>191</v>
      </c>
      <c r="E101" s="241">
        <v>12</v>
      </c>
      <c r="F101" s="241">
        <v>5</v>
      </c>
      <c r="G101" s="241">
        <v>6</v>
      </c>
      <c r="H101" s="241">
        <v>1</v>
      </c>
      <c r="I101" s="241">
        <v>124</v>
      </c>
      <c r="J101" s="241">
        <v>83</v>
      </c>
      <c r="K101" s="241">
        <v>36</v>
      </c>
      <c r="L101" s="241">
        <v>5</v>
      </c>
      <c r="M101" s="105">
        <v>136</v>
      </c>
      <c r="N101" s="105">
        <v>88</v>
      </c>
      <c r="O101" s="105">
        <v>42</v>
      </c>
      <c r="P101" s="104">
        <v>6</v>
      </c>
      <c r="Q101" s="241">
        <v>0</v>
      </c>
      <c r="R101" s="109">
        <v>5</v>
      </c>
      <c r="S101" s="109">
        <v>177</v>
      </c>
      <c r="T101" s="109">
        <v>182</v>
      </c>
      <c r="U101" s="110">
        <v>92.670157068062835</v>
      </c>
      <c r="V101" s="109">
        <v>0</v>
      </c>
      <c r="W101" s="109">
        <v>13</v>
      </c>
      <c r="X101" s="109">
        <v>13</v>
      </c>
      <c r="Y101" s="110">
        <v>6.8062827225130889</v>
      </c>
      <c r="Z101" s="109">
        <v>5</v>
      </c>
      <c r="AA101" s="109">
        <v>190</v>
      </c>
      <c r="AB101" s="109">
        <v>195</v>
      </c>
      <c r="AC101" s="242">
        <v>99.476439790575924</v>
      </c>
      <c r="AD101" s="136">
        <v>99.489795918367349</v>
      </c>
    </row>
    <row r="102" spans="1:30" ht="26.25" x14ac:dyDescent="0.25">
      <c r="A102" s="8"/>
      <c r="B102" s="111">
        <v>674</v>
      </c>
      <c r="C102" s="244" t="s">
        <v>177</v>
      </c>
      <c r="D102" s="79">
        <v>336</v>
      </c>
      <c r="E102" s="241">
        <v>31</v>
      </c>
      <c r="F102" s="241">
        <v>14</v>
      </c>
      <c r="G102" s="241">
        <v>10</v>
      </c>
      <c r="H102" s="241">
        <v>7</v>
      </c>
      <c r="I102" s="241">
        <v>142</v>
      </c>
      <c r="J102" s="241">
        <v>116</v>
      </c>
      <c r="K102" s="241">
        <v>20</v>
      </c>
      <c r="L102" s="241">
        <v>6</v>
      </c>
      <c r="M102" s="105">
        <v>173</v>
      </c>
      <c r="N102" s="105">
        <v>130</v>
      </c>
      <c r="O102" s="105">
        <v>30</v>
      </c>
      <c r="P102" s="104">
        <v>13</v>
      </c>
      <c r="Q102" s="241">
        <v>5</v>
      </c>
      <c r="R102" s="109">
        <v>8</v>
      </c>
      <c r="S102" s="109">
        <v>272</v>
      </c>
      <c r="T102" s="109">
        <v>280</v>
      </c>
      <c r="U102" s="110">
        <v>80.952380952380949</v>
      </c>
      <c r="V102" s="109">
        <v>1</v>
      </c>
      <c r="W102" s="109">
        <v>37</v>
      </c>
      <c r="X102" s="109">
        <v>38</v>
      </c>
      <c r="Y102" s="110">
        <v>11.011904761904761</v>
      </c>
      <c r="Z102" s="109">
        <v>9</v>
      </c>
      <c r="AA102" s="109">
        <v>309</v>
      </c>
      <c r="AB102" s="109">
        <v>318</v>
      </c>
      <c r="AC102" s="242">
        <v>91.964285714285708</v>
      </c>
      <c r="AD102" s="136">
        <v>92.173913043478265</v>
      </c>
    </row>
    <row r="103" spans="1:30" x14ac:dyDescent="0.25">
      <c r="A103" s="8"/>
      <c r="B103" s="111">
        <v>697</v>
      </c>
      <c r="C103" s="248" t="s">
        <v>178</v>
      </c>
      <c r="D103" s="79">
        <v>1747</v>
      </c>
      <c r="E103" s="241">
        <v>160</v>
      </c>
      <c r="F103" s="241">
        <v>60</v>
      </c>
      <c r="G103" s="241">
        <v>72</v>
      </c>
      <c r="H103" s="241">
        <v>28</v>
      </c>
      <c r="I103" s="241">
        <v>1204</v>
      </c>
      <c r="J103" s="241">
        <v>570</v>
      </c>
      <c r="K103" s="241">
        <v>539</v>
      </c>
      <c r="L103" s="241">
        <v>95</v>
      </c>
      <c r="M103" s="105">
        <v>1364</v>
      </c>
      <c r="N103" s="105">
        <v>630</v>
      </c>
      <c r="O103" s="105">
        <v>611</v>
      </c>
      <c r="P103" s="104">
        <v>123</v>
      </c>
      <c r="Q103" s="241">
        <v>11</v>
      </c>
      <c r="R103" s="109">
        <v>46</v>
      </c>
      <c r="S103" s="109">
        <v>1323</v>
      </c>
      <c r="T103" s="109">
        <v>1369</v>
      </c>
      <c r="U103" s="110">
        <v>75.729822552947908</v>
      </c>
      <c r="V103" s="109">
        <v>9</v>
      </c>
      <c r="W103" s="109">
        <v>524</v>
      </c>
      <c r="X103" s="109">
        <v>533</v>
      </c>
      <c r="Y103" s="110">
        <v>29.994275901545507</v>
      </c>
      <c r="Z103" s="109">
        <v>55</v>
      </c>
      <c r="AA103" s="109">
        <v>1847</v>
      </c>
      <c r="AB103" s="109">
        <v>1902</v>
      </c>
      <c r="AC103" s="242">
        <v>105.72409845449342</v>
      </c>
      <c r="AD103" s="136">
        <v>105.54938956714761</v>
      </c>
    </row>
    <row r="104" spans="1:30" ht="26.25" x14ac:dyDescent="0.25">
      <c r="A104" s="8"/>
      <c r="B104" s="111">
        <v>756</v>
      </c>
      <c r="C104" s="244" t="s">
        <v>179</v>
      </c>
      <c r="D104" s="79">
        <v>839</v>
      </c>
      <c r="E104" s="241">
        <v>63</v>
      </c>
      <c r="F104" s="241">
        <v>32</v>
      </c>
      <c r="G104" s="241">
        <v>18</v>
      </c>
      <c r="H104" s="241">
        <v>13</v>
      </c>
      <c r="I104" s="241">
        <v>541</v>
      </c>
      <c r="J104" s="241">
        <v>372</v>
      </c>
      <c r="K104" s="241">
        <v>142</v>
      </c>
      <c r="L104" s="241">
        <v>27</v>
      </c>
      <c r="M104" s="105">
        <v>604</v>
      </c>
      <c r="N104" s="105">
        <v>404</v>
      </c>
      <c r="O104" s="105">
        <v>160</v>
      </c>
      <c r="P104" s="104">
        <v>40</v>
      </c>
      <c r="Q104" s="241">
        <v>6</v>
      </c>
      <c r="R104" s="109">
        <v>10</v>
      </c>
      <c r="S104" s="109">
        <v>552</v>
      </c>
      <c r="T104" s="109">
        <v>562</v>
      </c>
      <c r="U104" s="110">
        <v>65.792610250297983</v>
      </c>
      <c r="V104" s="109">
        <v>0</v>
      </c>
      <c r="W104" s="109">
        <v>61</v>
      </c>
      <c r="X104" s="109">
        <v>61</v>
      </c>
      <c r="Y104" s="110">
        <v>7.2705601907032182</v>
      </c>
      <c r="Z104" s="109">
        <v>10</v>
      </c>
      <c r="AA104" s="109">
        <v>613</v>
      </c>
      <c r="AB104" s="109">
        <v>623</v>
      </c>
      <c r="AC104" s="242">
        <v>73.063170441001191</v>
      </c>
      <c r="AD104" s="136">
        <v>73.380447585394577</v>
      </c>
    </row>
    <row r="105" spans="1:30" ht="38.25" x14ac:dyDescent="0.25">
      <c r="A105" s="1" t="s">
        <v>180</v>
      </c>
      <c r="B105" s="223"/>
      <c r="C105" s="249" t="s">
        <v>58</v>
      </c>
      <c r="D105" s="87">
        <v>3173</v>
      </c>
      <c r="E105" s="87">
        <v>332</v>
      </c>
      <c r="F105" s="87">
        <v>192</v>
      </c>
      <c r="G105" s="87">
        <v>102</v>
      </c>
      <c r="H105" s="87">
        <v>38</v>
      </c>
      <c r="I105" s="87">
        <v>1412</v>
      </c>
      <c r="J105" s="87">
        <v>1102</v>
      </c>
      <c r="K105" s="87">
        <v>263</v>
      </c>
      <c r="L105" s="87">
        <v>47</v>
      </c>
      <c r="M105" s="87">
        <v>1744</v>
      </c>
      <c r="N105" s="87">
        <v>1294</v>
      </c>
      <c r="O105" s="87">
        <v>365</v>
      </c>
      <c r="P105" s="87">
        <v>85</v>
      </c>
      <c r="Q105" s="87">
        <v>79</v>
      </c>
      <c r="R105" s="114">
        <v>158</v>
      </c>
      <c r="S105" s="114">
        <v>2287</v>
      </c>
      <c r="T105" s="114">
        <v>2445</v>
      </c>
      <c r="U105" s="113">
        <v>72.07689883391113</v>
      </c>
      <c r="V105" s="114">
        <v>20</v>
      </c>
      <c r="W105" s="114">
        <v>611</v>
      </c>
      <c r="X105" s="114">
        <v>631</v>
      </c>
      <c r="Y105" s="113">
        <v>19.256224393318629</v>
      </c>
      <c r="Z105" s="114">
        <v>178</v>
      </c>
      <c r="AA105" s="114">
        <v>2898</v>
      </c>
      <c r="AB105" s="114">
        <v>3076</v>
      </c>
      <c r="AC105" s="98">
        <v>91.333123227229748</v>
      </c>
      <c r="AD105" s="246">
        <v>91.79349447925992</v>
      </c>
    </row>
    <row r="106" spans="1:30" x14ac:dyDescent="0.25">
      <c r="A106" s="1"/>
      <c r="B106" s="111">
        <v>30</v>
      </c>
      <c r="C106" s="244" t="s">
        <v>181</v>
      </c>
      <c r="D106" s="79">
        <v>653</v>
      </c>
      <c r="E106" s="241">
        <v>72</v>
      </c>
      <c r="F106" s="241">
        <v>35</v>
      </c>
      <c r="G106" s="241">
        <v>30</v>
      </c>
      <c r="H106" s="241">
        <v>7</v>
      </c>
      <c r="I106" s="241">
        <v>139</v>
      </c>
      <c r="J106" s="241">
        <v>92</v>
      </c>
      <c r="K106" s="241">
        <v>43</v>
      </c>
      <c r="L106" s="241">
        <v>4</v>
      </c>
      <c r="M106" s="105">
        <v>211</v>
      </c>
      <c r="N106" s="105">
        <v>127</v>
      </c>
      <c r="O106" s="105">
        <v>73</v>
      </c>
      <c r="P106" s="104">
        <v>11</v>
      </c>
      <c r="Q106" s="241">
        <v>5</v>
      </c>
      <c r="R106" s="109">
        <v>34</v>
      </c>
      <c r="S106" s="109">
        <v>500</v>
      </c>
      <c r="T106" s="109">
        <v>534</v>
      </c>
      <c r="U106" s="110">
        <v>76.569678407350693</v>
      </c>
      <c r="V106" s="109">
        <v>16</v>
      </c>
      <c r="W106" s="109">
        <v>297</v>
      </c>
      <c r="X106" s="109">
        <v>313</v>
      </c>
      <c r="Y106" s="110">
        <v>45.482388973966309</v>
      </c>
      <c r="Z106" s="109">
        <v>50</v>
      </c>
      <c r="AA106" s="109">
        <v>797</v>
      </c>
      <c r="AB106" s="109">
        <v>847</v>
      </c>
      <c r="AC106" s="242">
        <v>122.052067381317</v>
      </c>
      <c r="AD106" s="136">
        <v>120.48364153627311</v>
      </c>
    </row>
    <row r="107" spans="1:30" x14ac:dyDescent="0.25">
      <c r="A107" s="1"/>
      <c r="B107" s="111">
        <v>34</v>
      </c>
      <c r="C107" s="244" t="s">
        <v>182</v>
      </c>
      <c r="D107" s="79">
        <v>373</v>
      </c>
      <c r="E107" s="241">
        <v>42</v>
      </c>
      <c r="F107" s="241">
        <v>20</v>
      </c>
      <c r="G107" s="241">
        <v>12</v>
      </c>
      <c r="H107" s="241">
        <v>10</v>
      </c>
      <c r="I107" s="241">
        <v>101</v>
      </c>
      <c r="J107" s="241">
        <v>69</v>
      </c>
      <c r="K107" s="241">
        <v>24</v>
      </c>
      <c r="L107" s="241">
        <v>8</v>
      </c>
      <c r="M107" s="105">
        <v>143</v>
      </c>
      <c r="N107" s="105">
        <v>89</v>
      </c>
      <c r="O107" s="105">
        <v>36</v>
      </c>
      <c r="P107" s="104">
        <v>18</v>
      </c>
      <c r="Q107" s="241">
        <v>15</v>
      </c>
      <c r="R107" s="109">
        <v>22</v>
      </c>
      <c r="S107" s="109">
        <v>356</v>
      </c>
      <c r="T107" s="109">
        <v>378</v>
      </c>
      <c r="U107" s="110">
        <v>95.442359249329755</v>
      </c>
      <c r="V107" s="109">
        <v>2</v>
      </c>
      <c r="W107" s="109">
        <v>76</v>
      </c>
      <c r="X107" s="109">
        <v>78</v>
      </c>
      <c r="Y107" s="110">
        <v>20.375335120643431</v>
      </c>
      <c r="Z107" s="109">
        <v>24</v>
      </c>
      <c r="AA107" s="109">
        <v>432</v>
      </c>
      <c r="AB107" s="109">
        <v>456</v>
      </c>
      <c r="AC107" s="242">
        <v>115.8176943699732</v>
      </c>
      <c r="AD107" s="136">
        <v>114.86146095717883</v>
      </c>
    </row>
    <row r="108" spans="1:30" ht="26.25" x14ac:dyDescent="0.25">
      <c r="A108" s="1"/>
      <c r="B108" s="111">
        <v>36</v>
      </c>
      <c r="C108" s="244" t="s">
        <v>183</v>
      </c>
      <c r="D108" s="79">
        <v>165</v>
      </c>
      <c r="E108" s="241">
        <v>8</v>
      </c>
      <c r="F108" s="241">
        <v>6</v>
      </c>
      <c r="G108" s="241">
        <v>1</v>
      </c>
      <c r="H108" s="241">
        <v>1</v>
      </c>
      <c r="I108" s="241">
        <v>58</v>
      </c>
      <c r="J108" s="241">
        <v>48</v>
      </c>
      <c r="K108" s="241">
        <v>9</v>
      </c>
      <c r="L108" s="241">
        <v>1</v>
      </c>
      <c r="M108" s="105">
        <v>66</v>
      </c>
      <c r="N108" s="105">
        <v>54</v>
      </c>
      <c r="O108" s="105">
        <v>10</v>
      </c>
      <c r="P108" s="104">
        <v>2</v>
      </c>
      <c r="Q108" s="241">
        <v>10</v>
      </c>
      <c r="R108" s="109">
        <v>1</v>
      </c>
      <c r="S108" s="109">
        <v>52</v>
      </c>
      <c r="T108" s="109">
        <v>53</v>
      </c>
      <c r="U108" s="110">
        <v>31.515151515151512</v>
      </c>
      <c r="V108" s="109">
        <v>0</v>
      </c>
      <c r="W108" s="109">
        <v>23</v>
      </c>
      <c r="X108" s="109">
        <v>23</v>
      </c>
      <c r="Y108" s="110">
        <v>13.939393939393941</v>
      </c>
      <c r="Z108" s="109">
        <v>1</v>
      </c>
      <c r="AA108" s="109">
        <v>75</v>
      </c>
      <c r="AB108" s="109">
        <v>76</v>
      </c>
      <c r="AC108" s="242">
        <v>45.454545454545453</v>
      </c>
      <c r="AD108" s="136">
        <v>45.783132530120483</v>
      </c>
    </row>
    <row r="109" spans="1:30" x14ac:dyDescent="0.25">
      <c r="A109" s="1"/>
      <c r="B109" s="111">
        <v>91</v>
      </c>
      <c r="C109" s="244" t="s">
        <v>184</v>
      </c>
      <c r="D109" s="79">
        <v>93</v>
      </c>
      <c r="E109" s="241">
        <v>11</v>
      </c>
      <c r="F109" s="241">
        <v>7</v>
      </c>
      <c r="G109" s="241">
        <v>4</v>
      </c>
      <c r="H109" s="241">
        <v>0</v>
      </c>
      <c r="I109" s="241">
        <v>12</v>
      </c>
      <c r="J109" s="241">
        <v>11</v>
      </c>
      <c r="K109" s="241">
        <v>1</v>
      </c>
      <c r="L109" s="241">
        <v>0</v>
      </c>
      <c r="M109" s="105">
        <v>23</v>
      </c>
      <c r="N109" s="105">
        <v>18</v>
      </c>
      <c r="O109" s="105">
        <v>5</v>
      </c>
      <c r="P109" s="104">
        <v>0</v>
      </c>
      <c r="Q109" s="241">
        <v>0</v>
      </c>
      <c r="R109" s="109">
        <v>6</v>
      </c>
      <c r="S109" s="109">
        <v>28</v>
      </c>
      <c r="T109" s="109">
        <v>34</v>
      </c>
      <c r="U109" s="110">
        <v>30.107526881720432</v>
      </c>
      <c r="V109" s="109">
        <v>0</v>
      </c>
      <c r="W109" s="109">
        <v>0</v>
      </c>
      <c r="X109" s="109">
        <v>0</v>
      </c>
      <c r="Y109" s="110">
        <v>0</v>
      </c>
      <c r="Z109" s="109">
        <v>6</v>
      </c>
      <c r="AA109" s="109">
        <v>28</v>
      </c>
      <c r="AB109" s="109">
        <v>34</v>
      </c>
      <c r="AC109" s="242">
        <v>30.107526881720432</v>
      </c>
      <c r="AD109" s="136">
        <v>34.343434343434339</v>
      </c>
    </row>
    <row r="110" spans="1:30" x14ac:dyDescent="0.25">
      <c r="A110" s="1"/>
      <c r="B110" s="111">
        <v>93</v>
      </c>
      <c r="C110" s="244" t="s">
        <v>185</v>
      </c>
      <c r="D110" s="79">
        <v>52</v>
      </c>
      <c r="E110" s="241">
        <v>1</v>
      </c>
      <c r="F110" s="241">
        <v>0</v>
      </c>
      <c r="G110" s="241">
        <v>1</v>
      </c>
      <c r="H110" s="241">
        <v>0</v>
      </c>
      <c r="I110" s="241">
        <v>31</v>
      </c>
      <c r="J110" s="241">
        <v>30</v>
      </c>
      <c r="K110" s="241">
        <v>1</v>
      </c>
      <c r="L110" s="241">
        <v>0</v>
      </c>
      <c r="M110" s="105">
        <v>32</v>
      </c>
      <c r="N110" s="105">
        <v>30</v>
      </c>
      <c r="O110" s="105">
        <v>2</v>
      </c>
      <c r="P110" s="104">
        <v>0</v>
      </c>
      <c r="Q110" s="241">
        <v>1</v>
      </c>
      <c r="R110" s="109">
        <v>1</v>
      </c>
      <c r="S110" s="109">
        <v>50</v>
      </c>
      <c r="T110" s="109">
        <v>51</v>
      </c>
      <c r="U110" s="110">
        <v>96.15384615384616</v>
      </c>
      <c r="V110" s="109">
        <v>0</v>
      </c>
      <c r="W110" s="109">
        <v>1</v>
      </c>
      <c r="X110" s="109">
        <v>1</v>
      </c>
      <c r="Y110" s="110">
        <v>1.9230769230769231</v>
      </c>
      <c r="Z110" s="109">
        <v>1</v>
      </c>
      <c r="AA110" s="109">
        <v>51</v>
      </c>
      <c r="AB110" s="109">
        <v>52</v>
      </c>
      <c r="AC110" s="242">
        <v>98.076923076923066</v>
      </c>
      <c r="AD110" s="136">
        <v>98.113207547169807</v>
      </c>
    </row>
    <row r="111" spans="1:30" x14ac:dyDescent="0.25">
      <c r="A111" s="1"/>
      <c r="B111" s="111">
        <v>101</v>
      </c>
      <c r="C111" s="111" t="s">
        <v>186</v>
      </c>
      <c r="D111" s="79">
        <v>332</v>
      </c>
      <c r="E111" s="241">
        <v>26</v>
      </c>
      <c r="F111" s="241">
        <v>23</v>
      </c>
      <c r="G111" s="241">
        <v>1</v>
      </c>
      <c r="H111" s="241">
        <v>2</v>
      </c>
      <c r="I111" s="241">
        <v>164</v>
      </c>
      <c r="J111" s="241">
        <v>159</v>
      </c>
      <c r="K111" s="241">
        <v>3</v>
      </c>
      <c r="L111" s="241">
        <v>2</v>
      </c>
      <c r="M111" s="105">
        <v>190</v>
      </c>
      <c r="N111" s="105">
        <v>182</v>
      </c>
      <c r="O111" s="105">
        <v>4</v>
      </c>
      <c r="P111" s="104">
        <v>4</v>
      </c>
      <c r="Q111" s="241">
        <v>1</v>
      </c>
      <c r="R111" s="109">
        <v>28</v>
      </c>
      <c r="S111" s="109">
        <v>252</v>
      </c>
      <c r="T111" s="109">
        <v>280</v>
      </c>
      <c r="U111" s="110">
        <v>75.903614457831324</v>
      </c>
      <c r="V111" s="109">
        <v>0</v>
      </c>
      <c r="W111" s="109">
        <v>24</v>
      </c>
      <c r="X111" s="109">
        <v>24</v>
      </c>
      <c r="Y111" s="110">
        <v>7.2289156626506017</v>
      </c>
      <c r="Z111" s="109">
        <v>28</v>
      </c>
      <c r="AA111" s="109">
        <v>276</v>
      </c>
      <c r="AB111" s="109">
        <v>304</v>
      </c>
      <c r="AC111" s="242">
        <v>83.132530120481931</v>
      </c>
      <c r="AD111" s="136">
        <v>84.444444444444443</v>
      </c>
    </row>
    <row r="112" spans="1:30" ht="26.25" x14ac:dyDescent="0.25">
      <c r="A112" s="1"/>
      <c r="B112" s="111">
        <v>145</v>
      </c>
      <c r="C112" s="244" t="s">
        <v>187</v>
      </c>
      <c r="D112" s="79">
        <v>18</v>
      </c>
      <c r="E112" s="241">
        <v>4</v>
      </c>
      <c r="F112" s="241">
        <v>4</v>
      </c>
      <c r="G112" s="241">
        <v>0</v>
      </c>
      <c r="H112" s="241">
        <v>0</v>
      </c>
      <c r="I112" s="241">
        <v>16</v>
      </c>
      <c r="J112" s="241">
        <v>11</v>
      </c>
      <c r="K112" s="241">
        <v>4</v>
      </c>
      <c r="L112" s="241">
        <v>1</v>
      </c>
      <c r="M112" s="105">
        <v>20</v>
      </c>
      <c r="N112" s="105">
        <v>15</v>
      </c>
      <c r="O112" s="105">
        <v>4</v>
      </c>
      <c r="P112" s="104">
        <v>1</v>
      </c>
      <c r="Q112" s="241">
        <v>0</v>
      </c>
      <c r="R112" s="109">
        <v>2</v>
      </c>
      <c r="S112" s="109">
        <v>14</v>
      </c>
      <c r="T112" s="109">
        <v>16</v>
      </c>
      <c r="U112" s="110">
        <v>77.777777777777786</v>
      </c>
      <c r="V112" s="109">
        <v>0</v>
      </c>
      <c r="W112" s="109">
        <v>2</v>
      </c>
      <c r="X112" s="109">
        <v>2</v>
      </c>
      <c r="Y112" s="110">
        <v>11.111111111111111</v>
      </c>
      <c r="Z112" s="109">
        <v>2</v>
      </c>
      <c r="AA112" s="109">
        <v>16</v>
      </c>
      <c r="AB112" s="109">
        <v>18</v>
      </c>
      <c r="AC112" s="242">
        <v>88.888888888888886</v>
      </c>
      <c r="AD112" s="136">
        <v>90</v>
      </c>
    </row>
    <row r="113" spans="1:30" ht="26.25" x14ac:dyDescent="0.25">
      <c r="A113" s="1"/>
      <c r="B113" s="111">
        <v>209</v>
      </c>
      <c r="C113" s="244" t="s">
        <v>188</v>
      </c>
      <c r="D113" s="79">
        <v>82</v>
      </c>
      <c r="E113" s="241">
        <v>16</v>
      </c>
      <c r="F113" s="241">
        <v>13</v>
      </c>
      <c r="G113" s="241">
        <v>2</v>
      </c>
      <c r="H113" s="241">
        <v>1</v>
      </c>
      <c r="I113" s="241">
        <v>65</v>
      </c>
      <c r="J113" s="241">
        <v>58</v>
      </c>
      <c r="K113" s="241">
        <v>5</v>
      </c>
      <c r="L113" s="241">
        <v>2</v>
      </c>
      <c r="M113" s="105">
        <v>81</v>
      </c>
      <c r="N113" s="105">
        <v>71</v>
      </c>
      <c r="O113" s="105">
        <v>7</v>
      </c>
      <c r="P113" s="104">
        <v>3</v>
      </c>
      <c r="Q113" s="241">
        <v>1</v>
      </c>
      <c r="R113" s="109">
        <v>9</v>
      </c>
      <c r="S113" s="109">
        <v>97</v>
      </c>
      <c r="T113" s="109">
        <v>106</v>
      </c>
      <c r="U113" s="110">
        <v>118.29268292682926</v>
      </c>
      <c r="V113" s="109">
        <v>0</v>
      </c>
      <c r="W113" s="109">
        <v>4</v>
      </c>
      <c r="X113" s="109">
        <v>4</v>
      </c>
      <c r="Y113" s="110">
        <v>4.8780487804878048</v>
      </c>
      <c r="Z113" s="109">
        <v>9</v>
      </c>
      <c r="AA113" s="109">
        <v>101</v>
      </c>
      <c r="AB113" s="109">
        <v>110</v>
      </c>
      <c r="AC113" s="242">
        <v>123.17073170731707</v>
      </c>
      <c r="AD113" s="136">
        <v>120.87912087912088</v>
      </c>
    </row>
    <row r="114" spans="1:30" ht="26.25" x14ac:dyDescent="0.25">
      <c r="A114" s="1"/>
      <c r="B114" s="111">
        <v>282</v>
      </c>
      <c r="C114" s="244" t="s">
        <v>189</v>
      </c>
      <c r="D114" s="79">
        <v>201</v>
      </c>
      <c r="E114" s="241">
        <v>10</v>
      </c>
      <c r="F114" s="241">
        <v>8</v>
      </c>
      <c r="G114" s="241">
        <v>1</v>
      </c>
      <c r="H114" s="241">
        <v>1</v>
      </c>
      <c r="I114" s="241">
        <v>137</v>
      </c>
      <c r="J114" s="241">
        <v>97</v>
      </c>
      <c r="K114" s="241">
        <v>34</v>
      </c>
      <c r="L114" s="241">
        <v>6</v>
      </c>
      <c r="M114" s="105">
        <v>147</v>
      </c>
      <c r="N114" s="105">
        <v>105</v>
      </c>
      <c r="O114" s="105">
        <v>35</v>
      </c>
      <c r="P114" s="104">
        <v>7</v>
      </c>
      <c r="Q114" s="241">
        <v>1</v>
      </c>
      <c r="R114" s="109">
        <v>7</v>
      </c>
      <c r="S114" s="109">
        <v>110</v>
      </c>
      <c r="T114" s="109">
        <v>117</v>
      </c>
      <c r="U114" s="110">
        <v>54.726368159203972</v>
      </c>
      <c r="V114" s="109">
        <v>0</v>
      </c>
      <c r="W114" s="109">
        <v>34</v>
      </c>
      <c r="X114" s="109">
        <v>34</v>
      </c>
      <c r="Y114" s="110">
        <v>16.915422885572141</v>
      </c>
      <c r="Z114" s="109">
        <v>7</v>
      </c>
      <c r="AA114" s="109">
        <v>144</v>
      </c>
      <c r="AB114" s="109">
        <v>151</v>
      </c>
      <c r="AC114" s="242">
        <v>71.641791044776113</v>
      </c>
      <c r="AD114" s="136">
        <v>72.59615384615384</v>
      </c>
    </row>
    <row r="115" spans="1:30" ht="26.25" x14ac:dyDescent="0.25">
      <c r="A115" s="1"/>
      <c r="B115" s="111">
        <v>353</v>
      </c>
      <c r="C115" s="244" t="s">
        <v>190</v>
      </c>
      <c r="D115" s="79">
        <v>17</v>
      </c>
      <c r="E115" s="241">
        <v>2</v>
      </c>
      <c r="F115" s="241">
        <v>0</v>
      </c>
      <c r="G115" s="241">
        <v>2</v>
      </c>
      <c r="H115" s="241">
        <v>0</v>
      </c>
      <c r="I115" s="241">
        <v>10</v>
      </c>
      <c r="J115" s="241">
        <v>10</v>
      </c>
      <c r="K115" s="241">
        <v>0</v>
      </c>
      <c r="L115" s="241">
        <v>0</v>
      </c>
      <c r="M115" s="105">
        <v>12</v>
      </c>
      <c r="N115" s="105">
        <v>10</v>
      </c>
      <c r="O115" s="105">
        <v>2</v>
      </c>
      <c r="P115" s="104">
        <v>0</v>
      </c>
      <c r="Q115" s="241">
        <v>0</v>
      </c>
      <c r="R115" s="109">
        <v>0</v>
      </c>
      <c r="S115" s="109">
        <v>17</v>
      </c>
      <c r="T115" s="109">
        <v>17</v>
      </c>
      <c r="U115" s="110">
        <v>100</v>
      </c>
      <c r="V115" s="109">
        <v>0</v>
      </c>
      <c r="W115" s="109">
        <v>2</v>
      </c>
      <c r="X115" s="109">
        <v>2</v>
      </c>
      <c r="Y115" s="110">
        <v>11.76470588235294</v>
      </c>
      <c r="Z115" s="109">
        <v>0</v>
      </c>
      <c r="AA115" s="109">
        <v>19</v>
      </c>
      <c r="AB115" s="109">
        <v>19</v>
      </c>
      <c r="AC115" s="242">
        <v>111.76470588235294</v>
      </c>
      <c r="AD115" s="136">
        <v>111.76470588235294</v>
      </c>
    </row>
    <row r="116" spans="1:30" x14ac:dyDescent="0.25">
      <c r="A116" s="1"/>
      <c r="B116" s="111">
        <v>364</v>
      </c>
      <c r="C116" s="244" t="s">
        <v>191</v>
      </c>
      <c r="D116" s="79">
        <v>132</v>
      </c>
      <c r="E116" s="241">
        <v>24</v>
      </c>
      <c r="F116" s="241">
        <v>11</v>
      </c>
      <c r="G116" s="241">
        <v>11</v>
      </c>
      <c r="H116" s="241">
        <v>2</v>
      </c>
      <c r="I116" s="241">
        <v>77</v>
      </c>
      <c r="J116" s="241">
        <v>65</v>
      </c>
      <c r="K116" s="241">
        <v>10</v>
      </c>
      <c r="L116" s="241">
        <v>2</v>
      </c>
      <c r="M116" s="105">
        <v>101</v>
      </c>
      <c r="N116" s="105">
        <v>76</v>
      </c>
      <c r="O116" s="105">
        <v>21</v>
      </c>
      <c r="P116" s="104">
        <v>4</v>
      </c>
      <c r="Q116" s="241">
        <v>1</v>
      </c>
      <c r="R116" s="109">
        <v>5</v>
      </c>
      <c r="S116" s="109">
        <v>64</v>
      </c>
      <c r="T116" s="109">
        <v>69</v>
      </c>
      <c r="U116" s="110">
        <v>48.484848484848484</v>
      </c>
      <c r="V116" s="109">
        <v>1</v>
      </c>
      <c r="W116" s="109">
        <v>18</v>
      </c>
      <c r="X116" s="109">
        <v>19</v>
      </c>
      <c r="Y116" s="110">
        <v>13.636363636363635</v>
      </c>
      <c r="Z116" s="109">
        <v>6</v>
      </c>
      <c r="AA116" s="109">
        <v>82</v>
      </c>
      <c r="AB116" s="109">
        <v>88</v>
      </c>
      <c r="AC116" s="242">
        <v>62.121212121212125</v>
      </c>
      <c r="AD116" s="136">
        <v>63.768115942028977</v>
      </c>
    </row>
    <row r="117" spans="1:30" x14ac:dyDescent="0.25">
      <c r="A117" s="1"/>
      <c r="B117" s="111">
        <v>368</v>
      </c>
      <c r="C117" s="244" t="s">
        <v>192</v>
      </c>
      <c r="D117" s="79">
        <v>90</v>
      </c>
      <c r="E117" s="241">
        <v>25</v>
      </c>
      <c r="F117" s="241">
        <v>14</v>
      </c>
      <c r="G117" s="241">
        <v>8</v>
      </c>
      <c r="H117" s="241">
        <v>3</v>
      </c>
      <c r="I117" s="241">
        <v>35</v>
      </c>
      <c r="J117" s="241">
        <v>28</v>
      </c>
      <c r="K117" s="241">
        <v>6</v>
      </c>
      <c r="L117" s="241">
        <v>1</v>
      </c>
      <c r="M117" s="105">
        <v>60</v>
      </c>
      <c r="N117" s="105">
        <v>42</v>
      </c>
      <c r="O117" s="105">
        <v>14</v>
      </c>
      <c r="P117" s="104">
        <v>4</v>
      </c>
      <c r="Q117" s="241">
        <v>0</v>
      </c>
      <c r="R117" s="109">
        <v>7</v>
      </c>
      <c r="S117" s="109">
        <v>66</v>
      </c>
      <c r="T117" s="109">
        <v>73</v>
      </c>
      <c r="U117" s="110">
        <v>73.333333333333329</v>
      </c>
      <c r="V117" s="109">
        <v>0</v>
      </c>
      <c r="W117" s="109">
        <v>25</v>
      </c>
      <c r="X117" s="109">
        <v>25</v>
      </c>
      <c r="Y117" s="110">
        <v>27.777777777777779</v>
      </c>
      <c r="Z117" s="109">
        <v>7</v>
      </c>
      <c r="AA117" s="109">
        <v>91</v>
      </c>
      <c r="AB117" s="109">
        <v>98</v>
      </c>
      <c r="AC117" s="242">
        <v>101.11111111111111</v>
      </c>
      <c r="AD117" s="136">
        <v>101.03092783505154</v>
      </c>
    </row>
    <row r="118" spans="1:30" ht="26.25" x14ac:dyDescent="0.25">
      <c r="A118" s="1"/>
      <c r="B118" s="111">
        <v>390</v>
      </c>
      <c r="C118" s="244" t="s">
        <v>193</v>
      </c>
      <c r="D118" s="79">
        <v>159</v>
      </c>
      <c r="E118" s="241">
        <v>12</v>
      </c>
      <c r="F118" s="241">
        <v>8</v>
      </c>
      <c r="G118" s="241">
        <v>3</v>
      </c>
      <c r="H118" s="241">
        <v>1</v>
      </c>
      <c r="I118" s="241">
        <v>102</v>
      </c>
      <c r="J118" s="241">
        <v>91</v>
      </c>
      <c r="K118" s="241">
        <v>10</v>
      </c>
      <c r="L118" s="241">
        <v>1</v>
      </c>
      <c r="M118" s="105">
        <v>114</v>
      </c>
      <c r="N118" s="105">
        <v>99</v>
      </c>
      <c r="O118" s="105">
        <v>13</v>
      </c>
      <c r="P118" s="104">
        <v>2</v>
      </c>
      <c r="Q118" s="241">
        <v>5</v>
      </c>
      <c r="R118" s="109">
        <v>4</v>
      </c>
      <c r="S118" s="109">
        <v>105</v>
      </c>
      <c r="T118" s="109">
        <v>109</v>
      </c>
      <c r="U118" s="110">
        <v>66.037735849056602</v>
      </c>
      <c r="V118" s="109">
        <v>1</v>
      </c>
      <c r="W118" s="109">
        <v>12</v>
      </c>
      <c r="X118" s="109">
        <v>13</v>
      </c>
      <c r="Y118" s="110">
        <v>7.5471698113207548</v>
      </c>
      <c r="Z118" s="109">
        <v>5</v>
      </c>
      <c r="AA118" s="109">
        <v>117</v>
      </c>
      <c r="AB118" s="109">
        <v>122</v>
      </c>
      <c r="AC118" s="242">
        <v>73.584905660377359</v>
      </c>
      <c r="AD118" s="136">
        <v>74.390243902439025</v>
      </c>
    </row>
    <row r="119" spans="1:30" ht="26.25" x14ac:dyDescent="0.25">
      <c r="A119" s="1"/>
      <c r="B119" s="111">
        <v>467</v>
      </c>
      <c r="C119" s="244" t="s">
        <v>194</v>
      </c>
      <c r="D119" s="79">
        <v>11</v>
      </c>
      <c r="E119" s="241">
        <v>4</v>
      </c>
      <c r="F119" s="241">
        <v>3</v>
      </c>
      <c r="G119" s="241">
        <v>0</v>
      </c>
      <c r="H119" s="241">
        <v>1</v>
      </c>
      <c r="I119" s="241">
        <v>6</v>
      </c>
      <c r="J119" s="241">
        <v>4</v>
      </c>
      <c r="K119" s="241">
        <v>2</v>
      </c>
      <c r="L119" s="241">
        <v>0</v>
      </c>
      <c r="M119" s="105">
        <v>10</v>
      </c>
      <c r="N119" s="105">
        <v>7</v>
      </c>
      <c r="O119" s="105">
        <v>2</v>
      </c>
      <c r="P119" s="104">
        <v>1</v>
      </c>
      <c r="Q119" s="241">
        <v>0</v>
      </c>
      <c r="R119" s="109">
        <v>1</v>
      </c>
      <c r="S119" s="109">
        <v>8</v>
      </c>
      <c r="T119" s="109">
        <v>9</v>
      </c>
      <c r="U119" s="110">
        <v>72.727272727272734</v>
      </c>
      <c r="V119" s="109">
        <v>0</v>
      </c>
      <c r="W119" s="109">
        <v>3</v>
      </c>
      <c r="X119" s="109">
        <v>3</v>
      </c>
      <c r="Y119" s="110">
        <v>27.27272727272727</v>
      </c>
      <c r="Z119" s="109">
        <v>1</v>
      </c>
      <c r="AA119" s="109">
        <v>11</v>
      </c>
      <c r="AB119" s="109">
        <v>12</v>
      </c>
      <c r="AC119" s="242">
        <v>100</v>
      </c>
      <c r="AD119" s="136">
        <v>100</v>
      </c>
    </row>
    <row r="120" spans="1:30" ht="26.25" x14ac:dyDescent="0.25">
      <c r="A120" s="1"/>
      <c r="B120" s="111">
        <v>576</v>
      </c>
      <c r="C120" s="244" t="s">
        <v>195</v>
      </c>
      <c r="D120" s="79">
        <v>14</v>
      </c>
      <c r="E120" s="241">
        <v>3</v>
      </c>
      <c r="F120" s="241">
        <v>1</v>
      </c>
      <c r="G120" s="241">
        <v>2</v>
      </c>
      <c r="H120" s="241">
        <v>0</v>
      </c>
      <c r="I120" s="241">
        <v>12</v>
      </c>
      <c r="J120" s="241">
        <v>11</v>
      </c>
      <c r="K120" s="241">
        <v>1</v>
      </c>
      <c r="L120" s="241">
        <v>0</v>
      </c>
      <c r="M120" s="105">
        <v>15</v>
      </c>
      <c r="N120" s="105">
        <v>12</v>
      </c>
      <c r="O120" s="105">
        <v>3</v>
      </c>
      <c r="P120" s="104">
        <v>0</v>
      </c>
      <c r="Q120" s="241">
        <v>0</v>
      </c>
      <c r="R120" s="109">
        <v>3</v>
      </c>
      <c r="S120" s="109">
        <v>8</v>
      </c>
      <c r="T120" s="109">
        <v>11</v>
      </c>
      <c r="U120" s="110">
        <v>57.142857142857139</v>
      </c>
      <c r="V120" s="109">
        <v>0</v>
      </c>
      <c r="W120" s="109">
        <v>2</v>
      </c>
      <c r="X120" s="109">
        <v>2</v>
      </c>
      <c r="Y120" s="110">
        <v>14.285714285714285</v>
      </c>
      <c r="Z120" s="109">
        <v>3</v>
      </c>
      <c r="AA120" s="109">
        <v>10</v>
      </c>
      <c r="AB120" s="109">
        <v>13</v>
      </c>
      <c r="AC120" s="242">
        <v>71.428571428571431</v>
      </c>
      <c r="AD120" s="136">
        <v>76.470588235294116</v>
      </c>
    </row>
    <row r="121" spans="1:30" x14ac:dyDescent="0.25">
      <c r="A121" s="1"/>
      <c r="B121" s="111">
        <v>642</v>
      </c>
      <c r="C121" s="244" t="s">
        <v>196</v>
      </c>
      <c r="D121" s="79">
        <v>162</v>
      </c>
      <c r="E121" s="241">
        <v>21</v>
      </c>
      <c r="F121" s="241">
        <v>10</v>
      </c>
      <c r="G121" s="241">
        <v>8</v>
      </c>
      <c r="H121" s="241">
        <v>3</v>
      </c>
      <c r="I121" s="241">
        <v>116</v>
      </c>
      <c r="J121" s="241">
        <v>84</v>
      </c>
      <c r="K121" s="241">
        <v>28</v>
      </c>
      <c r="L121" s="241">
        <v>4</v>
      </c>
      <c r="M121" s="105">
        <v>137</v>
      </c>
      <c r="N121" s="105">
        <v>94</v>
      </c>
      <c r="O121" s="105">
        <v>36</v>
      </c>
      <c r="P121" s="104">
        <v>7</v>
      </c>
      <c r="Q121" s="241">
        <v>1</v>
      </c>
      <c r="R121" s="109">
        <v>12</v>
      </c>
      <c r="S121" s="109">
        <v>130</v>
      </c>
      <c r="T121" s="109">
        <v>142</v>
      </c>
      <c r="U121" s="110">
        <v>80.246913580246911</v>
      </c>
      <c r="V121" s="109">
        <v>0</v>
      </c>
      <c r="W121" s="109">
        <v>12</v>
      </c>
      <c r="X121" s="109">
        <v>12</v>
      </c>
      <c r="Y121" s="110">
        <v>7.4074074074074066</v>
      </c>
      <c r="Z121" s="109">
        <v>12</v>
      </c>
      <c r="AA121" s="109">
        <v>142</v>
      </c>
      <c r="AB121" s="109">
        <v>154</v>
      </c>
      <c r="AC121" s="242">
        <v>87.654320987654316</v>
      </c>
      <c r="AD121" s="136">
        <v>88.505747126436788</v>
      </c>
    </row>
    <row r="122" spans="1:30" ht="39" x14ac:dyDescent="0.25">
      <c r="A122" s="1"/>
      <c r="B122" s="111">
        <v>679</v>
      </c>
      <c r="C122" s="244" t="s">
        <v>197</v>
      </c>
      <c r="D122" s="79">
        <v>186</v>
      </c>
      <c r="E122" s="241">
        <v>7</v>
      </c>
      <c r="F122" s="241">
        <v>4</v>
      </c>
      <c r="G122" s="241">
        <v>1</v>
      </c>
      <c r="H122" s="241">
        <v>2</v>
      </c>
      <c r="I122" s="241">
        <v>150</v>
      </c>
      <c r="J122" s="241">
        <v>96</v>
      </c>
      <c r="K122" s="241">
        <v>44</v>
      </c>
      <c r="L122" s="241">
        <v>10</v>
      </c>
      <c r="M122" s="105">
        <v>157</v>
      </c>
      <c r="N122" s="105">
        <v>100</v>
      </c>
      <c r="O122" s="105">
        <v>45</v>
      </c>
      <c r="P122" s="104">
        <v>12</v>
      </c>
      <c r="Q122" s="241">
        <v>5</v>
      </c>
      <c r="R122" s="109">
        <v>7</v>
      </c>
      <c r="S122" s="109">
        <v>165</v>
      </c>
      <c r="T122" s="109">
        <v>172</v>
      </c>
      <c r="U122" s="110">
        <v>88.709677419354833</v>
      </c>
      <c r="V122" s="109">
        <v>0</v>
      </c>
      <c r="W122" s="109">
        <v>14</v>
      </c>
      <c r="X122" s="109">
        <v>14</v>
      </c>
      <c r="Y122" s="110">
        <v>7.5268817204301079</v>
      </c>
      <c r="Z122" s="109">
        <v>7</v>
      </c>
      <c r="AA122" s="109">
        <v>179</v>
      </c>
      <c r="AB122" s="109">
        <v>186</v>
      </c>
      <c r="AC122" s="242">
        <v>96.236559139784944</v>
      </c>
      <c r="AD122" s="136">
        <v>96.373056994818654</v>
      </c>
    </row>
    <row r="123" spans="1:30" ht="26.25" x14ac:dyDescent="0.25">
      <c r="A123" s="1"/>
      <c r="B123" s="111">
        <v>789</v>
      </c>
      <c r="C123" s="244" t="s">
        <v>198</v>
      </c>
      <c r="D123" s="79">
        <v>97</v>
      </c>
      <c r="E123" s="241">
        <v>1</v>
      </c>
      <c r="F123" s="241">
        <v>0</v>
      </c>
      <c r="G123" s="241">
        <v>1</v>
      </c>
      <c r="H123" s="241">
        <v>0</v>
      </c>
      <c r="I123" s="241">
        <v>46</v>
      </c>
      <c r="J123" s="241">
        <v>27</v>
      </c>
      <c r="K123" s="241">
        <v>18</v>
      </c>
      <c r="L123" s="241">
        <v>1</v>
      </c>
      <c r="M123" s="105">
        <v>47</v>
      </c>
      <c r="N123" s="105">
        <v>27</v>
      </c>
      <c r="O123" s="105">
        <v>19</v>
      </c>
      <c r="P123" s="104">
        <v>1</v>
      </c>
      <c r="Q123" s="241">
        <v>27</v>
      </c>
      <c r="R123" s="109">
        <v>0</v>
      </c>
      <c r="S123" s="109">
        <v>75</v>
      </c>
      <c r="T123" s="109">
        <v>75</v>
      </c>
      <c r="U123" s="110">
        <v>77.319587628865989</v>
      </c>
      <c r="V123" s="109">
        <v>0</v>
      </c>
      <c r="W123" s="109">
        <v>9</v>
      </c>
      <c r="X123" s="109">
        <v>9</v>
      </c>
      <c r="Y123" s="110">
        <v>9.2783505154639183</v>
      </c>
      <c r="Z123" s="109">
        <v>0</v>
      </c>
      <c r="AA123" s="109">
        <v>84</v>
      </c>
      <c r="AB123" s="109">
        <v>84</v>
      </c>
      <c r="AC123" s="242">
        <v>86.597938144329902</v>
      </c>
      <c r="AD123" s="136">
        <v>86.597938144329902</v>
      </c>
    </row>
    <row r="124" spans="1:30" x14ac:dyDescent="0.25">
      <c r="A124" s="1"/>
      <c r="B124" s="111">
        <v>792</v>
      </c>
      <c r="C124" s="244" t="s">
        <v>199</v>
      </c>
      <c r="D124" s="79">
        <v>51</v>
      </c>
      <c r="E124" s="241">
        <v>5</v>
      </c>
      <c r="F124" s="241">
        <v>5</v>
      </c>
      <c r="G124" s="241">
        <v>0</v>
      </c>
      <c r="H124" s="241">
        <v>0</v>
      </c>
      <c r="I124" s="241">
        <v>9</v>
      </c>
      <c r="J124" s="241">
        <v>9</v>
      </c>
      <c r="K124" s="241">
        <v>0</v>
      </c>
      <c r="L124" s="241">
        <v>0</v>
      </c>
      <c r="M124" s="105">
        <v>14</v>
      </c>
      <c r="N124" s="105">
        <v>14</v>
      </c>
      <c r="O124" s="105">
        <v>0</v>
      </c>
      <c r="P124" s="104">
        <v>0</v>
      </c>
      <c r="Q124" s="241">
        <v>3</v>
      </c>
      <c r="R124" s="109">
        <v>2</v>
      </c>
      <c r="S124" s="109">
        <v>26</v>
      </c>
      <c r="T124" s="109">
        <v>28</v>
      </c>
      <c r="U124" s="110">
        <v>50.980392156862742</v>
      </c>
      <c r="V124" s="109">
        <v>0</v>
      </c>
      <c r="W124" s="109">
        <v>6</v>
      </c>
      <c r="X124" s="109">
        <v>6</v>
      </c>
      <c r="Y124" s="110">
        <v>11.76470588235294</v>
      </c>
      <c r="Z124" s="109">
        <v>2</v>
      </c>
      <c r="AA124" s="109">
        <v>32</v>
      </c>
      <c r="AB124" s="109">
        <v>34</v>
      </c>
      <c r="AC124" s="242">
        <v>62.745098039215684</v>
      </c>
      <c r="AD124" s="136">
        <v>64.15094339622641</v>
      </c>
    </row>
    <row r="125" spans="1:30" x14ac:dyDescent="0.25">
      <c r="A125" s="1"/>
      <c r="B125" s="111">
        <v>809</v>
      </c>
      <c r="C125" s="244" t="s">
        <v>200</v>
      </c>
      <c r="D125" s="79">
        <v>36</v>
      </c>
      <c r="E125" s="241">
        <v>5</v>
      </c>
      <c r="F125" s="241">
        <v>1</v>
      </c>
      <c r="G125" s="241">
        <v>4</v>
      </c>
      <c r="H125" s="241">
        <v>0</v>
      </c>
      <c r="I125" s="241">
        <v>22</v>
      </c>
      <c r="J125" s="241">
        <v>10</v>
      </c>
      <c r="K125" s="241">
        <v>9</v>
      </c>
      <c r="L125" s="241">
        <v>3</v>
      </c>
      <c r="M125" s="105">
        <v>27</v>
      </c>
      <c r="N125" s="105">
        <v>11</v>
      </c>
      <c r="O125" s="105">
        <v>13</v>
      </c>
      <c r="P125" s="104">
        <v>3</v>
      </c>
      <c r="Q125" s="241">
        <v>0</v>
      </c>
      <c r="R125" s="109">
        <v>2</v>
      </c>
      <c r="S125" s="109">
        <v>11</v>
      </c>
      <c r="T125" s="109">
        <v>13</v>
      </c>
      <c r="U125" s="110">
        <v>30.555555555555557</v>
      </c>
      <c r="V125" s="109">
        <v>0</v>
      </c>
      <c r="W125" s="109">
        <v>12</v>
      </c>
      <c r="X125" s="109">
        <v>12</v>
      </c>
      <c r="Y125" s="110">
        <v>33.333333333333329</v>
      </c>
      <c r="Z125" s="109">
        <v>2</v>
      </c>
      <c r="AA125" s="109">
        <v>23</v>
      </c>
      <c r="AB125" s="109">
        <v>25</v>
      </c>
      <c r="AC125" s="242">
        <v>63.888888888888886</v>
      </c>
      <c r="AD125" s="136">
        <v>65.789473684210535</v>
      </c>
    </row>
    <row r="126" spans="1:30" x14ac:dyDescent="0.25">
      <c r="A126" s="1"/>
      <c r="B126" s="111">
        <v>847</v>
      </c>
      <c r="C126" s="244" t="s">
        <v>201</v>
      </c>
      <c r="D126" s="79">
        <v>116</v>
      </c>
      <c r="E126" s="241">
        <v>14</v>
      </c>
      <c r="F126" s="241">
        <v>6</v>
      </c>
      <c r="G126" s="241">
        <v>5</v>
      </c>
      <c r="H126" s="241">
        <v>3</v>
      </c>
      <c r="I126" s="241">
        <v>32</v>
      </c>
      <c r="J126" s="241">
        <v>29</v>
      </c>
      <c r="K126" s="241">
        <v>3</v>
      </c>
      <c r="L126" s="241">
        <v>0</v>
      </c>
      <c r="M126" s="105">
        <v>46</v>
      </c>
      <c r="N126" s="105">
        <v>35</v>
      </c>
      <c r="O126" s="105">
        <v>8</v>
      </c>
      <c r="P126" s="104">
        <v>3</v>
      </c>
      <c r="Q126" s="241">
        <v>0</v>
      </c>
      <c r="R126" s="109">
        <v>4</v>
      </c>
      <c r="S126" s="109">
        <v>83</v>
      </c>
      <c r="T126" s="109">
        <v>87</v>
      </c>
      <c r="U126" s="110">
        <v>71.551724137931032</v>
      </c>
      <c r="V126" s="109">
        <v>0</v>
      </c>
      <c r="W126" s="109">
        <v>10</v>
      </c>
      <c r="X126" s="109">
        <v>10</v>
      </c>
      <c r="Y126" s="110">
        <v>8.6206896551724146</v>
      </c>
      <c r="Z126" s="109">
        <v>4</v>
      </c>
      <c r="AA126" s="109">
        <v>93</v>
      </c>
      <c r="AB126" s="109">
        <v>97</v>
      </c>
      <c r="AC126" s="242">
        <v>80.172413793103445</v>
      </c>
      <c r="AD126" s="136">
        <v>80.833333333333329</v>
      </c>
    </row>
    <row r="127" spans="1:30" ht="26.25" x14ac:dyDescent="0.25">
      <c r="A127" s="1"/>
      <c r="B127" s="111">
        <v>856</v>
      </c>
      <c r="C127" s="244" t="s">
        <v>202</v>
      </c>
      <c r="D127" s="79">
        <v>17</v>
      </c>
      <c r="E127" s="241">
        <v>1</v>
      </c>
      <c r="F127" s="241">
        <v>0</v>
      </c>
      <c r="G127" s="241">
        <v>0</v>
      </c>
      <c r="H127" s="241">
        <v>1</v>
      </c>
      <c r="I127" s="241">
        <v>10</v>
      </c>
      <c r="J127" s="241">
        <v>8</v>
      </c>
      <c r="K127" s="241">
        <v>2</v>
      </c>
      <c r="L127" s="241">
        <v>0</v>
      </c>
      <c r="M127" s="105">
        <v>11</v>
      </c>
      <c r="N127" s="105">
        <v>8</v>
      </c>
      <c r="O127" s="105">
        <v>2</v>
      </c>
      <c r="P127" s="104">
        <v>1</v>
      </c>
      <c r="Q127" s="241">
        <v>0</v>
      </c>
      <c r="R127" s="109">
        <v>0</v>
      </c>
      <c r="S127" s="109">
        <v>8</v>
      </c>
      <c r="T127" s="109">
        <v>8</v>
      </c>
      <c r="U127" s="110">
        <v>47.058823529411761</v>
      </c>
      <c r="V127" s="109">
        <v>0</v>
      </c>
      <c r="W127" s="109">
        <v>6</v>
      </c>
      <c r="X127" s="109">
        <v>6</v>
      </c>
      <c r="Y127" s="110">
        <v>35.294117647058826</v>
      </c>
      <c r="Z127" s="109">
        <v>0</v>
      </c>
      <c r="AA127" s="109">
        <v>14</v>
      </c>
      <c r="AB127" s="109">
        <v>14</v>
      </c>
      <c r="AC127" s="242">
        <v>82.35294117647058</v>
      </c>
      <c r="AD127" s="136">
        <v>82.35294117647058</v>
      </c>
    </row>
    <row r="128" spans="1:30" ht="26.25" x14ac:dyDescent="0.25">
      <c r="A128" s="1"/>
      <c r="B128" s="111">
        <v>861</v>
      </c>
      <c r="C128" s="244" t="s">
        <v>203</v>
      </c>
      <c r="D128" s="79">
        <v>116</v>
      </c>
      <c r="E128" s="241">
        <v>18</v>
      </c>
      <c r="F128" s="241">
        <v>13</v>
      </c>
      <c r="G128" s="241">
        <v>5</v>
      </c>
      <c r="H128" s="241">
        <v>0</v>
      </c>
      <c r="I128" s="241">
        <v>62</v>
      </c>
      <c r="J128" s="241">
        <v>55</v>
      </c>
      <c r="K128" s="241">
        <v>6</v>
      </c>
      <c r="L128" s="241">
        <v>1</v>
      </c>
      <c r="M128" s="105">
        <v>80</v>
      </c>
      <c r="N128" s="105">
        <v>68</v>
      </c>
      <c r="O128" s="105">
        <v>11</v>
      </c>
      <c r="P128" s="104">
        <v>1</v>
      </c>
      <c r="Q128" s="241">
        <v>3</v>
      </c>
      <c r="R128" s="109">
        <v>1</v>
      </c>
      <c r="S128" s="109">
        <v>62</v>
      </c>
      <c r="T128" s="109">
        <v>63</v>
      </c>
      <c r="U128" s="110">
        <v>53.448275862068961</v>
      </c>
      <c r="V128" s="109">
        <v>0</v>
      </c>
      <c r="W128" s="109">
        <v>19</v>
      </c>
      <c r="X128" s="109">
        <v>19</v>
      </c>
      <c r="Y128" s="110">
        <v>16.379310344827587</v>
      </c>
      <c r="Z128" s="109">
        <v>1</v>
      </c>
      <c r="AA128" s="109">
        <v>81</v>
      </c>
      <c r="AB128" s="109">
        <v>82</v>
      </c>
      <c r="AC128" s="242">
        <v>69.827586206896555</v>
      </c>
      <c r="AD128" s="136">
        <v>70.085470085470078</v>
      </c>
    </row>
    <row r="129" spans="1:30" ht="38.25" x14ac:dyDescent="0.25">
      <c r="A129" s="1" t="s">
        <v>204</v>
      </c>
      <c r="B129" s="223"/>
      <c r="C129" s="86" t="s">
        <v>60</v>
      </c>
      <c r="D129" s="87">
        <v>192494</v>
      </c>
      <c r="E129" s="87">
        <v>15434</v>
      </c>
      <c r="F129" s="87">
        <v>4953</v>
      </c>
      <c r="G129" s="87">
        <v>7418</v>
      </c>
      <c r="H129" s="87">
        <v>3063</v>
      </c>
      <c r="I129" s="87">
        <v>55496</v>
      </c>
      <c r="J129" s="87">
        <v>28432</v>
      </c>
      <c r="K129" s="87">
        <v>21999</v>
      </c>
      <c r="L129" s="87">
        <v>5065</v>
      </c>
      <c r="M129" s="87">
        <v>70930</v>
      </c>
      <c r="N129" s="87">
        <v>33385</v>
      </c>
      <c r="O129" s="87">
        <v>29417</v>
      </c>
      <c r="P129" s="87">
        <v>8128</v>
      </c>
      <c r="Q129" s="87">
        <v>1543</v>
      </c>
      <c r="R129" s="87">
        <v>7355</v>
      </c>
      <c r="S129" s="87">
        <v>78434</v>
      </c>
      <c r="T129" s="87">
        <v>85789</v>
      </c>
      <c r="U129" s="113">
        <v>40.746205076521861</v>
      </c>
      <c r="V129" s="87">
        <v>3219</v>
      </c>
      <c r="W129" s="87">
        <v>55532</v>
      </c>
      <c r="X129" s="87">
        <v>58751</v>
      </c>
      <c r="Y129" s="113">
        <v>28.848691387783514</v>
      </c>
      <c r="Z129" s="87">
        <v>10574</v>
      </c>
      <c r="AA129" s="87">
        <v>133966</v>
      </c>
      <c r="AB129" s="87">
        <v>144540</v>
      </c>
      <c r="AC129" s="98">
        <v>69.594896464305378</v>
      </c>
      <c r="AD129" s="246">
        <v>71.178127523785136</v>
      </c>
    </row>
    <row r="130" spans="1:30" x14ac:dyDescent="0.25">
      <c r="A130" s="1"/>
      <c r="B130" s="111">
        <v>1</v>
      </c>
      <c r="C130" s="111" t="s">
        <v>205</v>
      </c>
      <c r="D130" s="79">
        <v>139931</v>
      </c>
      <c r="E130" s="241">
        <v>9692</v>
      </c>
      <c r="F130" s="241">
        <v>3013</v>
      </c>
      <c r="G130" s="241">
        <v>4754</v>
      </c>
      <c r="H130" s="241">
        <v>1925</v>
      </c>
      <c r="I130" s="241">
        <v>37382</v>
      </c>
      <c r="J130" s="241">
        <v>18111</v>
      </c>
      <c r="K130" s="241">
        <v>15604</v>
      </c>
      <c r="L130" s="241">
        <v>3667</v>
      </c>
      <c r="M130" s="105">
        <v>47074</v>
      </c>
      <c r="N130" s="105">
        <v>21124</v>
      </c>
      <c r="O130" s="105">
        <v>20358</v>
      </c>
      <c r="P130" s="104">
        <v>5592</v>
      </c>
      <c r="Q130" s="241">
        <v>1219</v>
      </c>
      <c r="R130" s="109">
        <v>5971</v>
      </c>
      <c r="S130" s="109">
        <v>52278</v>
      </c>
      <c r="T130" s="109">
        <v>58249</v>
      </c>
      <c r="U130" s="110">
        <v>37.359841636235004</v>
      </c>
      <c r="V130" s="109">
        <v>2129</v>
      </c>
      <c r="W130" s="109">
        <v>37509</v>
      </c>
      <c r="X130" s="109">
        <v>39638</v>
      </c>
      <c r="Y130" s="110">
        <v>26.805354067361769</v>
      </c>
      <c r="Z130" s="109">
        <v>8100</v>
      </c>
      <c r="AA130" s="109">
        <v>89787</v>
      </c>
      <c r="AB130" s="109">
        <v>97887</v>
      </c>
      <c r="AC130" s="242">
        <v>64.16519570359678</v>
      </c>
      <c r="AD130" s="136">
        <v>66.126014145685701</v>
      </c>
    </row>
    <row r="131" spans="1:30" ht="26.25" x14ac:dyDescent="0.25">
      <c r="A131" s="1"/>
      <c r="B131" s="111">
        <v>79</v>
      </c>
      <c r="C131" s="244" t="s">
        <v>206</v>
      </c>
      <c r="D131" s="79">
        <v>1174</v>
      </c>
      <c r="E131" s="241">
        <v>106</v>
      </c>
      <c r="F131" s="241">
        <v>87</v>
      </c>
      <c r="G131" s="241">
        <v>15</v>
      </c>
      <c r="H131" s="241">
        <v>4</v>
      </c>
      <c r="I131" s="241">
        <v>646</v>
      </c>
      <c r="J131" s="241">
        <v>560</v>
      </c>
      <c r="K131" s="241">
        <v>74</v>
      </c>
      <c r="L131" s="241">
        <v>12</v>
      </c>
      <c r="M131" s="105">
        <v>752</v>
      </c>
      <c r="N131" s="105">
        <v>647</v>
      </c>
      <c r="O131" s="105">
        <v>89</v>
      </c>
      <c r="P131" s="104">
        <v>16</v>
      </c>
      <c r="Q131" s="241">
        <v>0</v>
      </c>
      <c r="R131" s="109">
        <v>53</v>
      </c>
      <c r="S131" s="109">
        <v>1068</v>
      </c>
      <c r="T131" s="109">
        <v>1121</v>
      </c>
      <c r="U131" s="110">
        <v>90.971039182282794</v>
      </c>
      <c r="V131" s="109">
        <v>7</v>
      </c>
      <c r="W131" s="109">
        <v>201</v>
      </c>
      <c r="X131" s="109">
        <v>208</v>
      </c>
      <c r="Y131" s="110">
        <v>17.120954003407153</v>
      </c>
      <c r="Z131" s="109">
        <v>60</v>
      </c>
      <c r="AA131" s="109">
        <v>1269</v>
      </c>
      <c r="AB131" s="109">
        <v>1329</v>
      </c>
      <c r="AC131" s="242">
        <v>108.09199318568994</v>
      </c>
      <c r="AD131" s="136">
        <v>107.69854132901135</v>
      </c>
    </row>
    <row r="132" spans="1:30" x14ac:dyDescent="0.25">
      <c r="A132" s="1"/>
      <c r="B132" s="111">
        <v>88</v>
      </c>
      <c r="C132" s="244" t="s">
        <v>207</v>
      </c>
      <c r="D132" s="79">
        <v>23167</v>
      </c>
      <c r="E132" s="241">
        <v>2348</v>
      </c>
      <c r="F132" s="241">
        <v>815</v>
      </c>
      <c r="G132" s="241">
        <v>1068</v>
      </c>
      <c r="H132" s="241">
        <v>465</v>
      </c>
      <c r="I132" s="241">
        <v>5620</v>
      </c>
      <c r="J132" s="241">
        <v>3199</v>
      </c>
      <c r="K132" s="241">
        <v>2015</v>
      </c>
      <c r="L132" s="241">
        <v>406</v>
      </c>
      <c r="M132" s="105">
        <v>7968</v>
      </c>
      <c r="N132" s="105">
        <v>4014</v>
      </c>
      <c r="O132" s="105">
        <v>3083</v>
      </c>
      <c r="P132" s="104">
        <v>871</v>
      </c>
      <c r="Q132" s="241">
        <v>10</v>
      </c>
      <c r="R132" s="109">
        <v>542</v>
      </c>
      <c r="S132" s="109">
        <v>10632</v>
      </c>
      <c r="T132" s="109">
        <v>11174</v>
      </c>
      <c r="U132" s="110">
        <v>45.892864850865458</v>
      </c>
      <c r="V132" s="109">
        <v>342</v>
      </c>
      <c r="W132" s="109">
        <v>6193</v>
      </c>
      <c r="X132" s="109">
        <v>6535</v>
      </c>
      <c r="Y132" s="110">
        <v>26.731989467777439</v>
      </c>
      <c r="Z132" s="109">
        <v>884</v>
      </c>
      <c r="AA132" s="109">
        <v>16825</v>
      </c>
      <c r="AB132" s="109">
        <v>17709</v>
      </c>
      <c r="AC132" s="242">
        <v>72.624854318642889</v>
      </c>
      <c r="AD132" s="136">
        <v>73.631034052638142</v>
      </c>
    </row>
    <row r="133" spans="1:30" x14ac:dyDescent="0.25">
      <c r="A133" s="1"/>
      <c r="B133" s="111">
        <v>129</v>
      </c>
      <c r="C133" s="244" t="s">
        <v>208</v>
      </c>
      <c r="D133" s="79">
        <v>2360</v>
      </c>
      <c r="E133" s="241">
        <v>217</v>
      </c>
      <c r="F133" s="241">
        <v>75</v>
      </c>
      <c r="G133" s="241">
        <v>96</v>
      </c>
      <c r="H133" s="241">
        <v>46</v>
      </c>
      <c r="I133" s="241">
        <v>1166</v>
      </c>
      <c r="J133" s="241">
        <v>728</v>
      </c>
      <c r="K133" s="241">
        <v>385</v>
      </c>
      <c r="L133" s="241">
        <v>53</v>
      </c>
      <c r="M133" s="105">
        <v>1383</v>
      </c>
      <c r="N133" s="105">
        <v>803</v>
      </c>
      <c r="O133" s="105">
        <v>481</v>
      </c>
      <c r="P133" s="104">
        <v>99</v>
      </c>
      <c r="Q133" s="241">
        <v>27</v>
      </c>
      <c r="R133" s="109">
        <v>55</v>
      </c>
      <c r="S133" s="109">
        <v>1235</v>
      </c>
      <c r="T133" s="109">
        <v>1290</v>
      </c>
      <c r="U133" s="110">
        <v>52.330508474576277</v>
      </c>
      <c r="V133" s="109">
        <v>43</v>
      </c>
      <c r="W133" s="109">
        <v>1037</v>
      </c>
      <c r="X133" s="109">
        <v>1080</v>
      </c>
      <c r="Y133" s="110">
        <v>43.940677966101696</v>
      </c>
      <c r="Z133" s="109">
        <v>98</v>
      </c>
      <c r="AA133" s="109">
        <v>2272</v>
      </c>
      <c r="AB133" s="109">
        <v>2370</v>
      </c>
      <c r="AC133" s="242">
        <v>96.271186440677965</v>
      </c>
      <c r="AD133" s="136">
        <v>96.419853539462977</v>
      </c>
    </row>
    <row r="134" spans="1:30" ht="26.25" x14ac:dyDescent="0.25">
      <c r="A134" s="1"/>
      <c r="B134" s="111">
        <v>212</v>
      </c>
      <c r="C134" s="244" t="s">
        <v>209</v>
      </c>
      <c r="D134" s="79">
        <v>1596</v>
      </c>
      <c r="E134" s="241">
        <v>176</v>
      </c>
      <c r="F134" s="241">
        <v>121</v>
      </c>
      <c r="G134" s="241">
        <v>45</v>
      </c>
      <c r="H134" s="241">
        <v>10</v>
      </c>
      <c r="I134" s="241">
        <v>997</v>
      </c>
      <c r="J134" s="241">
        <v>892</v>
      </c>
      <c r="K134" s="241">
        <v>93</v>
      </c>
      <c r="L134" s="241">
        <v>12</v>
      </c>
      <c r="M134" s="105">
        <v>1173</v>
      </c>
      <c r="N134" s="105">
        <v>1013</v>
      </c>
      <c r="O134" s="105">
        <v>138</v>
      </c>
      <c r="P134" s="104">
        <v>22</v>
      </c>
      <c r="Q134" s="241">
        <v>48</v>
      </c>
      <c r="R134" s="109">
        <v>78</v>
      </c>
      <c r="S134" s="109">
        <v>897</v>
      </c>
      <c r="T134" s="109">
        <v>975</v>
      </c>
      <c r="U134" s="110">
        <v>56.203007518796987</v>
      </c>
      <c r="V134" s="109">
        <v>26</v>
      </c>
      <c r="W134" s="109">
        <v>447</v>
      </c>
      <c r="X134" s="109">
        <v>473</v>
      </c>
      <c r="Y134" s="110">
        <v>28.007518796992482</v>
      </c>
      <c r="Z134" s="109">
        <v>104</v>
      </c>
      <c r="AA134" s="109">
        <v>1344</v>
      </c>
      <c r="AB134" s="109">
        <v>1448</v>
      </c>
      <c r="AC134" s="242">
        <v>84.210526315789465</v>
      </c>
      <c r="AD134" s="136">
        <v>85.176470588235304</v>
      </c>
    </row>
    <row r="135" spans="1:30" ht="26.25" x14ac:dyDescent="0.25">
      <c r="A135" s="1"/>
      <c r="B135" s="111">
        <v>266</v>
      </c>
      <c r="C135" s="244" t="s">
        <v>210</v>
      </c>
      <c r="D135" s="79">
        <v>3969</v>
      </c>
      <c r="E135" s="241">
        <v>643</v>
      </c>
      <c r="F135" s="241">
        <v>146</v>
      </c>
      <c r="G135" s="241">
        <v>323</v>
      </c>
      <c r="H135" s="241">
        <v>174</v>
      </c>
      <c r="I135" s="241">
        <v>2124</v>
      </c>
      <c r="J135" s="241">
        <v>750</v>
      </c>
      <c r="K135" s="241">
        <v>1037</v>
      </c>
      <c r="L135" s="241">
        <v>337</v>
      </c>
      <c r="M135" s="105">
        <v>2767</v>
      </c>
      <c r="N135" s="105">
        <v>896</v>
      </c>
      <c r="O135" s="105">
        <v>1360</v>
      </c>
      <c r="P135" s="104">
        <v>511</v>
      </c>
      <c r="Q135" s="241">
        <v>191</v>
      </c>
      <c r="R135" s="109">
        <v>41</v>
      </c>
      <c r="S135" s="109">
        <v>1425</v>
      </c>
      <c r="T135" s="109">
        <v>1466</v>
      </c>
      <c r="U135" s="110">
        <v>35.903250188964478</v>
      </c>
      <c r="V135" s="109">
        <v>180</v>
      </c>
      <c r="W135" s="109">
        <v>1883</v>
      </c>
      <c r="X135" s="109">
        <v>2063</v>
      </c>
      <c r="Y135" s="110">
        <v>47.442680776014107</v>
      </c>
      <c r="Z135" s="109">
        <v>221</v>
      </c>
      <c r="AA135" s="109">
        <v>3308</v>
      </c>
      <c r="AB135" s="109">
        <v>3529</v>
      </c>
      <c r="AC135" s="242">
        <v>83.345930964978592</v>
      </c>
      <c r="AD135" s="136">
        <v>84.224343675417657</v>
      </c>
    </row>
    <row r="136" spans="1:30" ht="26.25" x14ac:dyDescent="0.25">
      <c r="A136" s="1"/>
      <c r="B136" s="111">
        <v>308</v>
      </c>
      <c r="C136" s="244" t="s">
        <v>211</v>
      </c>
      <c r="D136" s="79">
        <v>1549</v>
      </c>
      <c r="E136" s="241">
        <v>137</v>
      </c>
      <c r="F136" s="241">
        <v>60</v>
      </c>
      <c r="G136" s="241">
        <v>62</v>
      </c>
      <c r="H136" s="241">
        <v>15</v>
      </c>
      <c r="I136" s="241">
        <v>862</v>
      </c>
      <c r="J136" s="241">
        <v>547</v>
      </c>
      <c r="K136" s="241">
        <v>269</v>
      </c>
      <c r="L136" s="241">
        <v>46</v>
      </c>
      <c r="M136" s="105">
        <v>999</v>
      </c>
      <c r="N136" s="105">
        <v>607</v>
      </c>
      <c r="O136" s="105">
        <v>331</v>
      </c>
      <c r="P136" s="104">
        <v>61</v>
      </c>
      <c r="Q136" s="241">
        <v>2</v>
      </c>
      <c r="R136" s="109">
        <v>52</v>
      </c>
      <c r="S136" s="109">
        <v>1236</v>
      </c>
      <c r="T136" s="109">
        <v>1288</v>
      </c>
      <c r="U136" s="110">
        <v>79.793415106520342</v>
      </c>
      <c r="V136" s="109">
        <v>22</v>
      </c>
      <c r="W136" s="109">
        <v>462</v>
      </c>
      <c r="X136" s="109">
        <v>484</v>
      </c>
      <c r="Y136" s="110">
        <v>29.825693996126535</v>
      </c>
      <c r="Z136" s="109">
        <v>74</v>
      </c>
      <c r="AA136" s="109">
        <v>1698</v>
      </c>
      <c r="AB136" s="109">
        <v>1772</v>
      </c>
      <c r="AC136" s="242">
        <v>109.61910910264687</v>
      </c>
      <c r="AD136" s="136">
        <v>109.18052988293283</v>
      </c>
    </row>
    <row r="137" spans="1:30" x14ac:dyDescent="0.25">
      <c r="A137" s="1"/>
      <c r="B137" s="111">
        <v>360</v>
      </c>
      <c r="C137" s="111" t="s">
        <v>212</v>
      </c>
      <c r="D137" s="79">
        <v>13107</v>
      </c>
      <c r="E137" s="241">
        <v>1029</v>
      </c>
      <c r="F137" s="241">
        <v>361</v>
      </c>
      <c r="G137" s="241">
        <v>461</v>
      </c>
      <c r="H137" s="241">
        <v>207</v>
      </c>
      <c r="I137" s="241">
        <v>3633</v>
      </c>
      <c r="J137" s="241">
        <v>2036</v>
      </c>
      <c r="K137" s="241">
        <v>1308</v>
      </c>
      <c r="L137" s="241">
        <v>289</v>
      </c>
      <c r="M137" s="105">
        <v>4662</v>
      </c>
      <c r="N137" s="105">
        <v>2397</v>
      </c>
      <c r="O137" s="105">
        <v>1769</v>
      </c>
      <c r="P137" s="104">
        <v>496</v>
      </c>
      <c r="Q137" s="241">
        <v>26</v>
      </c>
      <c r="R137" s="109">
        <v>294</v>
      </c>
      <c r="S137" s="109">
        <v>6486</v>
      </c>
      <c r="T137" s="109">
        <v>6780</v>
      </c>
      <c r="U137" s="110">
        <v>49.485008010986498</v>
      </c>
      <c r="V137" s="109">
        <v>328</v>
      </c>
      <c r="W137" s="109">
        <v>5821</v>
      </c>
      <c r="X137" s="109">
        <v>6149</v>
      </c>
      <c r="Y137" s="110">
        <v>44.411383230334934</v>
      </c>
      <c r="Z137" s="109">
        <v>622</v>
      </c>
      <c r="AA137" s="109">
        <v>12307</v>
      </c>
      <c r="AB137" s="109">
        <v>12929</v>
      </c>
      <c r="AC137" s="242">
        <v>93.896391241321425</v>
      </c>
      <c r="AD137" s="136">
        <v>94.172918639376505</v>
      </c>
    </row>
    <row r="138" spans="1:30" ht="39" x14ac:dyDescent="0.25">
      <c r="A138" s="1"/>
      <c r="B138" s="111">
        <v>380</v>
      </c>
      <c r="C138" s="244" t="s">
        <v>213</v>
      </c>
      <c r="D138" s="79">
        <v>2206</v>
      </c>
      <c r="E138" s="241">
        <v>332</v>
      </c>
      <c r="F138" s="241">
        <v>107</v>
      </c>
      <c r="G138" s="241">
        <v>165</v>
      </c>
      <c r="H138" s="241">
        <v>60</v>
      </c>
      <c r="I138" s="241">
        <v>1361</v>
      </c>
      <c r="J138" s="241">
        <v>846</v>
      </c>
      <c r="K138" s="241">
        <v>449</v>
      </c>
      <c r="L138" s="241">
        <v>66</v>
      </c>
      <c r="M138" s="105">
        <v>1693</v>
      </c>
      <c r="N138" s="105">
        <v>953</v>
      </c>
      <c r="O138" s="105">
        <v>614</v>
      </c>
      <c r="P138" s="104">
        <v>126</v>
      </c>
      <c r="Q138" s="241">
        <v>6</v>
      </c>
      <c r="R138" s="109">
        <v>51</v>
      </c>
      <c r="S138" s="109">
        <v>894</v>
      </c>
      <c r="T138" s="109">
        <v>945</v>
      </c>
      <c r="U138" s="110">
        <v>40.52583862194016</v>
      </c>
      <c r="V138" s="109">
        <v>38</v>
      </c>
      <c r="W138" s="109">
        <v>681</v>
      </c>
      <c r="X138" s="109">
        <v>719</v>
      </c>
      <c r="Y138" s="110">
        <v>30.870353581142339</v>
      </c>
      <c r="Z138" s="109">
        <v>89</v>
      </c>
      <c r="AA138" s="109">
        <v>1575</v>
      </c>
      <c r="AB138" s="109">
        <v>1664</v>
      </c>
      <c r="AC138" s="242">
        <v>71.396192203082492</v>
      </c>
      <c r="AD138" s="136">
        <v>72.50544662309369</v>
      </c>
    </row>
    <row r="139" spans="1:30" ht="26.25" x14ac:dyDescent="0.25">
      <c r="A139" s="1"/>
      <c r="B139" s="111">
        <v>631</v>
      </c>
      <c r="C139" s="244" t="s">
        <v>214</v>
      </c>
      <c r="D139" s="79">
        <v>3435</v>
      </c>
      <c r="E139" s="241">
        <v>754</v>
      </c>
      <c r="F139" s="241">
        <v>168</v>
      </c>
      <c r="G139" s="241">
        <v>429</v>
      </c>
      <c r="H139" s="241">
        <v>157</v>
      </c>
      <c r="I139" s="241">
        <v>1705</v>
      </c>
      <c r="J139" s="241">
        <v>763</v>
      </c>
      <c r="K139" s="241">
        <v>765</v>
      </c>
      <c r="L139" s="241">
        <v>177</v>
      </c>
      <c r="M139" s="105">
        <v>2459</v>
      </c>
      <c r="N139" s="105">
        <v>931</v>
      </c>
      <c r="O139" s="105">
        <v>1194</v>
      </c>
      <c r="P139" s="104">
        <v>334</v>
      </c>
      <c r="Q139" s="241">
        <v>14</v>
      </c>
      <c r="R139" s="109">
        <v>218</v>
      </c>
      <c r="S139" s="109">
        <v>2283</v>
      </c>
      <c r="T139" s="109">
        <v>2501</v>
      </c>
      <c r="U139" s="110">
        <v>66.462882096069862</v>
      </c>
      <c r="V139" s="109">
        <v>104</v>
      </c>
      <c r="W139" s="109">
        <v>1298</v>
      </c>
      <c r="X139" s="109">
        <v>1402</v>
      </c>
      <c r="Y139" s="110">
        <v>37.787481804949053</v>
      </c>
      <c r="Z139" s="109">
        <v>322</v>
      </c>
      <c r="AA139" s="109">
        <v>3581</v>
      </c>
      <c r="AB139" s="109">
        <v>3903</v>
      </c>
      <c r="AC139" s="242">
        <v>104.25036390101891</v>
      </c>
      <c r="AD139" s="136">
        <v>103.88607931860527</v>
      </c>
    </row>
    <row r="140" spans="1:30" ht="83.25" customHeight="1" x14ac:dyDescent="0.25">
      <c r="C140" s="266" t="s">
        <v>215</v>
      </c>
      <c r="D140" s="399" t="s">
        <v>422</v>
      </c>
      <c r="E140" s="399"/>
      <c r="F140" s="399"/>
      <c r="G140" s="399"/>
      <c r="H140" s="399"/>
      <c r="I140" s="399"/>
      <c r="J140" s="399"/>
      <c r="K140" s="399"/>
      <c r="L140" s="399"/>
      <c r="M140" s="399"/>
      <c r="N140" s="399"/>
      <c r="O140" s="399"/>
      <c r="P140" s="399"/>
      <c r="Q140" s="399"/>
      <c r="R140" s="399"/>
      <c r="S140" s="399"/>
      <c r="T140" s="399"/>
      <c r="U140" s="399"/>
      <c r="V140" s="399"/>
      <c r="W140" s="399"/>
      <c r="X140" s="399"/>
      <c r="Y140" s="399"/>
      <c r="Z140" s="399"/>
      <c r="AA140" s="399"/>
      <c r="AB140" s="399"/>
      <c r="AC140" s="399"/>
      <c r="AD140" s="399"/>
    </row>
    <row r="141" spans="1:30" ht="24.75" customHeight="1" x14ac:dyDescent="0.25">
      <c r="C141" s="267" t="s">
        <v>24</v>
      </c>
      <c r="D141" s="267"/>
      <c r="E141" s="399" t="s">
        <v>25</v>
      </c>
      <c r="F141" s="399"/>
      <c r="G141" s="399"/>
      <c r="H141" s="399"/>
      <c r="I141" s="399"/>
      <c r="J141" s="399"/>
      <c r="K141" s="399"/>
      <c r="L141" s="399"/>
      <c r="M141" s="399"/>
      <c r="N141" s="399"/>
      <c r="O141" s="399"/>
      <c r="P141" s="399"/>
      <c r="Q141" s="399"/>
      <c r="R141" s="399"/>
      <c r="S141" s="399"/>
      <c r="T141" s="399"/>
      <c r="U141" s="399"/>
      <c r="V141" s="399"/>
      <c r="W141" s="399"/>
      <c r="X141" s="399"/>
      <c r="Y141" s="399"/>
      <c r="Z141" s="399"/>
      <c r="AA141" s="399"/>
      <c r="AB141" s="399"/>
      <c r="AC141" s="399"/>
      <c r="AD141" s="399"/>
    </row>
    <row r="142" spans="1:30" ht="18.75" customHeight="1" x14ac:dyDescent="0.25">
      <c r="C142" s="267" t="s">
        <v>216</v>
      </c>
      <c r="D142" s="267"/>
      <c r="E142" s="399" t="s">
        <v>25</v>
      </c>
      <c r="F142" s="399"/>
      <c r="G142" s="399"/>
      <c r="H142" s="399"/>
      <c r="I142" s="399"/>
      <c r="J142" s="399"/>
      <c r="K142" s="399"/>
      <c r="L142" s="399"/>
      <c r="M142" s="399"/>
      <c r="N142" s="399"/>
      <c r="O142" s="399"/>
      <c r="P142" s="399"/>
      <c r="Q142" s="399"/>
      <c r="R142" s="399"/>
      <c r="S142" s="399"/>
      <c r="T142" s="399"/>
      <c r="U142" s="399"/>
      <c r="V142" s="399"/>
      <c r="W142" s="399"/>
      <c r="X142" s="399"/>
      <c r="Y142" s="399"/>
      <c r="Z142" s="399"/>
      <c r="AA142" s="399"/>
      <c r="AB142" s="399"/>
      <c r="AC142" s="399"/>
      <c r="AD142" s="399"/>
    </row>
    <row r="144" spans="1:30" x14ac:dyDescent="0.25">
      <c r="O144" s="92"/>
    </row>
  </sheetData>
  <mergeCells count="24">
    <mergeCell ref="AC2:AC4"/>
    <mergeCell ref="AD2:AD4"/>
    <mergeCell ref="Q2:Q4"/>
    <mergeCell ref="E141:AD141"/>
    <mergeCell ref="E142:AD142"/>
    <mergeCell ref="R3:R4"/>
    <mergeCell ref="D140:AD140"/>
    <mergeCell ref="D3:D4"/>
    <mergeCell ref="C2:C5"/>
    <mergeCell ref="B2:B5"/>
    <mergeCell ref="A2:A5"/>
    <mergeCell ref="B1:AD1"/>
    <mergeCell ref="E2:P2"/>
    <mergeCell ref="E3:H3"/>
    <mergeCell ref="I3:L3"/>
    <mergeCell ref="M3:P3"/>
    <mergeCell ref="S3:S4"/>
    <mergeCell ref="T3:T4"/>
    <mergeCell ref="U3:U4"/>
    <mergeCell ref="V3:V4"/>
    <mergeCell ref="W3:W4"/>
    <mergeCell ref="X3:X4"/>
    <mergeCell ref="Y3:Y4"/>
    <mergeCell ref="R2:A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R178"/>
  <sheetViews>
    <sheetView zoomScale="85" zoomScaleNormal="85" workbookViewId="0">
      <pane xSplit="2" ySplit="4" topLeftCell="BQ5" activePane="bottomRight" state="frozen"/>
      <selection pane="topRight" activeCell="C1" sqref="C1"/>
      <selection pane="bottomLeft" activeCell="A5" sqref="A5"/>
      <selection pane="bottomRight" activeCell="BS1" sqref="BS1:CN1048576"/>
    </sheetView>
  </sheetViews>
  <sheetFormatPr baseColWidth="10" defaultColWidth="11.42578125" defaultRowHeight="15" x14ac:dyDescent="0.25"/>
  <cols>
    <col min="4" max="57" width="11.42578125" customWidth="1"/>
    <col min="58" max="58" width="13.140625" style="223" bestFit="1" customWidth="1"/>
    <col min="59" max="59" width="17.85546875" style="223" customWidth="1"/>
    <col min="60" max="60" width="15.140625" style="223" customWidth="1"/>
    <col min="61" max="61" width="13.140625" style="223" bestFit="1" customWidth="1"/>
    <col min="62" max="62" width="11.5703125" style="223" bestFit="1" customWidth="1"/>
    <col min="63" max="63" width="13.28515625" style="223" customWidth="1"/>
    <col min="64" max="65" width="12.140625" style="223" bestFit="1" customWidth="1"/>
    <col min="66" max="67" width="11.5703125" style="223" bestFit="1" customWidth="1"/>
    <col min="68" max="68" width="12.140625" style="223" bestFit="1" customWidth="1"/>
    <col min="69" max="70" width="13.140625" style="223" bestFit="1" customWidth="1"/>
  </cols>
  <sheetData>
    <row r="1" spans="1:70" ht="35.25" customHeight="1" x14ac:dyDescent="0.25">
      <c r="A1" s="340" t="s">
        <v>243</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276" t="s">
        <v>242</v>
      </c>
      <c r="BG1" s="341"/>
      <c r="BH1" s="341"/>
      <c r="BI1" s="341"/>
      <c r="BJ1" s="341"/>
      <c r="BK1" s="341"/>
      <c r="BL1" s="341"/>
      <c r="BM1" s="341"/>
      <c r="BN1" s="341"/>
      <c r="BO1" s="341"/>
      <c r="BP1" s="341"/>
      <c r="BQ1" s="341"/>
      <c r="BR1" s="341"/>
    </row>
    <row r="2" spans="1:70" ht="18.75" customHeight="1" x14ac:dyDescent="0.25">
      <c r="A2" s="167" t="s">
        <v>65</v>
      </c>
      <c r="B2" s="167" t="s">
        <v>37</v>
      </c>
      <c r="C2" s="167" t="s">
        <v>65</v>
      </c>
      <c r="D2" s="342" t="s">
        <v>244</v>
      </c>
      <c r="E2" s="343"/>
      <c r="F2" s="343"/>
      <c r="G2" s="343"/>
      <c r="H2" s="343"/>
      <c r="I2" s="343"/>
      <c r="J2" s="343"/>
      <c r="K2" s="343"/>
      <c r="L2" s="343"/>
      <c r="M2" s="343"/>
      <c r="N2" s="343"/>
      <c r="O2" s="343"/>
      <c r="P2" s="343"/>
      <c r="Q2" s="344"/>
      <c r="R2" s="345" t="s">
        <v>245</v>
      </c>
      <c r="S2" s="346"/>
      <c r="T2" s="346"/>
      <c r="U2" s="346"/>
      <c r="V2" s="346"/>
      <c r="W2" s="346"/>
      <c r="X2" s="346"/>
      <c r="Y2" s="346"/>
      <c r="Z2" s="346"/>
      <c r="AA2" s="346"/>
      <c r="AB2" s="346"/>
      <c r="AC2" s="346"/>
      <c r="AD2" s="346"/>
      <c r="AE2" s="347"/>
      <c r="AF2" s="355" t="s">
        <v>246</v>
      </c>
      <c r="AG2" s="356"/>
      <c r="AH2" s="356"/>
      <c r="AI2" s="356"/>
      <c r="AJ2" s="356"/>
      <c r="AK2" s="356"/>
      <c r="AL2" s="356"/>
      <c r="AM2" s="356"/>
      <c r="AN2" s="356"/>
      <c r="AO2" s="356"/>
      <c r="AP2" s="356"/>
      <c r="AQ2" s="356"/>
      <c r="AR2" s="356"/>
      <c r="AS2" s="350" t="s">
        <v>423</v>
      </c>
      <c r="AT2" s="351"/>
      <c r="AU2" s="351"/>
      <c r="AV2" s="351"/>
      <c r="AW2" s="351"/>
      <c r="AX2" s="351"/>
      <c r="AY2" s="351"/>
      <c r="AZ2" s="351"/>
      <c r="BA2" s="351"/>
      <c r="BB2" s="351"/>
      <c r="BC2" s="351"/>
      <c r="BD2" s="351"/>
      <c r="BE2" s="351"/>
      <c r="BF2" s="357" t="s">
        <v>439</v>
      </c>
      <c r="BG2" s="358"/>
      <c r="BH2" s="358"/>
      <c r="BI2" s="358"/>
      <c r="BJ2" s="358"/>
      <c r="BK2" s="358"/>
      <c r="BL2" s="358"/>
      <c r="BM2" s="358"/>
      <c r="BN2" s="358"/>
      <c r="BO2" s="358"/>
      <c r="BP2" s="358"/>
      <c r="BQ2" s="358"/>
      <c r="BR2" s="358"/>
    </row>
    <row r="3" spans="1:70" ht="63.75" x14ac:dyDescent="0.25">
      <c r="A3" s="168"/>
      <c r="B3" s="168"/>
      <c r="C3" s="168"/>
      <c r="D3" s="280" t="s">
        <v>247</v>
      </c>
      <c r="E3" s="280" t="s">
        <v>248</v>
      </c>
      <c r="F3" s="280" t="s">
        <v>249</v>
      </c>
      <c r="G3" s="280" t="s">
        <v>250</v>
      </c>
      <c r="H3" s="281" t="s">
        <v>251</v>
      </c>
      <c r="I3" s="280" t="s">
        <v>252</v>
      </c>
      <c r="J3" s="280" t="s">
        <v>253</v>
      </c>
      <c r="K3" s="280" t="s">
        <v>254</v>
      </c>
      <c r="L3" s="281" t="s">
        <v>255</v>
      </c>
      <c r="M3" s="282" t="s">
        <v>256</v>
      </c>
      <c r="N3" s="280" t="s">
        <v>257</v>
      </c>
      <c r="O3" s="280" t="s">
        <v>258</v>
      </c>
      <c r="P3" s="280" t="s">
        <v>259</v>
      </c>
      <c r="Q3" s="282" t="s">
        <v>260</v>
      </c>
      <c r="R3" s="217" t="s">
        <v>261</v>
      </c>
      <c r="S3" s="217" t="s">
        <v>248</v>
      </c>
      <c r="T3" s="217" t="s">
        <v>249</v>
      </c>
      <c r="U3" s="217" t="s">
        <v>250</v>
      </c>
      <c r="V3" s="218" t="s">
        <v>251</v>
      </c>
      <c r="W3" s="217" t="s">
        <v>252</v>
      </c>
      <c r="X3" s="217" t="s">
        <v>253</v>
      </c>
      <c r="Y3" s="217" t="s">
        <v>254</v>
      </c>
      <c r="Z3" s="218" t="s">
        <v>255</v>
      </c>
      <c r="AA3" s="219" t="s">
        <v>256</v>
      </c>
      <c r="AB3" s="217" t="s">
        <v>257</v>
      </c>
      <c r="AC3" s="217" t="s">
        <v>258</v>
      </c>
      <c r="AD3" s="217" t="s">
        <v>259</v>
      </c>
      <c r="AE3" s="219" t="s">
        <v>260</v>
      </c>
      <c r="AF3" s="289" t="s">
        <v>261</v>
      </c>
      <c r="AG3" s="289" t="s">
        <v>248</v>
      </c>
      <c r="AH3" s="289" t="s">
        <v>249</v>
      </c>
      <c r="AI3" s="289" t="s">
        <v>250</v>
      </c>
      <c r="AJ3" s="290" t="s">
        <v>251</v>
      </c>
      <c r="AK3" s="289" t="s">
        <v>252</v>
      </c>
      <c r="AL3" s="289" t="s">
        <v>253</v>
      </c>
      <c r="AM3" s="289" t="s">
        <v>254</v>
      </c>
      <c r="AN3" s="290" t="s">
        <v>255</v>
      </c>
      <c r="AO3" s="291" t="s">
        <v>256</v>
      </c>
      <c r="AP3" s="289" t="s">
        <v>257</v>
      </c>
      <c r="AQ3" s="289" t="s">
        <v>258</v>
      </c>
      <c r="AR3" s="289" t="s">
        <v>259</v>
      </c>
      <c r="AS3" s="304" t="s">
        <v>261</v>
      </c>
      <c r="AT3" s="304" t="s">
        <v>248</v>
      </c>
      <c r="AU3" s="304" t="s">
        <v>249</v>
      </c>
      <c r="AV3" s="304" t="s">
        <v>250</v>
      </c>
      <c r="AW3" s="305" t="s">
        <v>251</v>
      </c>
      <c r="AX3" s="304" t="s">
        <v>252</v>
      </c>
      <c r="AY3" s="304" t="s">
        <v>253</v>
      </c>
      <c r="AZ3" s="304" t="s">
        <v>254</v>
      </c>
      <c r="BA3" s="305" t="s">
        <v>255</v>
      </c>
      <c r="BB3" s="306" t="s">
        <v>256</v>
      </c>
      <c r="BC3" s="304" t="s">
        <v>257</v>
      </c>
      <c r="BD3" s="304" t="s">
        <v>258</v>
      </c>
      <c r="BE3" s="304" t="s">
        <v>259</v>
      </c>
      <c r="BF3" s="359" t="s">
        <v>437</v>
      </c>
      <c r="BG3" s="359" t="s">
        <v>248</v>
      </c>
      <c r="BH3" s="359" t="s">
        <v>249</v>
      </c>
      <c r="BI3" s="359" t="s">
        <v>250</v>
      </c>
      <c r="BJ3" s="360" t="s">
        <v>251</v>
      </c>
      <c r="BK3" s="359" t="s">
        <v>252</v>
      </c>
      <c r="BL3" s="359" t="s">
        <v>253</v>
      </c>
      <c r="BM3" s="359" t="s">
        <v>254</v>
      </c>
      <c r="BN3" s="360" t="s">
        <v>255</v>
      </c>
      <c r="BO3" s="361" t="s">
        <v>256</v>
      </c>
      <c r="BP3" s="359" t="s">
        <v>257</v>
      </c>
      <c r="BQ3" s="359" t="s">
        <v>258</v>
      </c>
      <c r="BR3" s="359" t="s">
        <v>259</v>
      </c>
    </row>
    <row r="4" spans="1:70" ht="38.25" x14ac:dyDescent="0.25">
      <c r="A4" s="8"/>
      <c r="B4" s="2" t="s">
        <v>262</v>
      </c>
      <c r="C4" s="8"/>
      <c r="D4" s="283">
        <v>234864</v>
      </c>
      <c r="E4" s="283">
        <v>11679</v>
      </c>
      <c r="F4" s="283">
        <v>99414</v>
      </c>
      <c r="G4" s="283">
        <v>111093</v>
      </c>
      <c r="H4" s="284">
        <v>42.328326180257505</v>
      </c>
      <c r="I4" s="283">
        <v>7074</v>
      </c>
      <c r="J4" s="283">
        <v>61002</v>
      </c>
      <c r="K4" s="283">
        <v>68076</v>
      </c>
      <c r="L4" s="285">
        <v>25.973329245861436</v>
      </c>
      <c r="M4" s="284">
        <v>68.301655426118941</v>
      </c>
      <c r="N4" s="283">
        <v>18753</v>
      </c>
      <c r="O4" s="283">
        <v>160416</v>
      </c>
      <c r="P4" s="283">
        <v>179169</v>
      </c>
      <c r="Q4" s="286">
        <v>70.645500893078932</v>
      </c>
      <c r="R4" s="220">
        <v>246878</v>
      </c>
      <c r="S4" s="220">
        <v>11668</v>
      </c>
      <c r="T4" s="220">
        <v>102275</v>
      </c>
      <c r="U4" s="220">
        <v>113943</v>
      </c>
      <c r="V4" s="221">
        <v>41.427344680368435</v>
      </c>
      <c r="W4" s="220">
        <v>6194</v>
      </c>
      <c r="X4" s="220">
        <v>61986</v>
      </c>
      <c r="Y4" s="220">
        <v>68180</v>
      </c>
      <c r="Z4" s="222">
        <v>25.107948055314772</v>
      </c>
      <c r="AA4" s="221">
        <v>66.535292735683214</v>
      </c>
      <c r="AB4" s="220">
        <v>17862</v>
      </c>
      <c r="AC4" s="220">
        <v>164261</v>
      </c>
      <c r="AD4" s="220">
        <v>182123</v>
      </c>
      <c r="AE4" s="226">
        <v>68.793155548840375</v>
      </c>
      <c r="AF4" s="292">
        <v>246878</v>
      </c>
      <c r="AG4" s="292">
        <v>10593</v>
      </c>
      <c r="AH4" s="292">
        <v>109091</v>
      </c>
      <c r="AI4" s="292">
        <v>119684</v>
      </c>
      <c r="AJ4" s="293">
        <v>44.188222522865544</v>
      </c>
      <c r="AK4" s="292">
        <v>6301</v>
      </c>
      <c r="AL4" s="292">
        <v>61986</v>
      </c>
      <c r="AM4" s="292">
        <v>68287</v>
      </c>
      <c r="AN4" s="294">
        <v>25.107948055314772</v>
      </c>
      <c r="AO4" s="293">
        <v>69.296170578180323</v>
      </c>
      <c r="AP4" s="292">
        <v>16894</v>
      </c>
      <c r="AQ4" s="292">
        <v>171077</v>
      </c>
      <c r="AR4" s="292">
        <v>187971</v>
      </c>
      <c r="AS4" s="292">
        <v>246878</v>
      </c>
      <c r="AT4" s="292">
        <v>9492</v>
      </c>
      <c r="AU4" s="292">
        <v>111134</v>
      </c>
      <c r="AV4" s="292">
        <v>120626</v>
      </c>
      <c r="AW4" s="292">
        <v>45.015756770550638</v>
      </c>
      <c r="AX4" s="292">
        <v>3919</v>
      </c>
      <c r="AY4" s="292">
        <v>67491</v>
      </c>
      <c r="AZ4" s="292">
        <v>71410</v>
      </c>
      <c r="BA4" s="292">
        <v>27.337794376169605</v>
      </c>
      <c r="BB4" s="292">
        <v>72.353551146720235</v>
      </c>
      <c r="BC4" s="292">
        <v>13411</v>
      </c>
      <c r="BD4" s="292">
        <v>178625</v>
      </c>
      <c r="BE4" s="292">
        <v>192036</v>
      </c>
      <c r="BF4" s="362">
        <v>247821</v>
      </c>
      <c r="BG4" s="362">
        <v>9282</v>
      </c>
      <c r="BH4" s="362">
        <v>113620</v>
      </c>
      <c r="BI4" s="362">
        <v>122902</v>
      </c>
      <c r="BJ4" s="363">
        <v>45.847607749141517</v>
      </c>
      <c r="BK4" s="362">
        <v>3583</v>
      </c>
      <c r="BL4" s="362">
        <v>69134</v>
      </c>
      <c r="BM4" s="362">
        <v>72717</v>
      </c>
      <c r="BN4" s="364">
        <v>27.896748056056591</v>
      </c>
      <c r="BO4" s="363">
        <v>73.744355805198097</v>
      </c>
      <c r="BP4" s="362">
        <v>12865</v>
      </c>
      <c r="BQ4" s="362">
        <v>182754</v>
      </c>
      <c r="BR4" s="362">
        <v>195619</v>
      </c>
    </row>
    <row r="5" spans="1:70" ht="38.25" x14ac:dyDescent="0.25">
      <c r="A5" s="8"/>
      <c r="B5" s="46" t="s">
        <v>263</v>
      </c>
      <c r="C5" s="8"/>
      <c r="D5" s="3">
        <v>2248</v>
      </c>
      <c r="E5" s="3">
        <v>84</v>
      </c>
      <c r="F5" s="3">
        <v>1281</v>
      </c>
      <c r="G5" s="3">
        <v>1365</v>
      </c>
      <c r="H5" s="91">
        <v>56.983985765124558</v>
      </c>
      <c r="I5" s="3">
        <v>15</v>
      </c>
      <c r="J5" s="3">
        <v>173</v>
      </c>
      <c r="K5" s="3">
        <v>188</v>
      </c>
      <c r="L5" s="98">
        <v>7.6957295373665486</v>
      </c>
      <c r="M5" s="91">
        <v>64.679715302491104</v>
      </c>
      <c r="N5" s="3">
        <v>99</v>
      </c>
      <c r="O5" s="3">
        <v>1454</v>
      </c>
      <c r="P5" s="3">
        <v>1553</v>
      </c>
      <c r="Q5" s="108">
        <v>66.169578184916915</v>
      </c>
      <c r="R5" s="3">
        <v>2366</v>
      </c>
      <c r="S5" s="3">
        <v>81</v>
      </c>
      <c r="T5" s="3">
        <v>1301</v>
      </c>
      <c r="U5" s="3">
        <v>1382</v>
      </c>
      <c r="V5" s="91">
        <v>54.987320371935752</v>
      </c>
      <c r="W5" s="3">
        <v>16</v>
      </c>
      <c r="X5" s="3">
        <v>174</v>
      </c>
      <c r="Y5" s="3">
        <v>190</v>
      </c>
      <c r="Z5" s="98">
        <v>7.3541842772611998</v>
      </c>
      <c r="AA5" s="91">
        <v>62.341504649196956</v>
      </c>
      <c r="AB5" s="3">
        <v>97</v>
      </c>
      <c r="AC5" s="3">
        <v>1475</v>
      </c>
      <c r="AD5" s="3">
        <v>1572</v>
      </c>
      <c r="AE5" s="108">
        <v>63.824604141291111</v>
      </c>
      <c r="AF5" s="3">
        <v>2366</v>
      </c>
      <c r="AG5" s="3">
        <v>64</v>
      </c>
      <c r="AH5" s="3">
        <v>1431</v>
      </c>
      <c r="AI5" s="3">
        <v>1495</v>
      </c>
      <c r="AJ5" s="91">
        <v>60.481825866441255</v>
      </c>
      <c r="AK5" s="3">
        <v>16</v>
      </c>
      <c r="AL5" s="3">
        <v>175</v>
      </c>
      <c r="AM5" s="3">
        <v>191</v>
      </c>
      <c r="AN5" s="98">
        <v>7.3964497041420119</v>
      </c>
      <c r="AO5" s="91">
        <v>67.878275570583256</v>
      </c>
      <c r="AP5" s="3">
        <v>80</v>
      </c>
      <c r="AQ5" s="3">
        <v>1606</v>
      </c>
      <c r="AR5" s="3">
        <v>1686</v>
      </c>
      <c r="AS5" s="3">
        <v>2366</v>
      </c>
      <c r="AT5" s="3">
        <v>61</v>
      </c>
      <c r="AU5" s="3">
        <v>1440</v>
      </c>
      <c r="AV5" s="3">
        <v>1501</v>
      </c>
      <c r="AW5" s="3">
        <v>60.862214708368555</v>
      </c>
      <c r="AX5" s="3">
        <v>3</v>
      </c>
      <c r="AY5" s="3">
        <v>199</v>
      </c>
      <c r="AZ5" s="3">
        <v>202</v>
      </c>
      <c r="BA5" s="3">
        <v>8.4108199492814872</v>
      </c>
      <c r="BB5" s="3">
        <v>69.273034657650044</v>
      </c>
      <c r="BC5" s="3">
        <v>64</v>
      </c>
      <c r="BD5" s="3">
        <v>1639</v>
      </c>
      <c r="BE5" s="3">
        <v>1703</v>
      </c>
      <c r="BF5" s="3">
        <v>2377</v>
      </c>
      <c r="BG5" s="3">
        <v>61</v>
      </c>
      <c r="BH5" s="3">
        <v>1449</v>
      </c>
      <c r="BI5" s="3">
        <v>1510</v>
      </c>
      <c r="BJ5" s="91">
        <v>60.959192259150186</v>
      </c>
      <c r="BK5" s="3">
        <v>3</v>
      </c>
      <c r="BL5" s="3">
        <v>213</v>
      </c>
      <c r="BM5" s="3">
        <v>216</v>
      </c>
      <c r="BN5" s="98">
        <v>8.9608750525872942</v>
      </c>
      <c r="BO5" s="91">
        <v>69.920067311737483</v>
      </c>
      <c r="BP5" s="3">
        <v>64</v>
      </c>
      <c r="BQ5" s="3">
        <v>1662</v>
      </c>
      <c r="BR5" s="3">
        <v>1726</v>
      </c>
    </row>
    <row r="6" spans="1:70" x14ac:dyDescent="0.25">
      <c r="A6" s="4">
        <v>142</v>
      </c>
      <c r="B6" s="5" t="s">
        <v>82</v>
      </c>
      <c r="C6" s="4">
        <v>142</v>
      </c>
      <c r="D6" s="79">
        <v>26</v>
      </c>
      <c r="E6" s="109">
        <v>3</v>
      </c>
      <c r="F6" s="79">
        <v>17</v>
      </c>
      <c r="G6" s="109">
        <v>20</v>
      </c>
      <c r="H6" s="110">
        <v>65.384615384615387</v>
      </c>
      <c r="I6" s="109">
        <v>0</v>
      </c>
      <c r="J6" s="109">
        <v>0</v>
      </c>
      <c r="K6" s="109">
        <v>0</v>
      </c>
      <c r="L6" s="97">
        <v>0</v>
      </c>
      <c r="M6" s="110">
        <v>65.384615384615387</v>
      </c>
      <c r="N6" s="88">
        <v>3</v>
      </c>
      <c r="O6" s="88">
        <v>17</v>
      </c>
      <c r="P6" s="111">
        <v>20</v>
      </c>
      <c r="Q6" s="112">
        <v>68.965517241379317</v>
      </c>
      <c r="R6" s="79">
        <v>27</v>
      </c>
      <c r="S6" s="109">
        <v>3</v>
      </c>
      <c r="T6" s="79">
        <v>17</v>
      </c>
      <c r="U6" s="109">
        <v>20</v>
      </c>
      <c r="V6" s="110">
        <v>62.962962962962962</v>
      </c>
      <c r="W6" s="109">
        <v>0</v>
      </c>
      <c r="X6" s="109">
        <v>0</v>
      </c>
      <c r="Y6" s="109">
        <v>0</v>
      </c>
      <c r="Z6" s="97">
        <v>0</v>
      </c>
      <c r="AA6" s="110">
        <v>62.962962962962962</v>
      </c>
      <c r="AB6" s="88">
        <v>3</v>
      </c>
      <c r="AC6" s="88">
        <v>17</v>
      </c>
      <c r="AD6" s="111">
        <v>20</v>
      </c>
      <c r="AE6" s="112">
        <v>66.666666666666657</v>
      </c>
      <c r="AF6" s="79">
        <v>27</v>
      </c>
      <c r="AG6" s="109">
        <v>3</v>
      </c>
      <c r="AH6" s="109">
        <v>17</v>
      </c>
      <c r="AI6" s="109">
        <v>20</v>
      </c>
      <c r="AJ6" s="110">
        <v>62.962962962962962</v>
      </c>
      <c r="AK6" s="109">
        <v>0</v>
      </c>
      <c r="AL6" s="109">
        <v>0</v>
      </c>
      <c r="AM6" s="109">
        <v>0</v>
      </c>
      <c r="AN6" s="97">
        <v>0</v>
      </c>
      <c r="AO6" s="110">
        <v>62.962962962962962</v>
      </c>
      <c r="AP6" s="88">
        <v>3</v>
      </c>
      <c r="AQ6" s="88">
        <v>17</v>
      </c>
      <c r="AR6" s="111">
        <v>20</v>
      </c>
      <c r="AS6" s="111">
        <v>27</v>
      </c>
      <c r="AT6" s="111">
        <v>3</v>
      </c>
      <c r="AU6" s="111">
        <v>16</v>
      </c>
      <c r="AV6" s="111">
        <v>19</v>
      </c>
      <c r="AW6" s="111">
        <v>59.259259259259252</v>
      </c>
      <c r="AX6" s="111">
        <v>0</v>
      </c>
      <c r="AY6" s="111">
        <v>1</v>
      </c>
      <c r="AZ6" s="111">
        <v>1</v>
      </c>
      <c r="BA6" s="111">
        <v>3.7037037037037033</v>
      </c>
      <c r="BB6" s="111">
        <v>62.962962962962962</v>
      </c>
      <c r="BC6" s="111">
        <v>3</v>
      </c>
      <c r="BD6" s="111">
        <v>17</v>
      </c>
      <c r="BE6" s="111">
        <v>20</v>
      </c>
      <c r="BF6" s="79">
        <v>27</v>
      </c>
      <c r="BG6" s="109">
        <v>3</v>
      </c>
      <c r="BH6" s="109">
        <v>16</v>
      </c>
      <c r="BI6" s="109">
        <v>19</v>
      </c>
      <c r="BJ6" s="110">
        <v>59.259259259259252</v>
      </c>
      <c r="BK6" s="109">
        <v>0</v>
      </c>
      <c r="BL6" s="109">
        <v>1</v>
      </c>
      <c r="BM6" s="109">
        <v>1</v>
      </c>
      <c r="BN6" s="97">
        <v>3.7037037037037033</v>
      </c>
      <c r="BO6" s="110">
        <v>62.962962962962962</v>
      </c>
      <c r="BP6" s="88">
        <v>3</v>
      </c>
      <c r="BQ6" s="88">
        <v>17</v>
      </c>
      <c r="BR6" s="111">
        <v>20</v>
      </c>
    </row>
    <row r="7" spans="1:70" x14ac:dyDescent="0.25">
      <c r="A7" s="4">
        <v>425</v>
      </c>
      <c r="B7" s="5" t="s">
        <v>83</v>
      </c>
      <c r="C7" s="4">
        <v>425</v>
      </c>
      <c r="D7" s="79">
        <v>80</v>
      </c>
      <c r="E7" s="109">
        <v>5</v>
      </c>
      <c r="F7" s="79">
        <v>73</v>
      </c>
      <c r="G7" s="109">
        <v>78</v>
      </c>
      <c r="H7" s="110">
        <v>91.25</v>
      </c>
      <c r="I7" s="109">
        <v>1</v>
      </c>
      <c r="J7" s="109">
        <v>13</v>
      </c>
      <c r="K7" s="109">
        <v>14</v>
      </c>
      <c r="L7" s="97">
        <v>16.25</v>
      </c>
      <c r="M7" s="110">
        <v>107.5</v>
      </c>
      <c r="N7" s="88">
        <v>6</v>
      </c>
      <c r="O7" s="88">
        <v>86</v>
      </c>
      <c r="P7" s="111">
        <v>92</v>
      </c>
      <c r="Q7" s="112">
        <v>106.9767441860465</v>
      </c>
      <c r="R7" s="79">
        <v>85</v>
      </c>
      <c r="S7" s="109">
        <v>5</v>
      </c>
      <c r="T7" s="79">
        <v>73</v>
      </c>
      <c r="U7" s="109">
        <v>78</v>
      </c>
      <c r="V7" s="110">
        <v>85.882352941176464</v>
      </c>
      <c r="W7" s="109">
        <v>1</v>
      </c>
      <c r="X7" s="109">
        <v>12</v>
      </c>
      <c r="Y7" s="109">
        <v>13</v>
      </c>
      <c r="Z7" s="97">
        <v>14.117647058823529</v>
      </c>
      <c r="AA7" s="110">
        <v>100</v>
      </c>
      <c r="AB7" s="88">
        <v>6</v>
      </c>
      <c r="AC7" s="88">
        <v>85</v>
      </c>
      <c r="AD7" s="111">
        <v>91</v>
      </c>
      <c r="AE7" s="112">
        <v>100</v>
      </c>
      <c r="AF7" s="79">
        <v>85</v>
      </c>
      <c r="AG7" s="109">
        <v>4</v>
      </c>
      <c r="AH7" s="109">
        <v>81</v>
      </c>
      <c r="AI7" s="109">
        <v>85</v>
      </c>
      <c r="AJ7" s="110">
        <v>95.294117647058812</v>
      </c>
      <c r="AK7" s="109">
        <v>1</v>
      </c>
      <c r="AL7" s="109">
        <v>12</v>
      </c>
      <c r="AM7" s="109">
        <v>13</v>
      </c>
      <c r="AN7" s="97">
        <v>14.117647058823529</v>
      </c>
      <c r="AO7" s="110">
        <v>109.41176470588236</v>
      </c>
      <c r="AP7" s="88">
        <v>5</v>
      </c>
      <c r="AQ7" s="88">
        <v>93</v>
      </c>
      <c r="AR7" s="111">
        <v>98</v>
      </c>
      <c r="AS7" s="111">
        <v>85</v>
      </c>
      <c r="AT7" s="111">
        <v>4</v>
      </c>
      <c r="AU7" s="111">
        <v>80</v>
      </c>
      <c r="AV7" s="111">
        <v>84</v>
      </c>
      <c r="AW7" s="111">
        <v>94.117647058823522</v>
      </c>
      <c r="AX7" s="111">
        <v>1</v>
      </c>
      <c r="AY7" s="111">
        <v>15</v>
      </c>
      <c r="AZ7" s="111">
        <v>16</v>
      </c>
      <c r="BA7" s="111">
        <v>17.647058823529413</v>
      </c>
      <c r="BB7" s="111">
        <v>111.76470588235294</v>
      </c>
      <c r="BC7" s="111">
        <v>5</v>
      </c>
      <c r="BD7" s="111">
        <v>95</v>
      </c>
      <c r="BE7" s="111">
        <v>100</v>
      </c>
      <c r="BF7" s="79">
        <v>85</v>
      </c>
      <c r="BG7" s="109">
        <v>4</v>
      </c>
      <c r="BH7" s="109">
        <v>80</v>
      </c>
      <c r="BI7" s="109">
        <v>84</v>
      </c>
      <c r="BJ7" s="110">
        <v>94.117647058823522</v>
      </c>
      <c r="BK7" s="109">
        <v>1</v>
      </c>
      <c r="BL7" s="109">
        <v>11</v>
      </c>
      <c r="BM7" s="109">
        <v>12</v>
      </c>
      <c r="BN7" s="97">
        <v>12.941176470588237</v>
      </c>
      <c r="BO7" s="110">
        <v>107.05882352941177</v>
      </c>
      <c r="BP7" s="88">
        <v>5</v>
      </c>
      <c r="BQ7" s="88">
        <v>91</v>
      </c>
      <c r="BR7" s="111">
        <v>96</v>
      </c>
    </row>
    <row r="8" spans="1:70" x14ac:dyDescent="0.25">
      <c r="A8" s="4">
        <v>579</v>
      </c>
      <c r="B8" s="6" t="s">
        <v>84</v>
      </c>
      <c r="C8" s="4">
        <v>579</v>
      </c>
      <c r="D8" s="79">
        <v>1007</v>
      </c>
      <c r="E8" s="109">
        <v>43</v>
      </c>
      <c r="F8" s="79">
        <v>479</v>
      </c>
      <c r="G8" s="109">
        <v>522</v>
      </c>
      <c r="H8" s="110">
        <v>47.567030784508439</v>
      </c>
      <c r="I8" s="109">
        <v>7</v>
      </c>
      <c r="J8" s="109">
        <v>64</v>
      </c>
      <c r="K8" s="109">
        <v>71</v>
      </c>
      <c r="L8" s="97">
        <v>6.3555114200595826</v>
      </c>
      <c r="M8" s="110">
        <v>53.922542204568025</v>
      </c>
      <c r="N8" s="88">
        <v>50</v>
      </c>
      <c r="O8" s="88">
        <v>543</v>
      </c>
      <c r="P8" s="111">
        <v>593</v>
      </c>
      <c r="Q8" s="112">
        <v>56.102175969725643</v>
      </c>
      <c r="R8" s="79">
        <v>1047</v>
      </c>
      <c r="S8" s="109">
        <v>43</v>
      </c>
      <c r="T8" s="79">
        <v>489</v>
      </c>
      <c r="U8" s="109">
        <v>532</v>
      </c>
      <c r="V8" s="110">
        <v>46.704871060171918</v>
      </c>
      <c r="W8" s="109">
        <v>8</v>
      </c>
      <c r="X8" s="109">
        <v>71</v>
      </c>
      <c r="Y8" s="109">
        <v>79</v>
      </c>
      <c r="Z8" s="97">
        <v>6.7812798471824252</v>
      </c>
      <c r="AA8" s="110">
        <v>53.486150907354343</v>
      </c>
      <c r="AB8" s="88">
        <v>51</v>
      </c>
      <c r="AC8" s="88">
        <v>560</v>
      </c>
      <c r="AD8" s="111">
        <v>611</v>
      </c>
      <c r="AE8" s="112">
        <v>55.646630236794167</v>
      </c>
      <c r="AF8" s="79">
        <v>1047</v>
      </c>
      <c r="AG8" s="109">
        <v>32</v>
      </c>
      <c r="AH8" s="109">
        <v>538</v>
      </c>
      <c r="AI8" s="109">
        <v>570</v>
      </c>
      <c r="AJ8" s="110">
        <v>51.384909264565422</v>
      </c>
      <c r="AK8" s="109">
        <v>8</v>
      </c>
      <c r="AL8" s="109">
        <v>71</v>
      </c>
      <c r="AM8" s="109">
        <v>79</v>
      </c>
      <c r="AN8" s="97">
        <v>6.7812798471824252</v>
      </c>
      <c r="AO8" s="110">
        <v>58.166189111747848</v>
      </c>
      <c r="AP8" s="88">
        <v>40</v>
      </c>
      <c r="AQ8" s="88">
        <v>609</v>
      </c>
      <c r="AR8" s="111">
        <v>649</v>
      </c>
      <c r="AS8" s="111">
        <v>1047</v>
      </c>
      <c r="AT8" s="111">
        <v>29</v>
      </c>
      <c r="AU8" s="111">
        <v>555</v>
      </c>
      <c r="AV8" s="111">
        <v>584</v>
      </c>
      <c r="AW8" s="111">
        <v>53.008595988538687</v>
      </c>
      <c r="AX8" s="111">
        <v>1</v>
      </c>
      <c r="AY8" s="111">
        <v>71</v>
      </c>
      <c r="AZ8" s="111">
        <v>72</v>
      </c>
      <c r="BA8" s="111">
        <v>6.7812798471824252</v>
      </c>
      <c r="BB8" s="111">
        <v>59.789875835721105</v>
      </c>
      <c r="BC8" s="111">
        <v>30</v>
      </c>
      <c r="BD8" s="111">
        <v>626</v>
      </c>
      <c r="BE8" s="111">
        <v>656</v>
      </c>
      <c r="BF8" s="79">
        <v>1055</v>
      </c>
      <c r="BG8" s="109">
        <v>29</v>
      </c>
      <c r="BH8" s="109">
        <v>562</v>
      </c>
      <c r="BI8" s="109">
        <v>591</v>
      </c>
      <c r="BJ8" s="110">
        <v>53.27014218009478</v>
      </c>
      <c r="BK8" s="109">
        <v>1</v>
      </c>
      <c r="BL8" s="109">
        <v>77</v>
      </c>
      <c r="BM8" s="109">
        <v>78</v>
      </c>
      <c r="BN8" s="97">
        <v>7.298578199052133</v>
      </c>
      <c r="BO8" s="110">
        <v>60.568720379146924</v>
      </c>
      <c r="BP8" s="88">
        <v>30</v>
      </c>
      <c r="BQ8" s="88">
        <v>639</v>
      </c>
      <c r="BR8" s="111">
        <v>669</v>
      </c>
    </row>
    <row r="9" spans="1:70" ht="26.25" x14ac:dyDescent="0.25">
      <c r="A9" s="4">
        <v>585</v>
      </c>
      <c r="B9" s="7" t="s">
        <v>85</v>
      </c>
      <c r="C9" s="4">
        <v>585</v>
      </c>
      <c r="D9" s="79">
        <v>44</v>
      </c>
      <c r="E9" s="109">
        <v>3</v>
      </c>
      <c r="F9" s="79">
        <v>15</v>
      </c>
      <c r="G9" s="109">
        <v>18</v>
      </c>
      <c r="H9" s="110">
        <v>34.090909090909086</v>
      </c>
      <c r="I9" s="109">
        <v>0</v>
      </c>
      <c r="J9" s="109">
        <v>7</v>
      </c>
      <c r="K9" s="109">
        <v>7</v>
      </c>
      <c r="L9" s="97">
        <v>15.909090909090908</v>
      </c>
      <c r="M9" s="110">
        <v>50</v>
      </c>
      <c r="N9" s="88">
        <v>3</v>
      </c>
      <c r="O9" s="88">
        <v>22</v>
      </c>
      <c r="P9" s="111">
        <v>25</v>
      </c>
      <c r="Q9" s="112">
        <v>53.191489361702125</v>
      </c>
      <c r="R9" s="79">
        <v>47</v>
      </c>
      <c r="S9" s="109">
        <v>3</v>
      </c>
      <c r="T9" s="79">
        <v>14</v>
      </c>
      <c r="U9" s="109">
        <v>17</v>
      </c>
      <c r="V9" s="110">
        <v>29.787234042553191</v>
      </c>
      <c r="W9" s="109">
        <v>0</v>
      </c>
      <c r="X9" s="109">
        <v>6</v>
      </c>
      <c r="Y9" s="109">
        <v>6</v>
      </c>
      <c r="Z9" s="97">
        <v>12.76595744680851</v>
      </c>
      <c r="AA9" s="110">
        <v>42.553191489361701</v>
      </c>
      <c r="AB9" s="88">
        <v>3</v>
      </c>
      <c r="AC9" s="88">
        <v>20</v>
      </c>
      <c r="AD9" s="111">
        <v>23</v>
      </c>
      <c r="AE9" s="112">
        <v>46</v>
      </c>
      <c r="AF9" s="79">
        <v>47</v>
      </c>
      <c r="AG9" s="109">
        <v>3</v>
      </c>
      <c r="AH9" s="109">
        <v>15</v>
      </c>
      <c r="AI9" s="109">
        <v>18</v>
      </c>
      <c r="AJ9" s="110">
        <v>31.914893617021278</v>
      </c>
      <c r="AK9" s="109">
        <v>0</v>
      </c>
      <c r="AL9" s="109">
        <v>6</v>
      </c>
      <c r="AM9" s="109">
        <v>6</v>
      </c>
      <c r="AN9" s="97">
        <v>12.76595744680851</v>
      </c>
      <c r="AO9" s="110">
        <v>44.680851063829785</v>
      </c>
      <c r="AP9" s="88">
        <v>3</v>
      </c>
      <c r="AQ9" s="88">
        <v>21</v>
      </c>
      <c r="AR9" s="111">
        <v>24</v>
      </c>
      <c r="AS9" s="111">
        <v>47</v>
      </c>
      <c r="AT9" s="111">
        <v>3</v>
      </c>
      <c r="AU9" s="111">
        <v>16</v>
      </c>
      <c r="AV9" s="111">
        <v>19</v>
      </c>
      <c r="AW9" s="111">
        <v>34.042553191489361</v>
      </c>
      <c r="AX9" s="111">
        <v>0</v>
      </c>
      <c r="AY9" s="111">
        <v>6</v>
      </c>
      <c r="AZ9" s="111">
        <v>6</v>
      </c>
      <c r="BA9" s="111">
        <v>12.76595744680851</v>
      </c>
      <c r="BB9" s="111">
        <v>46.808510638297875</v>
      </c>
      <c r="BC9" s="111">
        <v>3</v>
      </c>
      <c r="BD9" s="111">
        <v>22</v>
      </c>
      <c r="BE9" s="111">
        <v>25</v>
      </c>
      <c r="BF9" s="79">
        <v>48</v>
      </c>
      <c r="BG9" s="109">
        <v>3</v>
      </c>
      <c r="BH9" s="109">
        <v>17</v>
      </c>
      <c r="BI9" s="109">
        <v>20</v>
      </c>
      <c r="BJ9" s="110">
        <v>35.416666666666671</v>
      </c>
      <c r="BK9" s="109">
        <v>0</v>
      </c>
      <c r="BL9" s="109">
        <v>10</v>
      </c>
      <c r="BM9" s="109">
        <v>10</v>
      </c>
      <c r="BN9" s="97">
        <v>20.833333333333336</v>
      </c>
      <c r="BO9" s="110">
        <v>56.25</v>
      </c>
      <c r="BP9" s="88">
        <v>3</v>
      </c>
      <c r="BQ9" s="88">
        <v>27</v>
      </c>
      <c r="BR9" s="111">
        <v>30</v>
      </c>
    </row>
    <row r="10" spans="1:70" ht="26.25" x14ac:dyDescent="0.25">
      <c r="A10" s="4">
        <v>591</v>
      </c>
      <c r="B10" s="7" t="s">
        <v>86</v>
      </c>
      <c r="C10" s="4">
        <v>591</v>
      </c>
      <c r="D10" s="79">
        <v>807</v>
      </c>
      <c r="E10" s="109">
        <v>27</v>
      </c>
      <c r="F10" s="79">
        <v>517</v>
      </c>
      <c r="G10" s="109">
        <v>544</v>
      </c>
      <c r="H10" s="110">
        <v>64.064436183395287</v>
      </c>
      <c r="I10" s="109">
        <v>7</v>
      </c>
      <c r="J10" s="109">
        <v>85</v>
      </c>
      <c r="K10" s="109">
        <v>92</v>
      </c>
      <c r="L10" s="97">
        <v>10.532837670384138</v>
      </c>
      <c r="M10" s="110">
        <v>74.597273853779427</v>
      </c>
      <c r="N10" s="88">
        <v>34</v>
      </c>
      <c r="O10" s="88">
        <v>602</v>
      </c>
      <c r="P10" s="111">
        <v>636</v>
      </c>
      <c r="Q10" s="112">
        <v>75.624256837098685</v>
      </c>
      <c r="R10" s="79">
        <v>860</v>
      </c>
      <c r="S10" s="109">
        <v>24</v>
      </c>
      <c r="T10" s="79">
        <v>522</v>
      </c>
      <c r="U10" s="109">
        <v>546</v>
      </c>
      <c r="V10" s="110">
        <v>60.697674418604649</v>
      </c>
      <c r="W10" s="109">
        <v>7</v>
      </c>
      <c r="X10" s="109">
        <v>81</v>
      </c>
      <c r="Y10" s="109">
        <v>88</v>
      </c>
      <c r="Z10" s="97">
        <v>9.4186046511627897</v>
      </c>
      <c r="AA10" s="110">
        <v>70.116279069767444</v>
      </c>
      <c r="AB10" s="88">
        <v>31</v>
      </c>
      <c r="AC10" s="88">
        <v>603</v>
      </c>
      <c r="AD10" s="111">
        <v>634</v>
      </c>
      <c r="AE10" s="112">
        <v>71.156004489337818</v>
      </c>
      <c r="AF10" s="79">
        <v>860</v>
      </c>
      <c r="AG10" s="109">
        <v>19</v>
      </c>
      <c r="AH10" s="109">
        <v>591</v>
      </c>
      <c r="AI10" s="109">
        <v>610</v>
      </c>
      <c r="AJ10" s="110">
        <v>68.720930232558146</v>
      </c>
      <c r="AK10" s="109">
        <v>7</v>
      </c>
      <c r="AL10" s="109">
        <v>81</v>
      </c>
      <c r="AM10" s="109">
        <v>88</v>
      </c>
      <c r="AN10" s="97">
        <v>9.4186046511627897</v>
      </c>
      <c r="AO10" s="110">
        <v>78.139534883720927</v>
      </c>
      <c r="AP10" s="88">
        <v>26</v>
      </c>
      <c r="AQ10" s="88">
        <v>672</v>
      </c>
      <c r="AR10" s="111">
        <v>698</v>
      </c>
      <c r="AS10" s="111">
        <v>860</v>
      </c>
      <c r="AT10" s="111">
        <v>19</v>
      </c>
      <c r="AU10" s="111">
        <v>588</v>
      </c>
      <c r="AV10" s="111">
        <v>607</v>
      </c>
      <c r="AW10" s="111">
        <v>68.372093023255815</v>
      </c>
      <c r="AX10" s="111">
        <v>1</v>
      </c>
      <c r="AY10" s="111">
        <v>100</v>
      </c>
      <c r="AZ10" s="111">
        <v>101</v>
      </c>
      <c r="BA10" s="111">
        <v>11.627906976744185</v>
      </c>
      <c r="BB10" s="111">
        <v>80</v>
      </c>
      <c r="BC10" s="111">
        <v>20</v>
      </c>
      <c r="BD10" s="111">
        <v>688</v>
      </c>
      <c r="BE10" s="111">
        <v>708</v>
      </c>
      <c r="BF10" s="79">
        <v>861</v>
      </c>
      <c r="BG10" s="109">
        <v>19</v>
      </c>
      <c r="BH10" s="109">
        <v>589</v>
      </c>
      <c r="BI10" s="109">
        <v>608</v>
      </c>
      <c r="BJ10" s="110">
        <v>68.408826945412315</v>
      </c>
      <c r="BK10" s="109">
        <v>1</v>
      </c>
      <c r="BL10" s="109">
        <v>105</v>
      </c>
      <c r="BM10" s="109">
        <v>106</v>
      </c>
      <c r="BN10" s="97">
        <v>12.195121951219512</v>
      </c>
      <c r="BO10" s="110">
        <v>80.603948896631834</v>
      </c>
      <c r="BP10" s="88">
        <v>20</v>
      </c>
      <c r="BQ10" s="88">
        <v>694</v>
      </c>
      <c r="BR10" s="111">
        <v>714</v>
      </c>
    </row>
    <row r="11" spans="1:70" x14ac:dyDescent="0.25">
      <c r="A11" s="4">
        <v>893</v>
      </c>
      <c r="B11" s="7" t="s">
        <v>87</v>
      </c>
      <c r="C11" s="4">
        <v>893</v>
      </c>
      <c r="D11" s="79">
        <v>284</v>
      </c>
      <c r="E11" s="109">
        <v>3</v>
      </c>
      <c r="F11" s="79">
        <v>180</v>
      </c>
      <c r="G11" s="109">
        <v>183</v>
      </c>
      <c r="H11" s="110">
        <v>63.380281690140848</v>
      </c>
      <c r="I11" s="109">
        <v>0</v>
      </c>
      <c r="J11" s="109">
        <v>4</v>
      </c>
      <c r="K11" s="109">
        <v>4</v>
      </c>
      <c r="L11" s="97">
        <v>1.4084507042253522</v>
      </c>
      <c r="M11" s="110">
        <v>64.788732394366207</v>
      </c>
      <c r="N11" s="88">
        <v>3</v>
      </c>
      <c r="O11" s="88">
        <v>184</v>
      </c>
      <c r="P11" s="111">
        <v>187</v>
      </c>
      <c r="Q11" s="112">
        <v>65.156794425087099</v>
      </c>
      <c r="R11" s="79">
        <v>300</v>
      </c>
      <c r="S11" s="109">
        <v>3</v>
      </c>
      <c r="T11" s="79">
        <v>186</v>
      </c>
      <c r="U11" s="109">
        <v>189</v>
      </c>
      <c r="V11" s="110">
        <v>62</v>
      </c>
      <c r="W11" s="109">
        <v>0</v>
      </c>
      <c r="X11" s="109">
        <v>4</v>
      </c>
      <c r="Y11" s="109">
        <v>4</v>
      </c>
      <c r="Z11" s="97">
        <v>1.3333333333333335</v>
      </c>
      <c r="AA11" s="110">
        <v>63.333333333333329</v>
      </c>
      <c r="AB11" s="88">
        <v>3</v>
      </c>
      <c r="AC11" s="88">
        <v>190</v>
      </c>
      <c r="AD11" s="111">
        <v>193</v>
      </c>
      <c r="AE11" s="112">
        <v>63.696369636963702</v>
      </c>
      <c r="AF11" s="79">
        <v>300</v>
      </c>
      <c r="AG11" s="109">
        <v>3</v>
      </c>
      <c r="AH11" s="109">
        <v>189</v>
      </c>
      <c r="AI11" s="109">
        <v>192</v>
      </c>
      <c r="AJ11" s="110">
        <v>63</v>
      </c>
      <c r="AK11" s="109">
        <v>0</v>
      </c>
      <c r="AL11" s="109">
        <v>5</v>
      </c>
      <c r="AM11" s="109">
        <v>5</v>
      </c>
      <c r="AN11" s="97">
        <v>1.6666666666666667</v>
      </c>
      <c r="AO11" s="110">
        <v>64.666666666666657</v>
      </c>
      <c r="AP11" s="88">
        <v>3</v>
      </c>
      <c r="AQ11" s="88">
        <v>194</v>
      </c>
      <c r="AR11" s="111">
        <v>197</v>
      </c>
      <c r="AS11" s="111">
        <v>300</v>
      </c>
      <c r="AT11" s="111">
        <v>3</v>
      </c>
      <c r="AU11" s="111">
        <v>185</v>
      </c>
      <c r="AV11" s="111">
        <v>188</v>
      </c>
      <c r="AW11" s="111">
        <v>61.666666666666671</v>
      </c>
      <c r="AX11" s="111">
        <v>0</v>
      </c>
      <c r="AY11" s="111">
        <v>6</v>
      </c>
      <c r="AZ11" s="111">
        <v>6</v>
      </c>
      <c r="BA11" s="111">
        <v>2</v>
      </c>
      <c r="BB11" s="111">
        <v>63.666666666666671</v>
      </c>
      <c r="BC11" s="111">
        <v>3</v>
      </c>
      <c r="BD11" s="111">
        <v>191</v>
      </c>
      <c r="BE11" s="111">
        <v>194</v>
      </c>
      <c r="BF11" s="79">
        <v>301</v>
      </c>
      <c r="BG11" s="109">
        <v>3</v>
      </c>
      <c r="BH11" s="109">
        <v>185</v>
      </c>
      <c r="BI11" s="109">
        <v>188</v>
      </c>
      <c r="BJ11" s="110">
        <v>61.461794019933556</v>
      </c>
      <c r="BK11" s="109">
        <v>0</v>
      </c>
      <c r="BL11" s="109">
        <v>9</v>
      </c>
      <c r="BM11" s="109">
        <v>9</v>
      </c>
      <c r="BN11" s="97">
        <v>2.9900332225913622</v>
      </c>
      <c r="BO11" s="110">
        <v>64.451827242524914</v>
      </c>
      <c r="BP11" s="88">
        <v>3</v>
      </c>
      <c r="BQ11" s="88">
        <v>194</v>
      </c>
      <c r="BR11" s="111">
        <v>197</v>
      </c>
    </row>
    <row r="12" spans="1:70" ht="38.25" x14ac:dyDescent="0.25">
      <c r="A12" s="8"/>
      <c r="B12" s="229" t="s">
        <v>264</v>
      </c>
      <c r="C12" s="8"/>
      <c r="D12" s="90">
        <v>2103</v>
      </c>
      <c r="E12" s="90">
        <v>198</v>
      </c>
      <c r="F12" s="90">
        <v>1518</v>
      </c>
      <c r="G12" s="90">
        <v>1716</v>
      </c>
      <c r="H12" s="93">
        <v>72.182596291012828</v>
      </c>
      <c r="I12" s="90">
        <v>9</v>
      </c>
      <c r="J12" s="90">
        <v>73</v>
      </c>
      <c r="K12" s="90">
        <v>82</v>
      </c>
      <c r="L12" s="98">
        <v>3.4712315739419872</v>
      </c>
      <c r="M12" s="90">
        <v>496.58394462695736</v>
      </c>
      <c r="N12" s="90">
        <v>207</v>
      </c>
      <c r="O12" s="90">
        <v>1591</v>
      </c>
      <c r="P12" s="37">
        <v>1798</v>
      </c>
      <c r="Q12" s="108">
        <v>77.835497835497833</v>
      </c>
      <c r="R12" s="90">
        <v>2195</v>
      </c>
      <c r="S12" s="90">
        <v>197</v>
      </c>
      <c r="T12" s="90">
        <v>1542</v>
      </c>
      <c r="U12" s="90">
        <v>1739</v>
      </c>
      <c r="V12" s="93">
        <v>70.250569476082006</v>
      </c>
      <c r="W12" s="90">
        <v>6</v>
      </c>
      <c r="X12" s="90">
        <v>71</v>
      </c>
      <c r="Y12" s="90">
        <v>77</v>
      </c>
      <c r="Z12" s="98">
        <v>3.2346241457858769</v>
      </c>
      <c r="AA12" s="90">
        <v>478.894808900822</v>
      </c>
      <c r="AB12" s="90">
        <v>203</v>
      </c>
      <c r="AC12" s="90">
        <v>1613</v>
      </c>
      <c r="AD12" s="37">
        <v>1816</v>
      </c>
      <c r="AE12" s="108">
        <v>75.729774812343621</v>
      </c>
      <c r="AF12" s="90">
        <v>2195</v>
      </c>
      <c r="AG12" s="90">
        <v>184</v>
      </c>
      <c r="AH12" s="90">
        <v>1551</v>
      </c>
      <c r="AI12" s="90">
        <v>1735</v>
      </c>
      <c r="AJ12" s="93">
        <v>70.660592255125295</v>
      </c>
      <c r="AK12" s="90">
        <v>6</v>
      </c>
      <c r="AL12" s="90">
        <v>68</v>
      </c>
      <c r="AM12" s="90">
        <v>74</v>
      </c>
      <c r="AN12" s="98">
        <v>3.0979498861047836</v>
      </c>
      <c r="AO12" s="90">
        <v>490.33409305842167</v>
      </c>
      <c r="AP12" s="90">
        <v>190</v>
      </c>
      <c r="AQ12" s="90">
        <v>1619</v>
      </c>
      <c r="AR12" s="37">
        <v>1809</v>
      </c>
      <c r="AS12" s="90">
        <v>2195</v>
      </c>
      <c r="AT12" s="90">
        <v>180</v>
      </c>
      <c r="AU12" s="90">
        <v>1579</v>
      </c>
      <c r="AV12" s="90">
        <v>1759</v>
      </c>
      <c r="AW12" s="90">
        <v>71.936218678815493</v>
      </c>
      <c r="AX12" s="90">
        <v>4</v>
      </c>
      <c r="AY12" s="90">
        <v>83</v>
      </c>
      <c r="AZ12" s="90">
        <v>87</v>
      </c>
      <c r="BA12" s="90">
        <v>3.7813211845102508</v>
      </c>
      <c r="BB12" s="90">
        <v>513.57730661170308</v>
      </c>
      <c r="BC12" s="90">
        <v>184</v>
      </c>
      <c r="BD12" s="90">
        <v>1662</v>
      </c>
      <c r="BE12" s="90">
        <v>1846</v>
      </c>
      <c r="BF12" s="90">
        <v>2199</v>
      </c>
      <c r="BG12" s="90">
        <v>179</v>
      </c>
      <c r="BH12" s="90">
        <v>1612</v>
      </c>
      <c r="BI12" s="90">
        <v>1791</v>
      </c>
      <c r="BJ12" s="93">
        <v>73.306048203728963</v>
      </c>
      <c r="BK12" s="90">
        <v>4</v>
      </c>
      <c r="BL12" s="90">
        <v>76</v>
      </c>
      <c r="BM12" s="90">
        <v>80</v>
      </c>
      <c r="BN12" s="98">
        <v>3.456116416552979</v>
      </c>
      <c r="BO12" s="90">
        <v>516.42626514123026</v>
      </c>
      <c r="BP12" s="90">
        <v>183</v>
      </c>
      <c r="BQ12" s="90">
        <v>1688</v>
      </c>
      <c r="BR12" s="37">
        <v>1871</v>
      </c>
    </row>
    <row r="13" spans="1:70" x14ac:dyDescent="0.25">
      <c r="A13" s="4">
        <v>120</v>
      </c>
      <c r="B13" s="7" t="s">
        <v>89</v>
      </c>
      <c r="C13" s="4">
        <v>120</v>
      </c>
      <c r="D13" s="79">
        <v>49</v>
      </c>
      <c r="E13" s="109">
        <v>3</v>
      </c>
      <c r="F13" s="79">
        <v>38</v>
      </c>
      <c r="G13" s="109">
        <v>41</v>
      </c>
      <c r="H13" s="110">
        <v>77.551020408163268</v>
      </c>
      <c r="I13" s="109">
        <v>1</v>
      </c>
      <c r="J13" s="109">
        <v>1</v>
      </c>
      <c r="K13" s="109">
        <v>2</v>
      </c>
      <c r="L13" s="97">
        <v>2.0408163265306123</v>
      </c>
      <c r="M13" s="110">
        <v>79.591836734693871</v>
      </c>
      <c r="N13" s="88">
        <v>4</v>
      </c>
      <c r="O13" s="88">
        <v>39</v>
      </c>
      <c r="P13" s="111">
        <v>43</v>
      </c>
      <c r="Q13" s="112">
        <v>81.132075471698116</v>
      </c>
      <c r="R13" s="79">
        <v>53</v>
      </c>
      <c r="S13" s="109">
        <v>3</v>
      </c>
      <c r="T13" s="79">
        <v>40</v>
      </c>
      <c r="U13" s="109">
        <v>43</v>
      </c>
      <c r="V13" s="110">
        <v>75.471698113207552</v>
      </c>
      <c r="W13" s="109">
        <v>0</v>
      </c>
      <c r="X13" s="109">
        <v>0</v>
      </c>
      <c r="Y13" s="109">
        <v>0</v>
      </c>
      <c r="Z13" s="97">
        <v>0</v>
      </c>
      <c r="AA13" s="110">
        <v>75.471698113207552</v>
      </c>
      <c r="AB13" s="88">
        <v>3</v>
      </c>
      <c r="AC13" s="88">
        <v>40</v>
      </c>
      <c r="AD13" s="111">
        <v>43</v>
      </c>
      <c r="AE13" s="112">
        <v>76.785714285714292</v>
      </c>
      <c r="AF13" s="79">
        <v>53</v>
      </c>
      <c r="AG13" s="109">
        <v>2</v>
      </c>
      <c r="AH13" s="109">
        <v>40</v>
      </c>
      <c r="AI13" s="109">
        <v>42</v>
      </c>
      <c r="AJ13" s="110">
        <v>75.471698113207552</v>
      </c>
      <c r="AK13" s="109">
        <v>0</v>
      </c>
      <c r="AL13" s="109">
        <v>0</v>
      </c>
      <c r="AM13" s="109">
        <v>0</v>
      </c>
      <c r="AN13" s="97">
        <v>0</v>
      </c>
      <c r="AO13" s="110">
        <v>75.471698113207552</v>
      </c>
      <c r="AP13" s="88">
        <v>2</v>
      </c>
      <c r="AQ13" s="88">
        <v>40</v>
      </c>
      <c r="AR13" s="111">
        <v>42</v>
      </c>
      <c r="AS13" s="111">
        <v>53</v>
      </c>
      <c r="AT13" s="111">
        <v>2</v>
      </c>
      <c r="AU13" s="111">
        <v>40</v>
      </c>
      <c r="AV13" s="111">
        <v>42</v>
      </c>
      <c r="AW13" s="111">
        <v>75.471698113207552</v>
      </c>
      <c r="AX13" s="111">
        <v>0</v>
      </c>
      <c r="AY13" s="111">
        <v>0</v>
      </c>
      <c r="AZ13" s="111">
        <v>0</v>
      </c>
      <c r="BA13" s="111">
        <v>0</v>
      </c>
      <c r="BB13" s="111">
        <v>75.471698113207552</v>
      </c>
      <c r="BC13" s="111">
        <v>2</v>
      </c>
      <c r="BD13" s="111">
        <v>40</v>
      </c>
      <c r="BE13" s="111">
        <v>42</v>
      </c>
      <c r="BF13" s="79">
        <v>53</v>
      </c>
      <c r="BG13" s="109">
        <v>2</v>
      </c>
      <c r="BH13" s="109">
        <v>39</v>
      </c>
      <c r="BI13" s="109">
        <v>41</v>
      </c>
      <c r="BJ13" s="110">
        <v>73.584905660377359</v>
      </c>
      <c r="BK13" s="109">
        <v>0</v>
      </c>
      <c r="BL13" s="109">
        <v>0</v>
      </c>
      <c r="BM13" s="109">
        <v>0</v>
      </c>
      <c r="BN13" s="97">
        <v>0</v>
      </c>
      <c r="BO13" s="110">
        <v>73.584905660377359</v>
      </c>
      <c r="BP13" s="88">
        <v>2</v>
      </c>
      <c r="BQ13" s="88">
        <v>39</v>
      </c>
      <c r="BR13" s="111">
        <v>41</v>
      </c>
    </row>
    <row r="14" spans="1:70" x14ac:dyDescent="0.25">
      <c r="A14" s="4">
        <v>154</v>
      </c>
      <c r="B14" s="7" t="s">
        <v>90</v>
      </c>
      <c r="C14" s="4">
        <v>154</v>
      </c>
      <c r="D14" s="79">
        <v>1631</v>
      </c>
      <c r="E14" s="109">
        <v>167</v>
      </c>
      <c r="F14" s="79">
        <v>1142</v>
      </c>
      <c r="G14" s="109">
        <v>1309</v>
      </c>
      <c r="H14" s="110">
        <v>70.018393623543844</v>
      </c>
      <c r="I14" s="109">
        <v>5</v>
      </c>
      <c r="J14" s="109">
        <v>54</v>
      </c>
      <c r="K14" s="109">
        <v>59</v>
      </c>
      <c r="L14" s="97">
        <v>3.310852237890864</v>
      </c>
      <c r="M14" s="110">
        <v>73.3292458614347</v>
      </c>
      <c r="N14" s="88">
        <v>172</v>
      </c>
      <c r="O14" s="88">
        <v>1196</v>
      </c>
      <c r="P14" s="111">
        <v>1368</v>
      </c>
      <c r="Q14" s="112">
        <v>75.87354409317804</v>
      </c>
      <c r="R14" s="79">
        <v>1698</v>
      </c>
      <c r="S14" s="109">
        <v>166</v>
      </c>
      <c r="T14" s="79">
        <v>1147</v>
      </c>
      <c r="U14" s="109">
        <v>1313</v>
      </c>
      <c r="V14" s="110">
        <v>67.550058892815073</v>
      </c>
      <c r="W14" s="109">
        <v>4</v>
      </c>
      <c r="X14" s="109">
        <v>53</v>
      </c>
      <c r="Y14" s="109">
        <v>57</v>
      </c>
      <c r="Z14" s="97">
        <v>3.1213191990577149</v>
      </c>
      <c r="AA14" s="110">
        <v>70.671378091872796</v>
      </c>
      <c r="AB14" s="88">
        <v>170</v>
      </c>
      <c r="AC14" s="88">
        <v>1200</v>
      </c>
      <c r="AD14" s="111">
        <v>1370</v>
      </c>
      <c r="AE14" s="112">
        <v>73.340471092077081</v>
      </c>
      <c r="AF14" s="79">
        <v>1698</v>
      </c>
      <c r="AG14" s="109">
        <v>158</v>
      </c>
      <c r="AH14" s="109">
        <v>1145</v>
      </c>
      <c r="AI14" s="109">
        <v>1303</v>
      </c>
      <c r="AJ14" s="110">
        <v>67.432273262661951</v>
      </c>
      <c r="AK14" s="109">
        <v>4</v>
      </c>
      <c r="AL14" s="109">
        <v>53</v>
      </c>
      <c r="AM14" s="109">
        <v>57</v>
      </c>
      <c r="AN14" s="97">
        <v>3.1213191990577149</v>
      </c>
      <c r="AO14" s="110">
        <v>70.553592461719674</v>
      </c>
      <c r="AP14" s="88">
        <v>162</v>
      </c>
      <c r="AQ14" s="88">
        <v>1198</v>
      </c>
      <c r="AR14" s="111">
        <v>1360</v>
      </c>
      <c r="AS14" s="111">
        <v>1698</v>
      </c>
      <c r="AT14" s="111">
        <v>156</v>
      </c>
      <c r="AU14" s="111">
        <v>1164</v>
      </c>
      <c r="AV14" s="111">
        <v>1320</v>
      </c>
      <c r="AW14" s="111">
        <v>68.551236749116612</v>
      </c>
      <c r="AX14" s="111">
        <v>4</v>
      </c>
      <c r="AY14" s="111">
        <v>63</v>
      </c>
      <c r="AZ14" s="111">
        <v>67</v>
      </c>
      <c r="BA14" s="111">
        <v>3.7102473498233217</v>
      </c>
      <c r="BB14" s="111">
        <v>72.261484098939931</v>
      </c>
      <c r="BC14" s="111">
        <v>160</v>
      </c>
      <c r="BD14" s="111">
        <v>1227</v>
      </c>
      <c r="BE14" s="111">
        <v>1387</v>
      </c>
      <c r="BF14" s="79">
        <v>1703</v>
      </c>
      <c r="BG14" s="109">
        <v>155</v>
      </c>
      <c r="BH14" s="109">
        <v>1190</v>
      </c>
      <c r="BI14" s="109">
        <v>1345</v>
      </c>
      <c r="BJ14" s="110">
        <v>69.87668819729889</v>
      </c>
      <c r="BK14" s="109">
        <v>4</v>
      </c>
      <c r="BL14" s="109">
        <v>56</v>
      </c>
      <c r="BM14" s="109">
        <v>60</v>
      </c>
      <c r="BN14" s="97">
        <v>3.2883147386964175</v>
      </c>
      <c r="BO14" s="110">
        <v>73.165002935995304</v>
      </c>
      <c r="BP14" s="88">
        <v>159</v>
      </c>
      <c r="BQ14" s="88">
        <v>1246</v>
      </c>
      <c r="BR14" s="111">
        <v>1405</v>
      </c>
    </row>
    <row r="15" spans="1:70" x14ac:dyDescent="0.25">
      <c r="A15" s="4">
        <v>250</v>
      </c>
      <c r="B15" s="7" t="s">
        <v>91</v>
      </c>
      <c r="C15" s="4">
        <v>250</v>
      </c>
      <c r="D15" s="79">
        <v>138</v>
      </c>
      <c r="E15" s="109">
        <v>22</v>
      </c>
      <c r="F15" s="79">
        <v>138</v>
      </c>
      <c r="G15" s="109">
        <v>160</v>
      </c>
      <c r="H15" s="110">
        <v>100</v>
      </c>
      <c r="I15" s="109">
        <v>2</v>
      </c>
      <c r="J15" s="109">
        <v>12</v>
      </c>
      <c r="K15" s="109">
        <v>14</v>
      </c>
      <c r="L15" s="97">
        <v>8.695652173913043</v>
      </c>
      <c r="M15" s="110">
        <v>108.69565217391303</v>
      </c>
      <c r="N15" s="88">
        <v>24</v>
      </c>
      <c r="O15" s="88">
        <v>150</v>
      </c>
      <c r="P15" s="111">
        <v>174</v>
      </c>
      <c r="Q15" s="112">
        <v>107.40740740740742</v>
      </c>
      <c r="R15" s="79">
        <v>148</v>
      </c>
      <c r="S15" s="109">
        <v>22</v>
      </c>
      <c r="T15" s="79">
        <v>150</v>
      </c>
      <c r="U15" s="109">
        <v>172</v>
      </c>
      <c r="V15" s="110">
        <v>101.35135135135135</v>
      </c>
      <c r="W15" s="109">
        <v>2</v>
      </c>
      <c r="X15" s="109">
        <v>12</v>
      </c>
      <c r="Y15" s="109">
        <v>14</v>
      </c>
      <c r="Z15" s="97">
        <v>8.1081081081081088</v>
      </c>
      <c r="AA15" s="110">
        <v>109.45945945945945</v>
      </c>
      <c r="AB15" s="88">
        <v>24</v>
      </c>
      <c r="AC15" s="88">
        <v>162</v>
      </c>
      <c r="AD15" s="111">
        <v>186</v>
      </c>
      <c r="AE15" s="112">
        <v>108.13953488372093</v>
      </c>
      <c r="AF15" s="79">
        <v>148</v>
      </c>
      <c r="AG15" s="109">
        <v>19</v>
      </c>
      <c r="AH15" s="109">
        <v>155</v>
      </c>
      <c r="AI15" s="109">
        <v>174</v>
      </c>
      <c r="AJ15" s="110">
        <v>104.72972972972974</v>
      </c>
      <c r="AK15" s="109">
        <v>2</v>
      </c>
      <c r="AL15" s="109">
        <v>12</v>
      </c>
      <c r="AM15" s="109">
        <v>14</v>
      </c>
      <c r="AN15" s="97">
        <v>8.1081081081081088</v>
      </c>
      <c r="AO15" s="110">
        <v>112.83783783783782</v>
      </c>
      <c r="AP15" s="88">
        <v>21</v>
      </c>
      <c r="AQ15" s="88">
        <v>167</v>
      </c>
      <c r="AR15" s="111">
        <v>188</v>
      </c>
      <c r="AS15" s="111">
        <v>148</v>
      </c>
      <c r="AT15" s="111">
        <v>17</v>
      </c>
      <c r="AU15" s="111">
        <v>157</v>
      </c>
      <c r="AV15" s="111">
        <v>174</v>
      </c>
      <c r="AW15" s="111">
        <v>106.08108108108108</v>
      </c>
      <c r="AX15" s="111">
        <v>0</v>
      </c>
      <c r="AY15" s="111">
        <v>12</v>
      </c>
      <c r="AZ15" s="111">
        <v>12</v>
      </c>
      <c r="BA15" s="111">
        <v>8.1081081081081088</v>
      </c>
      <c r="BB15" s="111">
        <v>114.18918918918919</v>
      </c>
      <c r="BC15" s="111">
        <v>17</v>
      </c>
      <c r="BD15" s="111">
        <v>169</v>
      </c>
      <c r="BE15" s="111">
        <v>186</v>
      </c>
      <c r="BF15" s="79">
        <v>147</v>
      </c>
      <c r="BG15" s="109">
        <v>17</v>
      </c>
      <c r="BH15" s="109">
        <v>160</v>
      </c>
      <c r="BI15" s="109">
        <v>177</v>
      </c>
      <c r="BJ15" s="110">
        <v>108.84353741496599</v>
      </c>
      <c r="BK15" s="109">
        <v>0</v>
      </c>
      <c r="BL15" s="109">
        <v>13</v>
      </c>
      <c r="BM15" s="109">
        <v>13</v>
      </c>
      <c r="BN15" s="97">
        <v>8.8435374149659864</v>
      </c>
      <c r="BO15" s="110">
        <v>117.68707482993197</v>
      </c>
      <c r="BP15" s="88">
        <v>17</v>
      </c>
      <c r="BQ15" s="88">
        <v>173</v>
      </c>
      <c r="BR15" s="111">
        <v>190</v>
      </c>
    </row>
    <row r="16" spans="1:70" x14ac:dyDescent="0.25">
      <c r="A16" s="4">
        <v>495</v>
      </c>
      <c r="B16" s="7" t="s">
        <v>92</v>
      </c>
      <c r="C16" s="4">
        <v>495</v>
      </c>
      <c r="D16" s="79">
        <v>32</v>
      </c>
      <c r="E16" s="109">
        <v>1</v>
      </c>
      <c r="F16" s="79">
        <v>23</v>
      </c>
      <c r="G16" s="109">
        <v>24</v>
      </c>
      <c r="H16" s="110">
        <v>71.875</v>
      </c>
      <c r="I16" s="109">
        <v>0</v>
      </c>
      <c r="J16" s="109">
        <v>0</v>
      </c>
      <c r="K16" s="109">
        <v>0</v>
      </c>
      <c r="L16" s="97">
        <v>0</v>
      </c>
      <c r="M16" s="110">
        <v>71.875</v>
      </c>
      <c r="N16" s="88">
        <v>1</v>
      </c>
      <c r="O16" s="88">
        <v>23</v>
      </c>
      <c r="P16" s="111">
        <v>24</v>
      </c>
      <c r="Q16" s="112">
        <v>72.727272727272734</v>
      </c>
      <c r="R16" s="79">
        <v>38</v>
      </c>
      <c r="S16" s="109">
        <v>1</v>
      </c>
      <c r="T16" s="79">
        <v>23</v>
      </c>
      <c r="U16" s="109">
        <v>24</v>
      </c>
      <c r="V16" s="110">
        <v>60.526315789473685</v>
      </c>
      <c r="W16" s="109">
        <v>0</v>
      </c>
      <c r="X16" s="109">
        <v>0</v>
      </c>
      <c r="Y16" s="109">
        <v>0</v>
      </c>
      <c r="Z16" s="97">
        <v>0</v>
      </c>
      <c r="AA16" s="110">
        <v>60.526315789473685</v>
      </c>
      <c r="AB16" s="88">
        <v>1</v>
      </c>
      <c r="AC16" s="88">
        <v>23</v>
      </c>
      <c r="AD16" s="111">
        <v>24</v>
      </c>
      <c r="AE16" s="112">
        <v>61.53846153846154</v>
      </c>
      <c r="AF16" s="79">
        <v>38</v>
      </c>
      <c r="AG16" s="109">
        <v>1</v>
      </c>
      <c r="AH16" s="109">
        <v>24</v>
      </c>
      <c r="AI16" s="109">
        <v>25</v>
      </c>
      <c r="AJ16" s="110">
        <v>63.157894736842103</v>
      </c>
      <c r="AK16" s="109">
        <v>0</v>
      </c>
      <c r="AL16" s="109">
        <v>0</v>
      </c>
      <c r="AM16" s="109">
        <v>0</v>
      </c>
      <c r="AN16" s="97">
        <v>0</v>
      </c>
      <c r="AO16" s="110">
        <v>63.157894736842103</v>
      </c>
      <c r="AP16" s="88">
        <v>1</v>
      </c>
      <c r="AQ16" s="88">
        <v>24</v>
      </c>
      <c r="AR16" s="111">
        <v>25</v>
      </c>
      <c r="AS16" s="111">
        <v>38</v>
      </c>
      <c r="AT16" s="111">
        <v>1</v>
      </c>
      <c r="AU16" s="111">
        <v>30</v>
      </c>
      <c r="AV16" s="111">
        <v>31</v>
      </c>
      <c r="AW16" s="111">
        <v>78.94736842105263</v>
      </c>
      <c r="AX16" s="111">
        <v>0</v>
      </c>
      <c r="AY16" s="111">
        <v>1</v>
      </c>
      <c r="AZ16" s="111">
        <v>1</v>
      </c>
      <c r="BA16" s="111">
        <v>2.6315789473684208</v>
      </c>
      <c r="BB16" s="111">
        <v>81.578947368421055</v>
      </c>
      <c r="BC16" s="111">
        <v>1</v>
      </c>
      <c r="BD16" s="111">
        <v>31</v>
      </c>
      <c r="BE16" s="111">
        <v>32</v>
      </c>
      <c r="BF16" s="79">
        <v>38</v>
      </c>
      <c r="BG16" s="109">
        <v>1</v>
      </c>
      <c r="BH16" s="109">
        <v>30</v>
      </c>
      <c r="BI16" s="109">
        <v>31</v>
      </c>
      <c r="BJ16" s="110">
        <v>78.94736842105263</v>
      </c>
      <c r="BK16" s="109">
        <v>0</v>
      </c>
      <c r="BL16" s="109">
        <v>1</v>
      </c>
      <c r="BM16" s="109">
        <v>1</v>
      </c>
      <c r="BN16" s="97">
        <v>2.6315789473684208</v>
      </c>
      <c r="BO16" s="110">
        <v>81.578947368421055</v>
      </c>
      <c r="BP16" s="88">
        <v>1</v>
      </c>
      <c r="BQ16" s="88">
        <v>31</v>
      </c>
      <c r="BR16" s="111">
        <v>32</v>
      </c>
    </row>
    <row r="17" spans="1:70" x14ac:dyDescent="0.25">
      <c r="A17" s="4">
        <v>790</v>
      </c>
      <c r="B17" s="7" t="s">
        <v>93</v>
      </c>
      <c r="C17" s="4">
        <v>790</v>
      </c>
      <c r="D17" s="79">
        <v>68</v>
      </c>
      <c r="E17" s="109">
        <v>2</v>
      </c>
      <c r="F17" s="79">
        <v>68</v>
      </c>
      <c r="G17" s="109">
        <v>70</v>
      </c>
      <c r="H17" s="110">
        <v>100</v>
      </c>
      <c r="I17" s="109">
        <v>0</v>
      </c>
      <c r="J17" s="109">
        <v>1</v>
      </c>
      <c r="K17" s="109">
        <v>1</v>
      </c>
      <c r="L17" s="97">
        <v>1.4705882352941175</v>
      </c>
      <c r="M17" s="110">
        <v>101.47058823529412</v>
      </c>
      <c r="N17" s="88">
        <v>2</v>
      </c>
      <c r="O17" s="88">
        <v>69</v>
      </c>
      <c r="P17" s="111">
        <v>71</v>
      </c>
      <c r="Q17" s="112">
        <v>101.42857142857142</v>
      </c>
      <c r="R17" s="79">
        <v>70</v>
      </c>
      <c r="S17" s="109">
        <v>2</v>
      </c>
      <c r="T17" s="79">
        <v>69</v>
      </c>
      <c r="U17" s="109">
        <v>71</v>
      </c>
      <c r="V17" s="110">
        <v>98.571428571428584</v>
      </c>
      <c r="W17" s="109">
        <v>0</v>
      </c>
      <c r="X17" s="109">
        <v>1</v>
      </c>
      <c r="Y17" s="109">
        <v>1</v>
      </c>
      <c r="Z17" s="97">
        <v>1.4285714285714286</v>
      </c>
      <c r="AA17" s="110">
        <v>100</v>
      </c>
      <c r="AB17" s="88">
        <v>2</v>
      </c>
      <c r="AC17" s="88">
        <v>70</v>
      </c>
      <c r="AD17" s="111">
        <v>72</v>
      </c>
      <c r="AE17" s="112">
        <v>100</v>
      </c>
      <c r="AF17" s="79">
        <v>70</v>
      </c>
      <c r="AG17" s="109">
        <v>2</v>
      </c>
      <c r="AH17" s="109">
        <v>72</v>
      </c>
      <c r="AI17" s="109">
        <v>74</v>
      </c>
      <c r="AJ17" s="110">
        <v>102.85714285714285</v>
      </c>
      <c r="AK17" s="109">
        <v>0</v>
      </c>
      <c r="AL17" s="109">
        <v>3</v>
      </c>
      <c r="AM17" s="109">
        <v>3</v>
      </c>
      <c r="AN17" s="97">
        <v>4.2857142857142856</v>
      </c>
      <c r="AO17" s="110">
        <v>107.14285714285714</v>
      </c>
      <c r="AP17" s="88">
        <v>2</v>
      </c>
      <c r="AQ17" s="88">
        <v>75</v>
      </c>
      <c r="AR17" s="111">
        <v>77</v>
      </c>
      <c r="AS17" s="111">
        <v>70</v>
      </c>
      <c r="AT17" s="111">
        <v>2</v>
      </c>
      <c r="AU17" s="111">
        <v>72</v>
      </c>
      <c r="AV17" s="111">
        <v>74</v>
      </c>
      <c r="AW17" s="111">
        <v>102.85714285714285</v>
      </c>
      <c r="AX17" s="111">
        <v>0</v>
      </c>
      <c r="AY17" s="111">
        <v>2</v>
      </c>
      <c r="AZ17" s="111">
        <v>2</v>
      </c>
      <c r="BA17" s="111">
        <v>2.8571428571428572</v>
      </c>
      <c r="BB17" s="111">
        <v>105.71428571428572</v>
      </c>
      <c r="BC17" s="111">
        <v>2</v>
      </c>
      <c r="BD17" s="111">
        <v>74</v>
      </c>
      <c r="BE17" s="111">
        <v>76</v>
      </c>
      <c r="BF17" s="79">
        <v>70</v>
      </c>
      <c r="BG17" s="109">
        <v>2</v>
      </c>
      <c r="BH17" s="109">
        <v>69</v>
      </c>
      <c r="BI17" s="109">
        <v>71</v>
      </c>
      <c r="BJ17" s="110">
        <v>98.571428571428584</v>
      </c>
      <c r="BK17" s="109">
        <v>0</v>
      </c>
      <c r="BL17" s="109">
        <v>3</v>
      </c>
      <c r="BM17" s="109">
        <v>3</v>
      </c>
      <c r="BN17" s="97">
        <v>4.2857142857142856</v>
      </c>
      <c r="BO17" s="110">
        <v>102.85714285714285</v>
      </c>
      <c r="BP17" s="88">
        <v>2</v>
      </c>
      <c r="BQ17" s="88">
        <v>72</v>
      </c>
      <c r="BR17" s="111">
        <v>74</v>
      </c>
    </row>
    <row r="18" spans="1:70" x14ac:dyDescent="0.25">
      <c r="A18" s="4">
        <v>895</v>
      </c>
      <c r="B18" s="7" t="s">
        <v>94</v>
      </c>
      <c r="C18" s="4">
        <v>895</v>
      </c>
      <c r="D18" s="79">
        <v>185</v>
      </c>
      <c r="E18" s="109">
        <v>3</v>
      </c>
      <c r="F18" s="79">
        <v>109</v>
      </c>
      <c r="G18" s="109">
        <v>112</v>
      </c>
      <c r="H18" s="110">
        <v>58.918918918918919</v>
      </c>
      <c r="I18" s="109">
        <v>1</v>
      </c>
      <c r="J18" s="109">
        <v>5</v>
      </c>
      <c r="K18" s="109">
        <v>6</v>
      </c>
      <c r="L18" s="97">
        <v>2.7027027027027026</v>
      </c>
      <c r="M18" s="110">
        <v>61.621621621621628</v>
      </c>
      <c r="N18" s="88">
        <v>4</v>
      </c>
      <c r="O18" s="88">
        <v>114</v>
      </c>
      <c r="P18" s="111">
        <v>118</v>
      </c>
      <c r="Q18" s="112">
        <v>62.43386243386243</v>
      </c>
      <c r="R18" s="79">
        <v>188</v>
      </c>
      <c r="S18" s="109">
        <v>3</v>
      </c>
      <c r="T18" s="79">
        <v>113</v>
      </c>
      <c r="U18" s="109">
        <v>116</v>
      </c>
      <c r="V18" s="110">
        <v>60.106382978723403</v>
      </c>
      <c r="W18" s="109">
        <v>0</v>
      </c>
      <c r="X18" s="109">
        <v>5</v>
      </c>
      <c r="Y18" s="109">
        <v>5</v>
      </c>
      <c r="Z18" s="97">
        <v>2.6595744680851063</v>
      </c>
      <c r="AA18" s="110">
        <v>62.765957446808507</v>
      </c>
      <c r="AB18" s="88">
        <v>3</v>
      </c>
      <c r="AC18" s="88">
        <v>118</v>
      </c>
      <c r="AD18" s="111">
        <v>121</v>
      </c>
      <c r="AE18" s="112">
        <v>63.350785340314133</v>
      </c>
      <c r="AF18" s="79">
        <v>188</v>
      </c>
      <c r="AG18" s="109">
        <v>2</v>
      </c>
      <c r="AH18" s="109">
        <v>115</v>
      </c>
      <c r="AI18" s="109">
        <v>117</v>
      </c>
      <c r="AJ18" s="110">
        <v>61.170212765957444</v>
      </c>
      <c r="AK18" s="109">
        <v>0</v>
      </c>
      <c r="AL18" s="109">
        <v>0</v>
      </c>
      <c r="AM18" s="109">
        <v>0</v>
      </c>
      <c r="AN18" s="97">
        <v>0</v>
      </c>
      <c r="AO18" s="110">
        <v>61.170212765957444</v>
      </c>
      <c r="AP18" s="88">
        <v>2</v>
      </c>
      <c r="AQ18" s="88">
        <v>115</v>
      </c>
      <c r="AR18" s="111">
        <v>117</v>
      </c>
      <c r="AS18" s="111">
        <v>188</v>
      </c>
      <c r="AT18" s="111">
        <v>2</v>
      </c>
      <c r="AU18" s="111">
        <v>116</v>
      </c>
      <c r="AV18" s="111">
        <v>118</v>
      </c>
      <c r="AW18" s="111">
        <v>61.702127659574465</v>
      </c>
      <c r="AX18" s="111">
        <v>0</v>
      </c>
      <c r="AY18" s="111">
        <v>5</v>
      </c>
      <c r="AZ18" s="111">
        <v>5</v>
      </c>
      <c r="BA18" s="111">
        <v>2.6595744680851063</v>
      </c>
      <c r="BB18" s="111">
        <v>64.361702127659569</v>
      </c>
      <c r="BC18" s="111">
        <v>2</v>
      </c>
      <c r="BD18" s="111">
        <v>121</v>
      </c>
      <c r="BE18" s="111">
        <v>123</v>
      </c>
      <c r="BF18" s="79">
        <v>188</v>
      </c>
      <c r="BG18" s="109">
        <v>2</v>
      </c>
      <c r="BH18" s="109">
        <v>124</v>
      </c>
      <c r="BI18" s="109">
        <v>126</v>
      </c>
      <c r="BJ18" s="110">
        <v>65.957446808510639</v>
      </c>
      <c r="BK18" s="109">
        <v>0</v>
      </c>
      <c r="BL18" s="109">
        <v>3</v>
      </c>
      <c r="BM18" s="109">
        <v>3</v>
      </c>
      <c r="BN18" s="97">
        <v>1.5957446808510638</v>
      </c>
      <c r="BO18" s="110">
        <v>67.553191489361694</v>
      </c>
      <c r="BP18" s="88">
        <v>2</v>
      </c>
      <c r="BQ18" s="88">
        <v>127</v>
      </c>
      <c r="BR18" s="111">
        <v>129</v>
      </c>
    </row>
    <row r="19" spans="1:70" ht="25.5" x14ac:dyDescent="0.25">
      <c r="A19" s="8"/>
      <c r="B19" s="8" t="s">
        <v>265</v>
      </c>
      <c r="C19" s="8"/>
      <c r="D19" s="37">
        <v>9602</v>
      </c>
      <c r="E19" s="37">
        <v>440</v>
      </c>
      <c r="F19" s="37">
        <v>7057</v>
      </c>
      <c r="G19" s="37">
        <v>7497</v>
      </c>
      <c r="H19" s="93">
        <v>73.495105186419494</v>
      </c>
      <c r="I19" s="37">
        <v>83</v>
      </c>
      <c r="J19" s="37">
        <v>680</v>
      </c>
      <c r="K19" s="37">
        <v>763</v>
      </c>
      <c r="L19" s="98">
        <v>7.0818579462611959</v>
      </c>
      <c r="M19" s="93">
        <v>958.27268054140507</v>
      </c>
      <c r="N19" s="227">
        <v>523</v>
      </c>
      <c r="O19" s="227">
        <v>7737</v>
      </c>
      <c r="P19" s="227">
        <v>8260</v>
      </c>
      <c r="Q19" s="108">
        <v>81.58024691358024</v>
      </c>
      <c r="R19" s="37">
        <v>10059</v>
      </c>
      <c r="S19" s="37">
        <v>434</v>
      </c>
      <c r="T19" s="37">
        <v>7144</v>
      </c>
      <c r="U19" s="37">
        <v>7578</v>
      </c>
      <c r="V19" s="93">
        <v>71.020976240182918</v>
      </c>
      <c r="W19" s="37">
        <v>72</v>
      </c>
      <c r="X19" s="37">
        <v>707</v>
      </c>
      <c r="Y19" s="37">
        <v>779</v>
      </c>
      <c r="Z19" s="98">
        <v>7.0285316631871959</v>
      </c>
      <c r="AA19" s="93">
        <v>944.64827552264592</v>
      </c>
      <c r="AB19" s="227">
        <v>506</v>
      </c>
      <c r="AC19" s="227">
        <v>7851</v>
      </c>
      <c r="AD19" s="227">
        <v>8357</v>
      </c>
      <c r="AE19" s="108">
        <v>79.100804543303354</v>
      </c>
      <c r="AF19" s="37">
        <v>10059</v>
      </c>
      <c r="AG19" s="37">
        <v>331</v>
      </c>
      <c r="AH19" s="37">
        <v>7244</v>
      </c>
      <c r="AI19" s="37">
        <v>7575</v>
      </c>
      <c r="AJ19" s="93">
        <v>72.01511084600854</v>
      </c>
      <c r="AK19" s="37">
        <v>72</v>
      </c>
      <c r="AL19" s="37">
        <v>575</v>
      </c>
      <c r="AM19" s="37">
        <v>647</v>
      </c>
      <c r="AN19" s="98">
        <v>5.7162739834973655</v>
      </c>
      <c r="AO19" s="93">
        <v>957.86289453523602</v>
      </c>
      <c r="AP19" s="227">
        <v>403</v>
      </c>
      <c r="AQ19" s="227">
        <v>7819</v>
      </c>
      <c r="AR19" s="227">
        <v>8222</v>
      </c>
      <c r="AS19" s="227">
        <v>10059</v>
      </c>
      <c r="AT19" s="227">
        <v>328</v>
      </c>
      <c r="AU19" s="227">
        <v>7290</v>
      </c>
      <c r="AV19" s="227">
        <v>7618</v>
      </c>
      <c r="AW19" s="227">
        <v>72.472412764688343</v>
      </c>
      <c r="AX19" s="227">
        <v>27</v>
      </c>
      <c r="AY19" s="227">
        <v>807</v>
      </c>
      <c r="AZ19" s="227">
        <v>834</v>
      </c>
      <c r="BA19" s="227">
        <v>8.0226662690128236</v>
      </c>
      <c r="BB19" s="227">
        <v>973.16106611952591</v>
      </c>
      <c r="BC19" s="227">
        <v>355</v>
      </c>
      <c r="BD19" s="227">
        <v>8097</v>
      </c>
      <c r="BE19" s="227">
        <v>8452</v>
      </c>
      <c r="BF19" s="37">
        <v>10058</v>
      </c>
      <c r="BG19" s="37">
        <v>326</v>
      </c>
      <c r="BH19" s="37">
        <v>7355</v>
      </c>
      <c r="BI19" s="37">
        <v>7681</v>
      </c>
      <c r="BJ19" s="93">
        <v>73.125869954265269</v>
      </c>
      <c r="BK19" s="37">
        <v>21</v>
      </c>
      <c r="BL19" s="37">
        <v>878</v>
      </c>
      <c r="BM19" s="37">
        <v>899</v>
      </c>
      <c r="BN19" s="98">
        <v>8.7293696559952281</v>
      </c>
      <c r="BO19" s="93">
        <v>992.22678868847095</v>
      </c>
      <c r="BP19" s="227">
        <v>347</v>
      </c>
      <c r="BQ19" s="227">
        <v>8233</v>
      </c>
      <c r="BR19" s="227">
        <v>8580</v>
      </c>
    </row>
    <row r="20" spans="1:70" x14ac:dyDescent="0.25">
      <c r="A20" s="4">
        <v>45</v>
      </c>
      <c r="B20" s="7" t="s">
        <v>96</v>
      </c>
      <c r="C20" s="4">
        <v>45</v>
      </c>
      <c r="D20" s="79">
        <v>3872</v>
      </c>
      <c r="E20" s="109">
        <v>190</v>
      </c>
      <c r="F20" s="79">
        <v>2858</v>
      </c>
      <c r="G20" s="109">
        <v>3048</v>
      </c>
      <c r="H20" s="110">
        <v>73.811983471074385</v>
      </c>
      <c r="I20" s="109">
        <v>61</v>
      </c>
      <c r="J20" s="109">
        <v>358</v>
      </c>
      <c r="K20" s="109">
        <v>419</v>
      </c>
      <c r="L20" s="97">
        <v>9.2458677685950406</v>
      </c>
      <c r="M20" s="110">
        <v>83.057851239669418</v>
      </c>
      <c r="N20" s="88">
        <v>251</v>
      </c>
      <c r="O20" s="88">
        <v>3216</v>
      </c>
      <c r="P20" s="111">
        <v>3467</v>
      </c>
      <c r="Q20" s="112">
        <v>84.089255396555913</v>
      </c>
      <c r="R20" s="79">
        <v>4059</v>
      </c>
      <c r="S20" s="109">
        <v>188</v>
      </c>
      <c r="T20" s="79">
        <v>2895</v>
      </c>
      <c r="U20" s="109">
        <v>3083</v>
      </c>
      <c r="V20" s="110">
        <v>71.322985957132303</v>
      </c>
      <c r="W20" s="109">
        <v>52</v>
      </c>
      <c r="X20" s="109">
        <v>363</v>
      </c>
      <c r="Y20" s="109">
        <v>415</v>
      </c>
      <c r="Z20" s="97">
        <v>8.9430894308943092</v>
      </c>
      <c r="AA20" s="110">
        <v>80.266075388026607</v>
      </c>
      <c r="AB20" s="88">
        <v>240</v>
      </c>
      <c r="AC20" s="88">
        <v>3258</v>
      </c>
      <c r="AD20" s="111">
        <v>3498</v>
      </c>
      <c r="AE20" s="112">
        <v>81.367759944173073</v>
      </c>
      <c r="AF20" s="79">
        <v>4059</v>
      </c>
      <c r="AG20" s="109">
        <v>148</v>
      </c>
      <c r="AH20" s="109">
        <v>2948</v>
      </c>
      <c r="AI20" s="109">
        <v>3096</v>
      </c>
      <c r="AJ20" s="110">
        <v>72.628726287262865</v>
      </c>
      <c r="AK20" s="109">
        <v>52</v>
      </c>
      <c r="AL20" s="109">
        <v>363</v>
      </c>
      <c r="AM20" s="109">
        <v>415</v>
      </c>
      <c r="AN20" s="97">
        <v>8.9430894308943092</v>
      </c>
      <c r="AO20" s="110">
        <v>81.571815718157183</v>
      </c>
      <c r="AP20" s="88">
        <v>200</v>
      </c>
      <c r="AQ20" s="88">
        <v>3311</v>
      </c>
      <c r="AR20" s="111">
        <v>3511</v>
      </c>
      <c r="AS20" s="111">
        <v>4059</v>
      </c>
      <c r="AT20" s="111">
        <v>145</v>
      </c>
      <c r="AU20" s="111">
        <v>2963</v>
      </c>
      <c r="AV20" s="111">
        <v>3108</v>
      </c>
      <c r="AW20" s="111">
        <v>72.998275437299824</v>
      </c>
      <c r="AX20" s="111">
        <v>22</v>
      </c>
      <c r="AY20" s="111">
        <v>416</v>
      </c>
      <c r="AZ20" s="111">
        <v>438</v>
      </c>
      <c r="BA20" s="111">
        <v>10.248829761024883</v>
      </c>
      <c r="BB20" s="111">
        <v>83.247105198324718</v>
      </c>
      <c r="BC20" s="111">
        <v>167</v>
      </c>
      <c r="BD20" s="111">
        <v>3379</v>
      </c>
      <c r="BE20" s="111">
        <v>3546</v>
      </c>
      <c r="BF20" s="79">
        <v>4062</v>
      </c>
      <c r="BG20" s="109">
        <v>143</v>
      </c>
      <c r="BH20" s="109">
        <v>2984</v>
      </c>
      <c r="BI20" s="109">
        <v>3127</v>
      </c>
      <c r="BJ20" s="110">
        <v>73.46134908911867</v>
      </c>
      <c r="BK20" s="109">
        <v>16</v>
      </c>
      <c r="BL20" s="109">
        <v>454</v>
      </c>
      <c r="BM20" s="109">
        <v>470</v>
      </c>
      <c r="BN20" s="97">
        <v>11.176760216642048</v>
      </c>
      <c r="BO20" s="110">
        <v>84.638109305760707</v>
      </c>
      <c r="BP20" s="88">
        <v>159</v>
      </c>
      <c r="BQ20" s="88">
        <v>3438</v>
      </c>
      <c r="BR20" s="111">
        <v>3597</v>
      </c>
    </row>
    <row r="21" spans="1:70" ht="26.25" x14ac:dyDescent="0.25">
      <c r="A21" s="4">
        <v>51</v>
      </c>
      <c r="B21" s="7" t="s">
        <v>97</v>
      </c>
      <c r="C21" s="4">
        <v>51</v>
      </c>
      <c r="D21" s="79">
        <v>213</v>
      </c>
      <c r="E21" s="109">
        <v>36</v>
      </c>
      <c r="F21" s="79">
        <v>146</v>
      </c>
      <c r="G21" s="109">
        <v>182</v>
      </c>
      <c r="H21" s="110">
        <v>68.544600938967136</v>
      </c>
      <c r="I21" s="109">
        <v>1</v>
      </c>
      <c r="J21" s="109">
        <v>12</v>
      </c>
      <c r="K21" s="109">
        <v>13</v>
      </c>
      <c r="L21" s="97">
        <v>5.6338028169014089</v>
      </c>
      <c r="M21" s="110">
        <v>74.178403755868544</v>
      </c>
      <c r="N21" s="88">
        <v>37</v>
      </c>
      <c r="O21" s="88">
        <v>158</v>
      </c>
      <c r="P21" s="111">
        <v>195</v>
      </c>
      <c r="Q21" s="112">
        <v>78</v>
      </c>
      <c r="R21" s="79">
        <v>229</v>
      </c>
      <c r="S21" s="109">
        <v>35</v>
      </c>
      <c r="T21" s="79">
        <v>152</v>
      </c>
      <c r="U21" s="109">
        <v>187</v>
      </c>
      <c r="V21" s="110">
        <v>66.375545851528386</v>
      </c>
      <c r="W21" s="109">
        <v>1</v>
      </c>
      <c r="X21" s="109">
        <v>13</v>
      </c>
      <c r="Y21" s="109">
        <v>14</v>
      </c>
      <c r="Z21" s="97">
        <v>5.6768558951965069</v>
      </c>
      <c r="AA21" s="110">
        <v>72.052401746724897</v>
      </c>
      <c r="AB21" s="88">
        <v>36</v>
      </c>
      <c r="AC21" s="88">
        <v>165</v>
      </c>
      <c r="AD21" s="111">
        <v>201</v>
      </c>
      <c r="AE21" s="112">
        <v>75.84905660377359</v>
      </c>
      <c r="AF21" s="79">
        <v>229</v>
      </c>
      <c r="AG21" s="109">
        <v>28</v>
      </c>
      <c r="AH21" s="109">
        <v>156</v>
      </c>
      <c r="AI21" s="109">
        <v>184</v>
      </c>
      <c r="AJ21" s="110">
        <v>68.122270742358083</v>
      </c>
      <c r="AK21" s="109">
        <v>1</v>
      </c>
      <c r="AL21" s="109">
        <v>13</v>
      </c>
      <c r="AM21" s="109">
        <v>14</v>
      </c>
      <c r="AN21" s="97">
        <v>5.6768558951965069</v>
      </c>
      <c r="AO21" s="110">
        <v>73.799126637554593</v>
      </c>
      <c r="AP21" s="88">
        <v>29</v>
      </c>
      <c r="AQ21" s="88">
        <v>169</v>
      </c>
      <c r="AR21" s="111">
        <v>198</v>
      </c>
      <c r="AS21" s="111">
        <v>229</v>
      </c>
      <c r="AT21" s="111">
        <v>28</v>
      </c>
      <c r="AU21" s="111">
        <v>161</v>
      </c>
      <c r="AV21" s="111">
        <v>189</v>
      </c>
      <c r="AW21" s="111">
        <v>70.3056768558952</v>
      </c>
      <c r="AX21" s="111">
        <v>0</v>
      </c>
      <c r="AY21" s="111">
        <v>18</v>
      </c>
      <c r="AZ21" s="111">
        <v>18</v>
      </c>
      <c r="BA21" s="111">
        <v>7.860262008733625</v>
      </c>
      <c r="BB21" s="111">
        <v>78.165938864628828</v>
      </c>
      <c r="BC21" s="111">
        <v>28</v>
      </c>
      <c r="BD21" s="111">
        <v>179</v>
      </c>
      <c r="BE21" s="111">
        <v>207</v>
      </c>
      <c r="BF21" s="79">
        <v>227</v>
      </c>
      <c r="BG21" s="109">
        <v>28</v>
      </c>
      <c r="BH21" s="109">
        <v>162</v>
      </c>
      <c r="BI21" s="109">
        <v>190</v>
      </c>
      <c r="BJ21" s="110">
        <v>71.365638766519822</v>
      </c>
      <c r="BK21" s="109">
        <v>0</v>
      </c>
      <c r="BL21" s="109">
        <v>19</v>
      </c>
      <c r="BM21" s="109">
        <v>19</v>
      </c>
      <c r="BN21" s="97">
        <v>8.3700440528634363</v>
      </c>
      <c r="BO21" s="110">
        <v>79.735682819383257</v>
      </c>
      <c r="BP21" s="88">
        <v>28</v>
      </c>
      <c r="BQ21" s="88">
        <v>181</v>
      </c>
      <c r="BR21" s="111">
        <v>209</v>
      </c>
    </row>
    <row r="22" spans="1:70" x14ac:dyDescent="0.25">
      <c r="A22" s="4">
        <v>147</v>
      </c>
      <c r="B22" s="7" t="s">
        <v>98</v>
      </c>
      <c r="C22" s="4">
        <v>147</v>
      </c>
      <c r="D22" s="79">
        <v>1097</v>
      </c>
      <c r="E22" s="109">
        <v>73</v>
      </c>
      <c r="F22" s="79">
        <v>784</v>
      </c>
      <c r="G22" s="109">
        <v>857</v>
      </c>
      <c r="H22" s="110">
        <v>71.467639015496815</v>
      </c>
      <c r="I22" s="109">
        <v>7</v>
      </c>
      <c r="J22" s="109">
        <v>73</v>
      </c>
      <c r="K22" s="109">
        <v>80</v>
      </c>
      <c r="L22" s="97">
        <v>6.654512306289881</v>
      </c>
      <c r="M22" s="110">
        <v>78.122151321786689</v>
      </c>
      <c r="N22" s="88">
        <v>80</v>
      </c>
      <c r="O22" s="88">
        <v>857</v>
      </c>
      <c r="P22" s="111">
        <v>937</v>
      </c>
      <c r="Q22" s="112">
        <v>79.609175870858124</v>
      </c>
      <c r="R22" s="79">
        <v>1138</v>
      </c>
      <c r="S22" s="109">
        <v>72</v>
      </c>
      <c r="T22" s="79">
        <v>794</v>
      </c>
      <c r="U22" s="109">
        <v>866</v>
      </c>
      <c r="V22" s="110">
        <v>69.77152899824253</v>
      </c>
      <c r="W22" s="109">
        <v>7</v>
      </c>
      <c r="X22" s="109">
        <v>85</v>
      </c>
      <c r="Y22" s="109">
        <v>92</v>
      </c>
      <c r="Z22" s="97">
        <v>7.4692442882249566</v>
      </c>
      <c r="AA22" s="110">
        <v>77.240773286467487</v>
      </c>
      <c r="AB22" s="88">
        <v>79</v>
      </c>
      <c r="AC22" s="88">
        <v>879</v>
      </c>
      <c r="AD22" s="111">
        <v>958</v>
      </c>
      <c r="AE22" s="112">
        <v>78.718159408381254</v>
      </c>
      <c r="AF22" s="79">
        <v>1138</v>
      </c>
      <c r="AG22" s="109">
        <v>57</v>
      </c>
      <c r="AH22" s="109">
        <v>812</v>
      </c>
      <c r="AI22" s="109">
        <v>869</v>
      </c>
      <c r="AJ22" s="110">
        <v>71.353251318101925</v>
      </c>
      <c r="AK22" s="109">
        <v>7</v>
      </c>
      <c r="AL22" s="109">
        <v>85</v>
      </c>
      <c r="AM22" s="109">
        <v>92</v>
      </c>
      <c r="AN22" s="97">
        <v>7.4692442882249566</v>
      </c>
      <c r="AO22" s="110">
        <v>78.822495606326896</v>
      </c>
      <c r="AP22" s="88">
        <v>64</v>
      </c>
      <c r="AQ22" s="88">
        <v>897</v>
      </c>
      <c r="AR22" s="111">
        <v>961</v>
      </c>
      <c r="AS22" s="111">
        <v>1138</v>
      </c>
      <c r="AT22" s="111">
        <v>57</v>
      </c>
      <c r="AU22" s="111">
        <v>823</v>
      </c>
      <c r="AV22" s="111">
        <v>880</v>
      </c>
      <c r="AW22" s="111">
        <v>72.319859402460466</v>
      </c>
      <c r="AX22" s="111">
        <v>2</v>
      </c>
      <c r="AY22" s="111">
        <v>96</v>
      </c>
      <c r="AZ22" s="111">
        <v>98</v>
      </c>
      <c r="BA22" s="111">
        <v>8.4358523725834793</v>
      </c>
      <c r="BB22" s="111">
        <v>80.755711775043935</v>
      </c>
      <c r="BC22" s="111">
        <v>59</v>
      </c>
      <c r="BD22" s="111">
        <v>919</v>
      </c>
      <c r="BE22" s="111">
        <v>978</v>
      </c>
      <c r="BF22" s="79">
        <v>1137</v>
      </c>
      <c r="BG22" s="109">
        <v>57</v>
      </c>
      <c r="BH22" s="109">
        <v>827</v>
      </c>
      <c r="BI22" s="109">
        <v>884</v>
      </c>
      <c r="BJ22" s="110">
        <v>72.735268249780134</v>
      </c>
      <c r="BK22" s="109">
        <v>2</v>
      </c>
      <c r="BL22" s="109">
        <v>103</v>
      </c>
      <c r="BM22" s="109">
        <v>105</v>
      </c>
      <c r="BN22" s="97">
        <v>9.0589270008795069</v>
      </c>
      <c r="BO22" s="110">
        <v>81.794195250659627</v>
      </c>
      <c r="BP22" s="88">
        <v>59</v>
      </c>
      <c r="BQ22" s="88">
        <v>930</v>
      </c>
      <c r="BR22" s="111">
        <v>989</v>
      </c>
    </row>
    <row r="23" spans="1:70" ht="26.25" x14ac:dyDescent="0.25">
      <c r="A23" s="4">
        <v>172</v>
      </c>
      <c r="B23" s="7" t="s">
        <v>99</v>
      </c>
      <c r="C23" s="4">
        <v>172</v>
      </c>
      <c r="D23" s="79">
        <v>1105</v>
      </c>
      <c r="E23" s="109">
        <v>54</v>
      </c>
      <c r="F23" s="79">
        <v>503</v>
      </c>
      <c r="G23" s="109">
        <v>557</v>
      </c>
      <c r="H23" s="110">
        <v>45.520361990950228</v>
      </c>
      <c r="I23" s="109">
        <v>3</v>
      </c>
      <c r="J23" s="109">
        <v>80</v>
      </c>
      <c r="K23" s="109">
        <v>83</v>
      </c>
      <c r="L23" s="97">
        <v>7.2398190045248878</v>
      </c>
      <c r="M23" s="110">
        <v>52.760180995475118</v>
      </c>
      <c r="N23" s="88">
        <v>57</v>
      </c>
      <c r="O23" s="88">
        <v>583</v>
      </c>
      <c r="P23" s="111">
        <v>640</v>
      </c>
      <c r="Q23" s="112">
        <v>55.077452667814107</v>
      </c>
      <c r="R23" s="79">
        <v>1138</v>
      </c>
      <c r="S23" s="109">
        <v>53</v>
      </c>
      <c r="T23" s="79">
        <v>528</v>
      </c>
      <c r="U23" s="109">
        <v>581</v>
      </c>
      <c r="V23" s="110">
        <v>46.397188049209134</v>
      </c>
      <c r="W23" s="109">
        <v>4</v>
      </c>
      <c r="X23" s="109">
        <v>83</v>
      </c>
      <c r="Y23" s="109">
        <v>87</v>
      </c>
      <c r="Z23" s="97">
        <v>7.293497363796134</v>
      </c>
      <c r="AA23" s="110">
        <v>53.690685413005269</v>
      </c>
      <c r="AB23" s="88">
        <v>57</v>
      </c>
      <c r="AC23" s="88">
        <v>611</v>
      </c>
      <c r="AD23" s="111">
        <v>668</v>
      </c>
      <c r="AE23" s="112">
        <v>55.89958158995816</v>
      </c>
      <c r="AF23" s="79">
        <v>1138</v>
      </c>
      <c r="AG23" s="109">
        <v>52</v>
      </c>
      <c r="AH23" s="109">
        <v>538</v>
      </c>
      <c r="AI23" s="109">
        <v>590</v>
      </c>
      <c r="AJ23" s="110">
        <v>47.27592267135325</v>
      </c>
      <c r="AK23" s="109">
        <v>4</v>
      </c>
      <c r="AL23" s="109">
        <v>83</v>
      </c>
      <c r="AM23" s="109">
        <v>87</v>
      </c>
      <c r="AN23" s="97">
        <v>7.293497363796134</v>
      </c>
      <c r="AO23" s="110">
        <v>54.569420035149385</v>
      </c>
      <c r="AP23" s="88">
        <v>56</v>
      </c>
      <c r="AQ23" s="88">
        <v>621</v>
      </c>
      <c r="AR23" s="111">
        <v>677</v>
      </c>
      <c r="AS23" s="111">
        <v>1138</v>
      </c>
      <c r="AT23" s="111">
        <v>52</v>
      </c>
      <c r="AU23" s="111">
        <v>557</v>
      </c>
      <c r="AV23" s="111">
        <v>609</v>
      </c>
      <c r="AW23" s="111">
        <v>48.94551845342707</v>
      </c>
      <c r="AX23" s="111">
        <v>2</v>
      </c>
      <c r="AY23" s="111">
        <v>99</v>
      </c>
      <c r="AZ23" s="111">
        <v>101</v>
      </c>
      <c r="BA23" s="111">
        <v>8.6994727592267136</v>
      </c>
      <c r="BB23" s="111">
        <v>57.644991212653771</v>
      </c>
      <c r="BC23" s="111">
        <v>54</v>
      </c>
      <c r="BD23" s="111">
        <v>656</v>
      </c>
      <c r="BE23" s="111">
        <v>710</v>
      </c>
      <c r="BF23" s="79">
        <v>1138</v>
      </c>
      <c r="BG23" s="109">
        <v>52</v>
      </c>
      <c r="BH23" s="109">
        <v>576</v>
      </c>
      <c r="BI23" s="109">
        <v>628</v>
      </c>
      <c r="BJ23" s="110">
        <v>50.615114235500883</v>
      </c>
      <c r="BK23" s="109">
        <v>2</v>
      </c>
      <c r="BL23" s="109">
        <v>109</v>
      </c>
      <c r="BM23" s="109">
        <v>111</v>
      </c>
      <c r="BN23" s="97">
        <v>9.5782073813708255</v>
      </c>
      <c r="BO23" s="110">
        <v>60.193321616871707</v>
      </c>
      <c r="BP23" s="88">
        <v>54</v>
      </c>
      <c r="BQ23" s="88">
        <v>685</v>
      </c>
      <c r="BR23" s="111">
        <v>739</v>
      </c>
    </row>
    <row r="24" spans="1:70" x14ac:dyDescent="0.25">
      <c r="A24" s="4">
        <v>475</v>
      </c>
      <c r="B24" s="7" t="s">
        <v>100</v>
      </c>
      <c r="C24" s="4">
        <v>475</v>
      </c>
      <c r="D24" s="79">
        <v>1</v>
      </c>
      <c r="E24" s="109">
        <v>0</v>
      </c>
      <c r="F24" s="79">
        <v>3</v>
      </c>
      <c r="G24" s="109">
        <v>3</v>
      </c>
      <c r="H24" s="110">
        <v>300</v>
      </c>
      <c r="I24" s="109">
        <v>0</v>
      </c>
      <c r="J24" s="109">
        <v>0</v>
      </c>
      <c r="K24" s="109">
        <v>0</v>
      </c>
      <c r="L24" s="97">
        <v>0</v>
      </c>
      <c r="M24" s="110">
        <v>300</v>
      </c>
      <c r="N24" s="88">
        <v>0</v>
      </c>
      <c r="O24" s="88">
        <v>3</v>
      </c>
      <c r="P24" s="111">
        <v>3</v>
      </c>
      <c r="Q24" s="112">
        <v>300</v>
      </c>
      <c r="R24" s="79">
        <v>1</v>
      </c>
      <c r="S24" s="109">
        <v>0</v>
      </c>
      <c r="T24" s="79">
        <v>3</v>
      </c>
      <c r="U24" s="109">
        <v>3</v>
      </c>
      <c r="V24" s="110">
        <v>300</v>
      </c>
      <c r="W24" s="109">
        <v>0</v>
      </c>
      <c r="X24" s="109">
        <v>0</v>
      </c>
      <c r="Y24" s="109">
        <v>0</v>
      </c>
      <c r="Z24" s="97">
        <v>0</v>
      </c>
      <c r="AA24" s="110">
        <v>300</v>
      </c>
      <c r="AB24" s="88">
        <v>0</v>
      </c>
      <c r="AC24" s="88">
        <v>3</v>
      </c>
      <c r="AD24" s="111">
        <v>3</v>
      </c>
      <c r="AE24" s="112">
        <v>300</v>
      </c>
      <c r="AF24" s="79">
        <v>1</v>
      </c>
      <c r="AG24" s="109">
        <v>0</v>
      </c>
      <c r="AH24" s="109">
        <v>3</v>
      </c>
      <c r="AI24" s="109">
        <v>3</v>
      </c>
      <c r="AJ24" s="110">
        <v>300</v>
      </c>
      <c r="AK24" s="109">
        <v>0</v>
      </c>
      <c r="AL24" s="109">
        <v>0</v>
      </c>
      <c r="AM24" s="109">
        <v>0</v>
      </c>
      <c r="AN24" s="97">
        <v>0</v>
      </c>
      <c r="AO24" s="110">
        <v>300</v>
      </c>
      <c r="AP24" s="88">
        <v>0</v>
      </c>
      <c r="AQ24" s="88">
        <v>3</v>
      </c>
      <c r="AR24" s="111">
        <v>3</v>
      </c>
      <c r="AS24" s="111">
        <v>1</v>
      </c>
      <c r="AT24" s="111">
        <v>0</v>
      </c>
      <c r="AU24" s="111">
        <v>3</v>
      </c>
      <c r="AV24" s="111">
        <v>3</v>
      </c>
      <c r="AW24" s="111">
        <v>300</v>
      </c>
      <c r="AX24" s="111">
        <v>0</v>
      </c>
      <c r="AY24" s="111">
        <v>0</v>
      </c>
      <c r="AZ24" s="111">
        <v>0</v>
      </c>
      <c r="BA24" s="111">
        <v>0</v>
      </c>
      <c r="BB24" s="111">
        <v>300</v>
      </c>
      <c r="BC24" s="111">
        <v>0</v>
      </c>
      <c r="BD24" s="111">
        <v>3</v>
      </c>
      <c r="BE24" s="111">
        <v>3</v>
      </c>
      <c r="BF24" s="79">
        <v>1</v>
      </c>
      <c r="BG24" s="109">
        <v>0</v>
      </c>
      <c r="BH24" s="109">
        <v>3</v>
      </c>
      <c r="BI24" s="109">
        <v>3</v>
      </c>
      <c r="BJ24" s="110">
        <v>300</v>
      </c>
      <c r="BK24" s="109">
        <v>0</v>
      </c>
      <c r="BL24" s="109">
        <v>0</v>
      </c>
      <c r="BM24" s="109">
        <v>0</v>
      </c>
      <c r="BN24" s="97">
        <v>0</v>
      </c>
      <c r="BO24" s="110">
        <v>300</v>
      </c>
      <c r="BP24" s="88">
        <v>0</v>
      </c>
      <c r="BQ24" s="88">
        <v>3</v>
      </c>
      <c r="BR24" s="111">
        <v>3</v>
      </c>
    </row>
    <row r="25" spans="1:70" x14ac:dyDescent="0.25">
      <c r="A25" s="4">
        <v>480</v>
      </c>
      <c r="B25" s="7" t="s">
        <v>101</v>
      </c>
      <c r="C25" s="4">
        <v>480</v>
      </c>
      <c r="D25" s="79">
        <v>255</v>
      </c>
      <c r="E25" s="109">
        <v>7</v>
      </c>
      <c r="F25" s="79">
        <v>239</v>
      </c>
      <c r="G25" s="109">
        <v>246</v>
      </c>
      <c r="H25" s="110">
        <v>93.725490196078425</v>
      </c>
      <c r="I25" s="109">
        <v>0</v>
      </c>
      <c r="J25" s="109">
        <v>10</v>
      </c>
      <c r="K25" s="109">
        <v>10</v>
      </c>
      <c r="L25" s="97">
        <v>3.9215686274509802</v>
      </c>
      <c r="M25" s="110">
        <v>97.647058823529406</v>
      </c>
      <c r="N25" s="88">
        <v>7</v>
      </c>
      <c r="O25" s="88">
        <v>249</v>
      </c>
      <c r="P25" s="111">
        <v>256</v>
      </c>
      <c r="Q25" s="112">
        <v>97.70992366412213</v>
      </c>
      <c r="R25" s="79">
        <v>257</v>
      </c>
      <c r="S25" s="109">
        <v>7</v>
      </c>
      <c r="T25" s="79">
        <v>243</v>
      </c>
      <c r="U25" s="109">
        <v>250</v>
      </c>
      <c r="V25" s="110">
        <v>94.552529182879368</v>
      </c>
      <c r="W25" s="109">
        <v>0</v>
      </c>
      <c r="X25" s="109">
        <v>9</v>
      </c>
      <c r="Y25" s="109">
        <v>9</v>
      </c>
      <c r="Z25" s="97">
        <v>3.5019455252918288</v>
      </c>
      <c r="AA25" s="110">
        <v>98.054474708171199</v>
      </c>
      <c r="AB25" s="88">
        <v>7</v>
      </c>
      <c r="AC25" s="88">
        <v>252</v>
      </c>
      <c r="AD25" s="111">
        <v>259</v>
      </c>
      <c r="AE25" s="112">
        <v>98.106060606060609</v>
      </c>
      <c r="AF25" s="79">
        <v>257</v>
      </c>
      <c r="AG25" s="109">
        <v>6</v>
      </c>
      <c r="AH25" s="109">
        <v>251</v>
      </c>
      <c r="AI25" s="109">
        <v>257</v>
      </c>
      <c r="AJ25" s="110">
        <v>97.665369649805442</v>
      </c>
      <c r="AK25" s="109">
        <v>0</v>
      </c>
      <c r="AL25" s="109">
        <v>9</v>
      </c>
      <c r="AM25" s="109">
        <v>9</v>
      </c>
      <c r="AN25" s="97">
        <v>3.5019455252918288</v>
      </c>
      <c r="AO25" s="110">
        <v>101.16731517509727</v>
      </c>
      <c r="AP25" s="88">
        <v>6</v>
      </c>
      <c r="AQ25" s="88">
        <v>260</v>
      </c>
      <c r="AR25" s="111">
        <v>266</v>
      </c>
      <c r="AS25" s="111">
        <v>257</v>
      </c>
      <c r="AT25" s="111">
        <v>6</v>
      </c>
      <c r="AU25" s="111">
        <v>248</v>
      </c>
      <c r="AV25" s="111">
        <v>254</v>
      </c>
      <c r="AW25" s="111">
        <v>96.498054474708169</v>
      </c>
      <c r="AX25" s="111">
        <v>0</v>
      </c>
      <c r="AY25" s="111">
        <v>12</v>
      </c>
      <c r="AZ25" s="111">
        <v>12</v>
      </c>
      <c r="BA25" s="111">
        <v>4.6692607003891053</v>
      </c>
      <c r="BB25" s="111">
        <v>101.16731517509727</v>
      </c>
      <c r="BC25" s="111">
        <v>6</v>
      </c>
      <c r="BD25" s="111">
        <v>260</v>
      </c>
      <c r="BE25" s="111">
        <v>266</v>
      </c>
      <c r="BF25" s="79">
        <v>258</v>
      </c>
      <c r="BG25" s="109">
        <v>6</v>
      </c>
      <c r="BH25" s="109">
        <v>251</v>
      </c>
      <c r="BI25" s="109">
        <v>257</v>
      </c>
      <c r="BJ25" s="110">
        <v>97.286821705426348</v>
      </c>
      <c r="BK25" s="109">
        <v>0</v>
      </c>
      <c r="BL25" s="109">
        <v>14</v>
      </c>
      <c r="BM25" s="109">
        <v>14</v>
      </c>
      <c r="BN25" s="97">
        <v>5.4263565891472867</v>
      </c>
      <c r="BO25" s="110">
        <v>102.71317829457365</v>
      </c>
      <c r="BP25" s="88">
        <v>6</v>
      </c>
      <c r="BQ25" s="88">
        <v>265</v>
      </c>
      <c r="BR25" s="111">
        <v>271</v>
      </c>
    </row>
    <row r="26" spans="1:70" x14ac:dyDescent="0.25">
      <c r="A26" s="4">
        <v>490</v>
      </c>
      <c r="B26" s="7" t="s">
        <v>102</v>
      </c>
      <c r="C26" s="4">
        <v>490</v>
      </c>
      <c r="D26" s="79">
        <v>530</v>
      </c>
      <c r="E26" s="109">
        <v>16</v>
      </c>
      <c r="F26" s="79">
        <v>284</v>
      </c>
      <c r="G26" s="109">
        <v>300</v>
      </c>
      <c r="H26" s="110">
        <v>53.584905660377359</v>
      </c>
      <c r="I26" s="109">
        <v>3</v>
      </c>
      <c r="J26" s="109">
        <v>8</v>
      </c>
      <c r="K26" s="109">
        <v>11</v>
      </c>
      <c r="L26" s="97">
        <v>1.5094339622641511</v>
      </c>
      <c r="M26" s="110">
        <v>55.094339622641506</v>
      </c>
      <c r="N26" s="88">
        <v>19</v>
      </c>
      <c r="O26" s="88">
        <v>292</v>
      </c>
      <c r="P26" s="111">
        <v>311</v>
      </c>
      <c r="Q26" s="112">
        <v>56.648451730418948</v>
      </c>
      <c r="R26" s="79">
        <v>551</v>
      </c>
      <c r="S26" s="109">
        <v>16</v>
      </c>
      <c r="T26" s="79">
        <v>288</v>
      </c>
      <c r="U26" s="109">
        <v>304</v>
      </c>
      <c r="V26" s="110">
        <v>52.268602540834841</v>
      </c>
      <c r="W26" s="109">
        <v>3</v>
      </c>
      <c r="X26" s="109">
        <v>9</v>
      </c>
      <c r="Y26" s="109">
        <v>12</v>
      </c>
      <c r="Z26" s="97">
        <v>1.6333938294010888</v>
      </c>
      <c r="AA26" s="110">
        <v>53.901996370235935</v>
      </c>
      <c r="AB26" s="88">
        <v>19</v>
      </c>
      <c r="AC26" s="88">
        <v>297</v>
      </c>
      <c r="AD26" s="111">
        <v>316</v>
      </c>
      <c r="AE26" s="112">
        <v>55.438596491228068</v>
      </c>
      <c r="AF26" s="79">
        <v>551</v>
      </c>
      <c r="AG26" s="109">
        <v>12</v>
      </c>
      <c r="AH26" s="109">
        <v>290</v>
      </c>
      <c r="AI26" s="109">
        <v>302</v>
      </c>
      <c r="AJ26" s="110">
        <v>52.631578947368418</v>
      </c>
      <c r="AK26" s="109">
        <v>3</v>
      </c>
      <c r="AL26" s="109">
        <v>9</v>
      </c>
      <c r="AM26" s="109">
        <v>12</v>
      </c>
      <c r="AN26" s="97">
        <v>1.6333938294010888</v>
      </c>
      <c r="AO26" s="110">
        <v>54.264972776769504</v>
      </c>
      <c r="AP26" s="88">
        <v>15</v>
      </c>
      <c r="AQ26" s="88">
        <v>299</v>
      </c>
      <c r="AR26" s="111">
        <v>314</v>
      </c>
      <c r="AS26" s="111">
        <v>551</v>
      </c>
      <c r="AT26" s="111">
        <v>12</v>
      </c>
      <c r="AU26" s="111">
        <v>294</v>
      </c>
      <c r="AV26" s="111">
        <v>306</v>
      </c>
      <c r="AW26" s="111">
        <v>53.35753176043557</v>
      </c>
      <c r="AX26" s="111">
        <v>0</v>
      </c>
      <c r="AY26" s="111">
        <v>13</v>
      </c>
      <c r="AZ26" s="111">
        <v>13</v>
      </c>
      <c r="BA26" s="111">
        <v>2.3593466424682399</v>
      </c>
      <c r="BB26" s="111">
        <v>55.716878402903816</v>
      </c>
      <c r="BC26" s="111">
        <v>12</v>
      </c>
      <c r="BD26" s="111">
        <v>307</v>
      </c>
      <c r="BE26" s="111">
        <v>319</v>
      </c>
      <c r="BF26" s="79">
        <v>551</v>
      </c>
      <c r="BG26" s="109">
        <v>12</v>
      </c>
      <c r="BH26" s="109">
        <v>304</v>
      </c>
      <c r="BI26" s="109">
        <v>316</v>
      </c>
      <c r="BJ26" s="110">
        <v>55.172413793103445</v>
      </c>
      <c r="BK26" s="109">
        <v>0</v>
      </c>
      <c r="BL26" s="109">
        <v>15</v>
      </c>
      <c r="BM26" s="109">
        <v>15</v>
      </c>
      <c r="BN26" s="97">
        <v>2.7223230490018149</v>
      </c>
      <c r="BO26" s="110">
        <v>57.894736842105267</v>
      </c>
      <c r="BP26" s="88">
        <v>12</v>
      </c>
      <c r="BQ26" s="88">
        <v>319</v>
      </c>
      <c r="BR26" s="111">
        <v>331</v>
      </c>
    </row>
    <row r="27" spans="1:70" ht="26.25" x14ac:dyDescent="0.25">
      <c r="A27" s="4">
        <v>659</v>
      </c>
      <c r="B27" s="7" t="s">
        <v>103</v>
      </c>
      <c r="C27" s="4">
        <v>659</v>
      </c>
      <c r="D27" s="79">
        <v>155</v>
      </c>
      <c r="E27" s="109">
        <v>10</v>
      </c>
      <c r="F27" s="79">
        <v>86</v>
      </c>
      <c r="G27" s="109">
        <v>96</v>
      </c>
      <c r="H27" s="110">
        <v>55.483870967741936</v>
      </c>
      <c r="I27" s="109">
        <v>0</v>
      </c>
      <c r="J27" s="109">
        <v>0</v>
      </c>
      <c r="K27" s="109">
        <v>0</v>
      </c>
      <c r="L27" s="97">
        <v>0</v>
      </c>
      <c r="M27" s="110">
        <v>55.483870967741936</v>
      </c>
      <c r="N27" s="88">
        <v>10</v>
      </c>
      <c r="O27" s="88">
        <v>86</v>
      </c>
      <c r="P27" s="111">
        <v>96</v>
      </c>
      <c r="Q27" s="112">
        <v>58.18181818181818</v>
      </c>
      <c r="R27" s="79">
        <v>163</v>
      </c>
      <c r="S27" s="109">
        <v>10</v>
      </c>
      <c r="T27" s="79">
        <v>86</v>
      </c>
      <c r="U27" s="109">
        <v>96</v>
      </c>
      <c r="V27" s="110">
        <v>52.760736196319016</v>
      </c>
      <c r="W27" s="109">
        <v>0</v>
      </c>
      <c r="X27" s="109">
        <v>0</v>
      </c>
      <c r="Y27" s="109">
        <v>0</v>
      </c>
      <c r="Z27" s="97">
        <v>0</v>
      </c>
      <c r="AA27" s="110">
        <v>52.760736196319016</v>
      </c>
      <c r="AB27" s="88">
        <v>10</v>
      </c>
      <c r="AC27" s="88">
        <v>86</v>
      </c>
      <c r="AD27" s="111">
        <v>96</v>
      </c>
      <c r="AE27" s="112">
        <v>55.49132947976878</v>
      </c>
      <c r="AF27" s="79">
        <v>163</v>
      </c>
      <c r="AG27" s="109">
        <v>8</v>
      </c>
      <c r="AH27" s="109">
        <v>89</v>
      </c>
      <c r="AI27" s="109">
        <v>97</v>
      </c>
      <c r="AJ27" s="110">
        <v>54.601226993865026</v>
      </c>
      <c r="AK27" s="109">
        <v>0</v>
      </c>
      <c r="AL27" s="109">
        <v>0</v>
      </c>
      <c r="AM27" s="109">
        <v>0</v>
      </c>
      <c r="AN27" s="97">
        <v>0</v>
      </c>
      <c r="AO27" s="110">
        <v>54.601226993865026</v>
      </c>
      <c r="AP27" s="88">
        <v>8</v>
      </c>
      <c r="AQ27" s="88">
        <v>89</v>
      </c>
      <c r="AR27" s="111">
        <v>97</v>
      </c>
      <c r="AS27" s="111">
        <v>163</v>
      </c>
      <c r="AT27" s="111">
        <v>8</v>
      </c>
      <c r="AU27" s="111">
        <v>95</v>
      </c>
      <c r="AV27" s="111">
        <v>103</v>
      </c>
      <c r="AW27" s="111">
        <v>58.282208588957054</v>
      </c>
      <c r="AX27" s="111">
        <v>0</v>
      </c>
      <c r="AY27" s="111">
        <v>1</v>
      </c>
      <c r="AZ27" s="111">
        <v>1</v>
      </c>
      <c r="BA27" s="111">
        <v>0.61349693251533743</v>
      </c>
      <c r="BB27" s="111">
        <v>58.895705521472394</v>
      </c>
      <c r="BC27" s="111">
        <v>8</v>
      </c>
      <c r="BD27" s="111">
        <v>96</v>
      </c>
      <c r="BE27" s="111">
        <v>104</v>
      </c>
      <c r="BF27" s="79">
        <v>164</v>
      </c>
      <c r="BG27" s="109">
        <v>8</v>
      </c>
      <c r="BH27" s="109">
        <v>99</v>
      </c>
      <c r="BI27" s="109">
        <v>107</v>
      </c>
      <c r="BJ27" s="110">
        <v>60.365853658536587</v>
      </c>
      <c r="BK27" s="109">
        <v>0</v>
      </c>
      <c r="BL27" s="109">
        <v>3</v>
      </c>
      <c r="BM27" s="109">
        <v>3</v>
      </c>
      <c r="BN27" s="97">
        <v>1.8292682926829267</v>
      </c>
      <c r="BO27" s="110">
        <v>62.195121951219512</v>
      </c>
      <c r="BP27" s="88">
        <v>8</v>
      </c>
      <c r="BQ27" s="88">
        <v>102</v>
      </c>
      <c r="BR27" s="111">
        <v>110</v>
      </c>
    </row>
    <row r="28" spans="1:70" ht="39" x14ac:dyDescent="0.25">
      <c r="A28" s="4">
        <v>665</v>
      </c>
      <c r="B28" s="7" t="s">
        <v>104</v>
      </c>
      <c r="C28" s="4">
        <v>665</v>
      </c>
      <c r="D28" s="79">
        <v>95</v>
      </c>
      <c r="E28" s="109">
        <v>3</v>
      </c>
      <c r="F28" s="79">
        <v>60</v>
      </c>
      <c r="G28" s="109">
        <v>63</v>
      </c>
      <c r="H28" s="110">
        <v>63.157894736842103</v>
      </c>
      <c r="I28" s="109">
        <v>0</v>
      </c>
      <c r="J28" s="109">
        <v>1</v>
      </c>
      <c r="K28" s="109">
        <v>1</v>
      </c>
      <c r="L28" s="97">
        <v>1.0526315789473684</v>
      </c>
      <c r="M28" s="110">
        <v>64.21052631578948</v>
      </c>
      <c r="N28" s="88">
        <v>3</v>
      </c>
      <c r="O28" s="88">
        <v>61</v>
      </c>
      <c r="P28" s="111">
        <v>64</v>
      </c>
      <c r="Q28" s="112">
        <v>65.306122448979593</v>
      </c>
      <c r="R28" s="79">
        <v>99</v>
      </c>
      <c r="S28" s="109">
        <v>3</v>
      </c>
      <c r="T28" s="79">
        <v>63</v>
      </c>
      <c r="U28" s="109">
        <v>66</v>
      </c>
      <c r="V28" s="110">
        <v>63.636363636363633</v>
      </c>
      <c r="W28" s="109">
        <v>0</v>
      </c>
      <c r="X28" s="109">
        <v>1</v>
      </c>
      <c r="Y28" s="109">
        <v>1</v>
      </c>
      <c r="Z28" s="97">
        <v>1.0101010101010102</v>
      </c>
      <c r="AA28" s="110">
        <v>64.646464646464651</v>
      </c>
      <c r="AB28" s="88">
        <v>3</v>
      </c>
      <c r="AC28" s="88">
        <v>64</v>
      </c>
      <c r="AD28" s="111">
        <v>67</v>
      </c>
      <c r="AE28" s="112">
        <v>65.686274509803923</v>
      </c>
      <c r="AF28" s="79">
        <v>99</v>
      </c>
      <c r="AG28" s="109">
        <v>3</v>
      </c>
      <c r="AH28" s="109">
        <v>61</v>
      </c>
      <c r="AI28" s="109">
        <v>64</v>
      </c>
      <c r="AJ28" s="110">
        <v>61.616161616161612</v>
      </c>
      <c r="AK28" s="109">
        <v>0</v>
      </c>
      <c r="AL28" s="109">
        <v>11</v>
      </c>
      <c r="AM28" s="109">
        <v>11</v>
      </c>
      <c r="AN28" s="97">
        <v>11.111111111111111</v>
      </c>
      <c r="AO28" s="110">
        <v>72.727272727272734</v>
      </c>
      <c r="AP28" s="88">
        <v>3</v>
      </c>
      <c r="AQ28" s="88">
        <v>72</v>
      </c>
      <c r="AR28" s="111">
        <v>75</v>
      </c>
      <c r="AS28" s="111">
        <v>99</v>
      </c>
      <c r="AT28" s="111">
        <v>3</v>
      </c>
      <c r="AU28" s="111">
        <v>62</v>
      </c>
      <c r="AV28" s="111">
        <v>65</v>
      </c>
      <c r="AW28" s="111">
        <v>62.62626262626263</v>
      </c>
      <c r="AX28" s="111">
        <v>0</v>
      </c>
      <c r="AY28" s="111">
        <v>3</v>
      </c>
      <c r="AZ28" s="111">
        <v>3</v>
      </c>
      <c r="BA28" s="111">
        <v>3.0303030303030303</v>
      </c>
      <c r="BB28" s="111">
        <v>65.656565656565661</v>
      </c>
      <c r="BC28" s="111">
        <v>3</v>
      </c>
      <c r="BD28" s="111">
        <v>65</v>
      </c>
      <c r="BE28" s="111">
        <v>68</v>
      </c>
      <c r="BF28" s="79">
        <v>99</v>
      </c>
      <c r="BG28" s="109">
        <v>3</v>
      </c>
      <c r="BH28" s="109">
        <v>67</v>
      </c>
      <c r="BI28" s="109">
        <v>70</v>
      </c>
      <c r="BJ28" s="110">
        <v>67.676767676767682</v>
      </c>
      <c r="BK28" s="109">
        <v>0</v>
      </c>
      <c r="BL28" s="109">
        <v>3</v>
      </c>
      <c r="BM28" s="109">
        <v>3</v>
      </c>
      <c r="BN28" s="97">
        <v>3.0303030303030303</v>
      </c>
      <c r="BO28" s="110">
        <v>70.707070707070713</v>
      </c>
      <c r="BP28" s="88">
        <v>3</v>
      </c>
      <c r="BQ28" s="88">
        <v>70</v>
      </c>
      <c r="BR28" s="111">
        <v>73</v>
      </c>
    </row>
    <row r="29" spans="1:70" x14ac:dyDescent="0.25">
      <c r="A29" s="4">
        <v>837</v>
      </c>
      <c r="B29" s="7" t="s">
        <v>105</v>
      </c>
      <c r="C29" s="4">
        <v>837</v>
      </c>
      <c r="D29" s="79">
        <v>2279</v>
      </c>
      <c r="E29" s="109">
        <v>51</v>
      </c>
      <c r="F29" s="79">
        <v>2089</v>
      </c>
      <c r="G29" s="109">
        <v>2140</v>
      </c>
      <c r="H29" s="110">
        <v>91.663010092145683</v>
      </c>
      <c r="I29" s="109">
        <v>8</v>
      </c>
      <c r="J29" s="109">
        <v>138</v>
      </c>
      <c r="K29" s="109">
        <v>146</v>
      </c>
      <c r="L29" s="97">
        <v>6.0552874067573494</v>
      </c>
      <c r="M29" s="110">
        <v>97.718297498903027</v>
      </c>
      <c r="N29" s="88">
        <v>59</v>
      </c>
      <c r="O29" s="88">
        <v>2227</v>
      </c>
      <c r="P29" s="111">
        <v>2286</v>
      </c>
      <c r="Q29" s="112">
        <v>97.775876817792977</v>
      </c>
      <c r="R29" s="79">
        <v>2423</v>
      </c>
      <c r="S29" s="109">
        <v>50</v>
      </c>
      <c r="T29" s="79">
        <v>2086</v>
      </c>
      <c r="U29" s="109">
        <v>2136</v>
      </c>
      <c r="V29" s="110">
        <v>86.091621956252581</v>
      </c>
      <c r="W29" s="109">
        <v>5</v>
      </c>
      <c r="X29" s="109">
        <v>144</v>
      </c>
      <c r="Y29" s="109">
        <v>149</v>
      </c>
      <c r="Z29" s="97">
        <v>5.943045810978127</v>
      </c>
      <c r="AA29" s="110">
        <v>92.034667767230701</v>
      </c>
      <c r="AB29" s="88">
        <v>55</v>
      </c>
      <c r="AC29" s="88">
        <v>2230</v>
      </c>
      <c r="AD29" s="111">
        <v>2285</v>
      </c>
      <c r="AE29" s="112">
        <v>92.211460855528642</v>
      </c>
      <c r="AF29" s="79">
        <v>2423</v>
      </c>
      <c r="AG29" s="109">
        <v>17</v>
      </c>
      <c r="AH29" s="109">
        <v>2090</v>
      </c>
      <c r="AI29" s="109">
        <v>2107</v>
      </c>
      <c r="AJ29" s="110">
        <v>86.256706562113081</v>
      </c>
      <c r="AK29" s="109">
        <v>5</v>
      </c>
      <c r="AL29" s="109">
        <v>2</v>
      </c>
      <c r="AM29" s="109">
        <v>7</v>
      </c>
      <c r="AN29" s="97">
        <v>8.2542302930251762E-2</v>
      </c>
      <c r="AO29" s="110">
        <v>86.339248865043345</v>
      </c>
      <c r="AP29" s="88">
        <v>22</v>
      </c>
      <c r="AQ29" s="88">
        <v>2092</v>
      </c>
      <c r="AR29" s="111">
        <v>2114</v>
      </c>
      <c r="AS29" s="111">
        <v>2423</v>
      </c>
      <c r="AT29" s="111">
        <v>17</v>
      </c>
      <c r="AU29" s="111">
        <v>2078</v>
      </c>
      <c r="AV29" s="111">
        <v>2095</v>
      </c>
      <c r="AW29" s="111">
        <v>85.761452744531567</v>
      </c>
      <c r="AX29" s="111">
        <v>1</v>
      </c>
      <c r="AY29" s="111">
        <v>149</v>
      </c>
      <c r="AZ29" s="111">
        <v>150</v>
      </c>
      <c r="BA29" s="111">
        <v>6.1494015683037553</v>
      </c>
      <c r="BB29" s="111">
        <v>91.910854312835326</v>
      </c>
      <c r="BC29" s="111">
        <v>18</v>
      </c>
      <c r="BD29" s="111">
        <v>2227</v>
      </c>
      <c r="BE29" s="111">
        <v>2245</v>
      </c>
      <c r="BF29" s="79">
        <v>2420</v>
      </c>
      <c r="BG29" s="109">
        <v>17</v>
      </c>
      <c r="BH29" s="109">
        <v>2077</v>
      </c>
      <c r="BI29" s="109">
        <v>2094</v>
      </c>
      <c r="BJ29" s="110">
        <v>85.826446280991732</v>
      </c>
      <c r="BK29" s="109">
        <v>1</v>
      </c>
      <c r="BL29" s="109">
        <v>158</v>
      </c>
      <c r="BM29" s="109">
        <v>159</v>
      </c>
      <c r="BN29" s="97">
        <v>6.5289256198347108</v>
      </c>
      <c r="BO29" s="110">
        <v>92.355371900826441</v>
      </c>
      <c r="BP29" s="88">
        <v>18</v>
      </c>
      <c r="BQ29" s="88">
        <v>2235</v>
      </c>
      <c r="BR29" s="111">
        <v>2253</v>
      </c>
    </row>
    <row r="30" spans="1:70" s="232" customFormat="1" ht="25.5" x14ac:dyDescent="0.2">
      <c r="A30" s="10">
        <v>873</v>
      </c>
      <c r="B30" s="230" t="s">
        <v>106</v>
      </c>
      <c r="C30" s="10">
        <v>873</v>
      </c>
      <c r="D30" s="79">
        <v>0</v>
      </c>
      <c r="E30" s="79">
        <v>0</v>
      </c>
      <c r="F30" s="79">
        <v>5</v>
      </c>
      <c r="G30" s="79">
        <v>5</v>
      </c>
      <c r="H30" s="96">
        <v>0</v>
      </c>
      <c r="I30" s="79">
        <v>0</v>
      </c>
      <c r="J30" s="79">
        <v>0</v>
      </c>
      <c r="K30" s="79">
        <v>0</v>
      </c>
      <c r="L30" s="97">
        <v>0</v>
      </c>
      <c r="M30" s="96">
        <v>0</v>
      </c>
      <c r="N30" s="88">
        <v>0</v>
      </c>
      <c r="O30" s="88">
        <v>5</v>
      </c>
      <c r="P30" s="231">
        <v>5</v>
      </c>
      <c r="Q30" s="112">
        <v>0</v>
      </c>
      <c r="R30" s="79">
        <v>1</v>
      </c>
      <c r="S30" s="79">
        <v>0</v>
      </c>
      <c r="T30" s="79">
        <v>6</v>
      </c>
      <c r="U30" s="79">
        <v>6</v>
      </c>
      <c r="V30" s="96">
        <v>0</v>
      </c>
      <c r="W30" s="79">
        <v>0</v>
      </c>
      <c r="X30" s="79">
        <v>0</v>
      </c>
      <c r="Y30" s="79">
        <v>0</v>
      </c>
      <c r="Z30" s="97">
        <v>0</v>
      </c>
      <c r="AA30" s="96">
        <v>0</v>
      </c>
      <c r="AB30" s="88">
        <v>0</v>
      </c>
      <c r="AC30" s="88">
        <v>6</v>
      </c>
      <c r="AD30" s="231">
        <v>6</v>
      </c>
      <c r="AE30" s="112">
        <v>0</v>
      </c>
      <c r="AF30" s="79">
        <v>1</v>
      </c>
      <c r="AG30" s="109">
        <v>0</v>
      </c>
      <c r="AH30" s="109">
        <v>6</v>
      </c>
      <c r="AI30" s="79">
        <v>6</v>
      </c>
      <c r="AJ30" s="96">
        <v>0</v>
      </c>
      <c r="AK30" s="79">
        <v>0</v>
      </c>
      <c r="AL30" s="109">
        <v>0</v>
      </c>
      <c r="AM30" s="79">
        <v>0</v>
      </c>
      <c r="AN30" s="97">
        <v>0</v>
      </c>
      <c r="AO30" s="96">
        <v>0</v>
      </c>
      <c r="AP30" s="88">
        <v>0</v>
      </c>
      <c r="AQ30" s="88">
        <v>6</v>
      </c>
      <c r="AR30" s="231">
        <v>6</v>
      </c>
      <c r="AS30" s="231">
        <v>1</v>
      </c>
      <c r="AT30" s="231">
        <v>0</v>
      </c>
      <c r="AU30" s="231">
        <v>6</v>
      </c>
      <c r="AV30" s="231">
        <v>6</v>
      </c>
      <c r="AW30" s="231">
        <v>0</v>
      </c>
      <c r="AX30" s="231">
        <v>0</v>
      </c>
      <c r="AY30" s="231">
        <v>0</v>
      </c>
      <c r="AZ30" s="231">
        <v>0</v>
      </c>
      <c r="BA30" s="231">
        <v>0</v>
      </c>
      <c r="BB30" s="231">
        <v>0</v>
      </c>
      <c r="BC30" s="231">
        <v>0</v>
      </c>
      <c r="BD30" s="231">
        <v>6</v>
      </c>
      <c r="BE30" s="231">
        <v>6</v>
      </c>
      <c r="BF30" s="79">
        <v>1</v>
      </c>
      <c r="BG30" s="109">
        <v>0</v>
      </c>
      <c r="BH30" s="109">
        <v>5</v>
      </c>
      <c r="BI30" s="79">
        <v>5</v>
      </c>
      <c r="BJ30" s="96">
        <v>0</v>
      </c>
      <c r="BK30" s="79">
        <v>0</v>
      </c>
      <c r="BL30" s="109">
        <v>0</v>
      </c>
      <c r="BM30" s="79">
        <v>0</v>
      </c>
      <c r="BN30" s="97">
        <v>0</v>
      </c>
      <c r="BO30" s="96">
        <v>0</v>
      </c>
      <c r="BP30" s="88">
        <v>0</v>
      </c>
      <c r="BQ30" s="88">
        <v>5</v>
      </c>
      <c r="BR30" s="231">
        <v>5</v>
      </c>
    </row>
    <row r="31" spans="1:70" ht="25.5" x14ac:dyDescent="0.25">
      <c r="A31" s="8"/>
      <c r="B31" s="8" t="s">
        <v>266</v>
      </c>
      <c r="C31" s="8"/>
      <c r="D31" s="37">
        <v>2536</v>
      </c>
      <c r="E31" s="37">
        <v>84</v>
      </c>
      <c r="F31" s="37">
        <v>1912</v>
      </c>
      <c r="G31" s="37">
        <v>1996</v>
      </c>
      <c r="H31" s="93">
        <v>75.394321766561518</v>
      </c>
      <c r="I31" s="37">
        <v>26</v>
      </c>
      <c r="J31" s="37">
        <v>169</v>
      </c>
      <c r="K31" s="37">
        <v>195</v>
      </c>
      <c r="L31" s="98">
        <v>6.6640378548895898</v>
      </c>
      <c r="M31" s="227">
        <v>862.17298772344759</v>
      </c>
      <c r="N31" s="227">
        <v>110</v>
      </c>
      <c r="O31" s="227">
        <v>2081</v>
      </c>
      <c r="P31" s="227">
        <v>2191</v>
      </c>
      <c r="Q31" s="108">
        <v>82.804232804232797</v>
      </c>
      <c r="R31" s="37">
        <v>2670</v>
      </c>
      <c r="S31" s="37">
        <v>83</v>
      </c>
      <c r="T31" s="37">
        <v>1930</v>
      </c>
      <c r="U31" s="37">
        <v>2013</v>
      </c>
      <c r="V31" s="93">
        <v>72.284644194756552</v>
      </c>
      <c r="W31" s="37">
        <v>23</v>
      </c>
      <c r="X31" s="37">
        <v>195</v>
      </c>
      <c r="Y31" s="37">
        <v>218</v>
      </c>
      <c r="Z31" s="98">
        <v>7.3033707865168536</v>
      </c>
      <c r="AA31" s="227">
        <v>833.42784042688947</v>
      </c>
      <c r="AB31" s="227">
        <v>106</v>
      </c>
      <c r="AC31" s="227">
        <v>2125</v>
      </c>
      <c r="AD31" s="227">
        <v>2231</v>
      </c>
      <c r="AE31" s="108">
        <v>80.367435158501451</v>
      </c>
      <c r="AF31" s="37">
        <v>2670</v>
      </c>
      <c r="AG31" s="37">
        <v>73</v>
      </c>
      <c r="AH31" s="37">
        <v>1957</v>
      </c>
      <c r="AI31" s="37">
        <v>2030</v>
      </c>
      <c r="AJ31" s="93">
        <v>73.295880149812731</v>
      </c>
      <c r="AK31" s="37">
        <v>23</v>
      </c>
      <c r="AL31" s="37">
        <v>672</v>
      </c>
      <c r="AM31" s="37">
        <v>695</v>
      </c>
      <c r="AN31" s="98">
        <v>25.168539325842698</v>
      </c>
      <c r="AO31" s="227">
        <v>1020.8000477019606</v>
      </c>
      <c r="AP31" s="227">
        <v>96</v>
      </c>
      <c r="AQ31" s="227">
        <v>2629</v>
      </c>
      <c r="AR31" s="227">
        <v>2725</v>
      </c>
      <c r="AS31" s="227">
        <v>2670</v>
      </c>
      <c r="AT31" s="227">
        <v>71</v>
      </c>
      <c r="AU31" s="227">
        <v>1995</v>
      </c>
      <c r="AV31" s="227">
        <v>2066</v>
      </c>
      <c r="AW31" s="227">
        <v>74.719101123595507</v>
      </c>
      <c r="AX31" s="227">
        <v>2</v>
      </c>
      <c r="AY31" s="227">
        <v>243</v>
      </c>
      <c r="AZ31" s="227">
        <v>245</v>
      </c>
      <c r="BA31" s="227">
        <v>9.1011235955056176</v>
      </c>
      <c r="BB31" s="227">
        <v>890.02525481700684</v>
      </c>
      <c r="BC31" s="227">
        <v>73</v>
      </c>
      <c r="BD31" s="227">
        <v>2238</v>
      </c>
      <c r="BE31" s="227">
        <v>2311</v>
      </c>
      <c r="BF31" s="37">
        <v>2673</v>
      </c>
      <c r="BG31" s="37">
        <v>72</v>
      </c>
      <c r="BH31" s="37">
        <v>2027</v>
      </c>
      <c r="BI31" s="37">
        <v>2099</v>
      </c>
      <c r="BJ31" s="93">
        <v>75.83239805462027</v>
      </c>
      <c r="BK31" s="37">
        <v>1</v>
      </c>
      <c r="BL31" s="37">
        <v>257</v>
      </c>
      <c r="BM31" s="37">
        <v>258</v>
      </c>
      <c r="BN31" s="98">
        <v>9.6146651702207269</v>
      </c>
      <c r="BO31" s="227">
        <v>917.77761345860347</v>
      </c>
      <c r="BP31" s="227">
        <v>73</v>
      </c>
      <c r="BQ31" s="227">
        <v>2284</v>
      </c>
      <c r="BR31" s="227">
        <v>2357</v>
      </c>
    </row>
    <row r="32" spans="1:70" x14ac:dyDescent="0.25">
      <c r="A32" s="4">
        <v>31</v>
      </c>
      <c r="B32" s="7" t="s">
        <v>108</v>
      </c>
      <c r="C32" s="4">
        <v>31</v>
      </c>
      <c r="D32" s="79">
        <v>84</v>
      </c>
      <c r="E32" s="109">
        <v>5</v>
      </c>
      <c r="F32" s="79">
        <v>81</v>
      </c>
      <c r="G32" s="109">
        <v>86</v>
      </c>
      <c r="H32" s="110">
        <v>96.428571428571431</v>
      </c>
      <c r="I32" s="109">
        <v>1</v>
      </c>
      <c r="J32" s="109">
        <v>4</v>
      </c>
      <c r="K32" s="109">
        <v>5</v>
      </c>
      <c r="L32" s="97">
        <v>4.7619047619047619</v>
      </c>
      <c r="M32" s="110">
        <v>101.19047619047619</v>
      </c>
      <c r="N32" s="88">
        <v>6</v>
      </c>
      <c r="O32" s="88">
        <v>85</v>
      </c>
      <c r="P32" s="111">
        <v>91</v>
      </c>
      <c r="Q32" s="112">
        <v>101.11111111111111</v>
      </c>
      <c r="R32" s="79">
        <v>91</v>
      </c>
      <c r="S32" s="109">
        <v>4</v>
      </c>
      <c r="T32" s="79">
        <v>82</v>
      </c>
      <c r="U32" s="109">
        <v>86</v>
      </c>
      <c r="V32" s="110">
        <v>90.109890109890117</v>
      </c>
      <c r="W32" s="109">
        <v>1</v>
      </c>
      <c r="X32" s="109">
        <v>3</v>
      </c>
      <c r="Y32" s="109">
        <v>4</v>
      </c>
      <c r="Z32" s="97">
        <v>3.296703296703297</v>
      </c>
      <c r="AA32" s="110">
        <v>93.406593406593402</v>
      </c>
      <c r="AB32" s="88">
        <v>5</v>
      </c>
      <c r="AC32" s="88">
        <v>85</v>
      </c>
      <c r="AD32" s="111">
        <v>90</v>
      </c>
      <c r="AE32" s="112">
        <v>93.75</v>
      </c>
      <c r="AF32" s="79">
        <v>91</v>
      </c>
      <c r="AG32" s="109">
        <v>3</v>
      </c>
      <c r="AH32" s="109">
        <v>81</v>
      </c>
      <c r="AI32" s="109">
        <v>84</v>
      </c>
      <c r="AJ32" s="110">
        <v>89.010989010989007</v>
      </c>
      <c r="AK32" s="109">
        <v>1</v>
      </c>
      <c r="AL32" s="109">
        <v>3</v>
      </c>
      <c r="AM32" s="109">
        <v>4</v>
      </c>
      <c r="AN32" s="97">
        <v>3.296703296703297</v>
      </c>
      <c r="AO32" s="110">
        <v>92.307692307692307</v>
      </c>
      <c r="AP32" s="88">
        <v>4</v>
      </c>
      <c r="AQ32" s="88">
        <v>84</v>
      </c>
      <c r="AR32" s="111">
        <v>88</v>
      </c>
      <c r="AS32" s="111">
        <v>91</v>
      </c>
      <c r="AT32" s="111">
        <v>3</v>
      </c>
      <c r="AU32" s="111">
        <v>78</v>
      </c>
      <c r="AV32" s="111">
        <v>81</v>
      </c>
      <c r="AW32" s="111">
        <v>85.714285714285708</v>
      </c>
      <c r="AX32" s="111">
        <v>0</v>
      </c>
      <c r="AY32" s="111">
        <v>9</v>
      </c>
      <c r="AZ32" s="111">
        <v>9</v>
      </c>
      <c r="BA32" s="111">
        <v>9.8901098901098905</v>
      </c>
      <c r="BB32" s="111">
        <v>95.604395604395606</v>
      </c>
      <c r="BC32" s="111">
        <v>3</v>
      </c>
      <c r="BD32" s="111">
        <v>87</v>
      </c>
      <c r="BE32" s="111">
        <v>90</v>
      </c>
      <c r="BF32" s="79">
        <v>91</v>
      </c>
      <c r="BG32" s="109">
        <v>3</v>
      </c>
      <c r="BH32" s="109">
        <v>79</v>
      </c>
      <c r="BI32" s="109">
        <v>82</v>
      </c>
      <c r="BJ32" s="110">
        <v>86.813186813186817</v>
      </c>
      <c r="BK32" s="109">
        <v>0</v>
      </c>
      <c r="BL32" s="109">
        <v>10</v>
      </c>
      <c r="BM32" s="109">
        <v>10</v>
      </c>
      <c r="BN32" s="97">
        <v>10.989010989010989</v>
      </c>
      <c r="BO32" s="110">
        <v>97.802197802197796</v>
      </c>
      <c r="BP32" s="88">
        <v>3</v>
      </c>
      <c r="BQ32" s="88">
        <v>89</v>
      </c>
      <c r="BR32" s="111">
        <v>92</v>
      </c>
    </row>
    <row r="33" spans="1:70" x14ac:dyDescent="0.25">
      <c r="A33" s="4">
        <v>40</v>
      </c>
      <c r="B33" s="7" t="s">
        <v>109</v>
      </c>
      <c r="C33" s="4">
        <v>40</v>
      </c>
      <c r="D33" s="79">
        <v>28</v>
      </c>
      <c r="E33" s="109">
        <v>6</v>
      </c>
      <c r="F33" s="79">
        <v>25</v>
      </c>
      <c r="G33" s="109">
        <v>31</v>
      </c>
      <c r="H33" s="110">
        <v>89.285714285714292</v>
      </c>
      <c r="I33" s="109">
        <v>1</v>
      </c>
      <c r="J33" s="109">
        <v>1</v>
      </c>
      <c r="K33" s="109">
        <v>2</v>
      </c>
      <c r="L33" s="97">
        <v>3.5714285714285712</v>
      </c>
      <c r="M33" s="110">
        <v>92.857142857142861</v>
      </c>
      <c r="N33" s="88">
        <v>7</v>
      </c>
      <c r="O33" s="88">
        <v>26</v>
      </c>
      <c r="P33" s="111">
        <v>33</v>
      </c>
      <c r="Q33" s="112">
        <v>94.285714285714278</v>
      </c>
      <c r="R33" s="79">
        <v>30</v>
      </c>
      <c r="S33" s="109">
        <v>6</v>
      </c>
      <c r="T33" s="79">
        <v>28</v>
      </c>
      <c r="U33" s="109">
        <v>34</v>
      </c>
      <c r="V33" s="110">
        <v>93.333333333333329</v>
      </c>
      <c r="W33" s="109">
        <v>1</v>
      </c>
      <c r="X33" s="109">
        <v>1</v>
      </c>
      <c r="Y33" s="109">
        <v>2</v>
      </c>
      <c r="Z33" s="97">
        <v>3.3333333333333335</v>
      </c>
      <c r="AA33" s="110">
        <v>96.666666666666671</v>
      </c>
      <c r="AB33" s="88">
        <v>7</v>
      </c>
      <c r="AC33" s="88">
        <v>29</v>
      </c>
      <c r="AD33" s="111">
        <v>36</v>
      </c>
      <c r="AE33" s="112">
        <v>97.297297297297305</v>
      </c>
      <c r="AF33" s="79">
        <v>30</v>
      </c>
      <c r="AG33" s="109">
        <v>6</v>
      </c>
      <c r="AH33" s="109">
        <v>33</v>
      </c>
      <c r="AI33" s="109">
        <v>39</v>
      </c>
      <c r="AJ33" s="110">
        <v>110.00000000000001</v>
      </c>
      <c r="AK33" s="109">
        <v>1</v>
      </c>
      <c r="AL33" s="109">
        <v>1</v>
      </c>
      <c r="AM33" s="109">
        <v>2</v>
      </c>
      <c r="AN33" s="97">
        <v>3.3333333333333335</v>
      </c>
      <c r="AO33" s="110">
        <v>113.33333333333333</v>
      </c>
      <c r="AP33" s="88">
        <v>7</v>
      </c>
      <c r="AQ33" s="88">
        <v>34</v>
      </c>
      <c r="AR33" s="111">
        <v>41</v>
      </c>
      <c r="AS33" s="111">
        <v>30</v>
      </c>
      <c r="AT33" s="111">
        <v>6</v>
      </c>
      <c r="AU33" s="111">
        <v>35</v>
      </c>
      <c r="AV33" s="111">
        <v>41</v>
      </c>
      <c r="AW33" s="111">
        <v>116.66666666666667</v>
      </c>
      <c r="AX33" s="111">
        <v>0</v>
      </c>
      <c r="AY33" s="111">
        <v>1</v>
      </c>
      <c r="AZ33" s="111">
        <v>1</v>
      </c>
      <c r="BA33" s="111">
        <v>3.3333333333333335</v>
      </c>
      <c r="BB33" s="111">
        <v>120</v>
      </c>
      <c r="BC33" s="111">
        <v>6</v>
      </c>
      <c r="BD33" s="111">
        <v>36</v>
      </c>
      <c r="BE33" s="111">
        <v>42</v>
      </c>
      <c r="BF33" s="79">
        <v>30</v>
      </c>
      <c r="BG33" s="109">
        <v>6</v>
      </c>
      <c r="BH33" s="109">
        <v>40</v>
      </c>
      <c r="BI33" s="109">
        <v>46</v>
      </c>
      <c r="BJ33" s="110">
        <v>133.33333333333331</v>
      </c>
      <c r="BK33" s="109">
        <v>0</v>
      </c>
      <c r="BL33" s="109">
        <v>0</v>
      </c>
      <c r="BM33" s="109">
        <v>0</v>
      </c>
      <c r="BN33" s="97">
        <v>0</v>
      </c>
      <c r="BO33" s="110">
        <v>133.33333333333331</v>
      </c>
      <c r="BP33" s="88">
        <v>6</v>
      </c>
      <c r="BQ33" s="88">
        <v>40</v>
      </c>
      <c r="BR33" s="111">
        <v>46</v>
      </c>
    </row>
    <row r="34" spans="1:70" x14ac:dyDescent="0.25">
      <c r="A34" s="4">
        <v>190</v>
      </c>
      <c r="B34" s="7" t="s">
        <v>110</v>
      </c>
      <c r="C34" s="4">
        <v>190</v>
      </c>
      <c r="D34" s="79">
        <v>188</v>
      </c>
      <c r="E34" s="109">
        <v>2</v>
      </c>
      <c r="F34" s="79">
        <v>163</v>
      </c>
      <c r="G34" s="109">
        <v>165</v>
      </c>
      <c r="H34" s="110">
        <v>86.702127659574472</v>
      </c>
      <c r="I34" s="109">
        <v>1</v>
      </c>
      <c r="J34" s="109">
        <v>17</v>
      </c>
      <c r="K34" s="109">
        <v>18</v>
      </c>
      <c r="L34" s="97">
        <v>9.0425531914893629</v>
      </c>
      <c r="M34" s="110">
        <v>95.744680851063833</v>
      </c>
      <c r="N34" s="88">
        <v>3</v>
      </c>
      <c r="O34" s="88">
        <v>180</v>
      </c>
      <c r="P34" s="111">
        <v>183</v>
      </c>
      <c r="Q34" s="112">
        <v>95.81151832460732</v>
      </c>
      <c r="R34" s="79">
        <v>189</v>
      </c>
      <c r="S34" s="109">
        <v>2</v>
      </c>
      <c r="T34" s="79">
        <v>165</v>
      </c>
      <c r="U34" s="109">
        <v>167</v>
      </c>
      <c r="V34" s="110">
        <v>87.301587301587304</v>
      </c>
      <c r="W34" s="109">
        <v>0</v>
      </c>
      <c r="X34" s="109">
        <v>17</v>
      </c>
      <c r="Y34" s="109">
        <v>17</v>
      </c>
      <c r="Z34" s="97">
        <v>8.9947089947089935</v>
      </c>
      <c r="AA34" s="110">
        <v>96.296296296296291</v>
      </c>
      <c r="AB34" s="88">
        <v>2</v>
      </c>
      <c r="AC34" s="88">
        <v>182</v>
      </c>
      <c r="AD34" s="111">
        <v>184</v>
      </c>
      <c r="AE34" s="112">
        <v>96.33507853403141</v>
      </c>
      <c r="AF34" s="79">
        <v>189</v>
      </c>
      <c r="AG34" s="109">
        <v>2</v>
      </c>
      <c r="AH34" s="109">
        <v>170</v>
      </c>
      <c r="AI34" s="109">
        <v>172</v>
      </c>
      <c r="AJ34" s="110">
        <v>89.947089947089935</v>
      </c>
      <c r="AK34" s="109">
        <v>0</v>
      </c>
      <c r="AL34" s="109">
        <v>17</v>
      </c>
      <c r="AM34" s="109">
        <v>17</v>
      </c>
      <c r="AN34" s="97">
        <v>8.9947089947089935</v>
      </c>
      <c r="AO34" s="110">
        <v>98.941798941798936</v>
      </c>
      <c r="AP34" s="88">
        <v>2</v>
      </c>
      <c r="AQ34" s="88">
        <v>187</v>
      </c>
      <c r="AR34" s="111">
        <v>189</v>
      </c>
      <c r="AS34" s="111">
        <v>189</v>
      </c>
      <c r="AT34" s="111">
        <v>2</v>
      </c>
      <c r="AU34" s="111">
        <v>167</v>
      </c>
      <c r="AV34" s="111">
        <v>169</v>
      </c>
      <c r="AW34" s="111">
        <v>88.359788359788354</v>
      </c>
      <c r="AX34" s="111">
        <v>0</v>
      </c>
      <c r="AY34" s="111">
        <v>24</v>
      </c>
      <c r="AZ34" s="111">
        <v>24</v>
      </c>
      <c r="BA34" s="111">
        <v>12.698412698412698</v>
      </c>
      <c r="BB34" s="111">
        <v>101.05820105820106</v>
      </c>
      <c r="BC34" s="111">
        <v>2</v>
      </c>
      <c r="BD34" s="111">
        <v>191</v>
      </c>
      <c r="BE34" s="111">
        <v>193</v>
      </c>
      <c r="BF34" s="79">
        <v>186</v>
      </c>
      <c r="BG34" s="109">
        <v>2</v>
      </c>
      <c r="BH34" s="109">
        <v>163</v>
      </c>
      <c r="BI34" s="109">
        <v>165</v>
      </c>
      <c r="BJ34" s="110">
        <v>87.634408602150543</v>
      </c>
      <c r="BK34" s="109">
        <v>0</v>
      </c>
      <c r="BL34" s="109">
        <v>32</v>
      </c>
      <c r="BM34" s="109">
        <v>32</v>
      </c>
      <c r="BN34" s="97">
        <v>17.20430107526882</v>
      </c>
      <c r="BO34" s="110">
        <v>104.83870967741935</v>
      </c>
      <c r="BP34" s="88">
        <v>2</v>
      </c>
      <c r="BQ34" s="88">
        <v>195</v>
      </c>
      <c r="BR34" s="111">
        <v>197</v>
      </c>
    </row>
    <row r="35" spans="1:70" x14ac:dyDescent="0.25">
      <c r="A35" s="4">
        <v>604</v>
      </c>
      <c r="B35" s="7" t="s">
        <v>111</v>
      </c>
      <c r="C35" s="4">
        <v>604</v>
      </c>
      <c r="D35" s="79">
        <v>395</v>
      </c>
      <c r="E35" s="109">
        <v>17</v>
      </c>
      <c r="F35" s="79">
        <v>316</v>
      </c>
      <c r="G35" s="109">
        <v>333</v>
      </c>
      <c r="H35" s="110">
        <v>80</v>
      </c>
      <c r="I35" s="109">
        <v>5</v>
      </c>
      <c r="J35" s="109">
        <v>32</v>
      </c>
      <c r="K35" s="109">
        <v>37</v>
      </c>
      <c r="L35" s="97">
        <v>8.1012658227848107</v>
      </c>
      <c r="M35" s="110">
        <v>88.101265822784811</v>
      </c>
      <c r="N35" s="88">
        <v>22</v>
      </c>
      <c r="O35" s="88">
        <v>348</v>
      </c>
      <c r="P35" s="111">
        <v>370</v>
      </c>
      <c r="Q35" s="112">
        <v>88.729016786570753</v>
      </c>
      <c r="R35" s="79">
        <v>428</v>
      </c>
      <c r="S35" s="109">
        <v>17</v>
      </c>
      <c r="T35" s="79">
        <v>325</v>
      </c>
      <c r="U35" s="109">
        <v>342</v>
      </c>
      <c r="V35" s="110">
        <v>75.934579439252332</v>
      </c>
      <c r="W35" s="109">
        <v>5</v>
      </c>
      <c r="X35" s="109">
        <v>34</v>
      </c>
      <c r="Y35" s="109">
        <v>39</v>
      </c>
      <c r="Z35" s="97">
        <v>7.9439252336448591</v>
      </c>
      <c r="AA35" s="110">
        <v>83.878504672897193</v>
      </c>
      <c r="AB35" s="88">
        <v>22</v>
      </c>
      <c r="AC35" s="88">
        <v>359</v>
      </c>
      <c r="AD35" s="111">
        <v>381</v>
      </c>
      <c r="AE35" s="112">
        <v>84.666666666666671</v>
      </c>
      <c r="AF35" s="79">
        <v>428</v>
      </c>
      <c r="AG35" s="109">
        <v>13</v>
      </c>
      <c r="AH35" s="109">
        <v>342</v>
      </c>
      <c r="AI35" s="109">
        <v>355</v>
      </c>
      <c r="AJ35" s="110">
        <v>79.90654205607477</v>
      </c>
      <c r="AK35" s="109">
        <v>5</v>
      </c>
      <c r="AL35" s="109">
        <v>34</v>
      </c>
      <c r="AM35" s="109">
        <v>39</v>
      </c>
      <c r="AN35" s="97">
        <v>7.9439252336448591</v>
      </c>
      <c r="AO35" s="110">
        <v>87.850467289719631</v>
      </c>
      <c r="AP35" s="88">
        <v>18</v>
      </c>
      <c r="AQ35" s="88">
        <v>376</v>
      </c>
      <c r="AR35" s="111">
        <v>394</v>
      </c>
      <c r="AS35" s="111">
        <v>428</v>
      </c>
      <c r="AT35" s="111">
        <v>13</v>
      </c>
      <c r="AU35" s="111">
        <v>362</v>
      </c>
      <c r="AV35" s="111">
        <v>375</v>
      </c>
      <c r="AW35" s="111">
        <v>84.579439252336456</v>
      </c>
      <c r="AX35" s="111">
        <v>0</v>
      </c>
      <c r="AY35" s="111">
        <v>36</v>
      </c>
      <c r="AZ35" s="111">
        <v>36</v>
      </c>
      <c r="BA35" s="111">
        <v>8.4112149532710276</v>
      </c>
      <c r="BB35" s="111">
        <v>92.990654205607484</v>
      </c>
      <c r="BC35" s="111">
        <v>13</v>
      </c>
      <c r="BD35" s="111">
        <v>398</v>
      </c>
      <c r="BE35" s="111">
        <v>411</v>
      </c>
      <c r="BF35" s="79">
        <v>429</v>
      </c>
      <c r="BG35" s="109">
        <v>13</v>
      </c>
      <c r="BH35" s="109">
        <v>371</v>
      </c>
      <c r="BI35" s="109">
        <v>384</v>
      </c>
      <c r="BJ35" s="110">
        <v>86.480186480186489</v>
      </c>
      <c r="BK35" s="109">
        <v>0</v>
      </c>
      <c r="BL35" s="109">
        <v>33</v>
      </c>
      <c r="BM35" s="109">
        <v>33</v>
      </c>
      <c r="BN35" s="97">
        <v>7.6923076923076925</v>
      </c>
      <c r="BO35" s="110">
        <v>94.172494172494169</v>
      </c>
      <c r="BP35" s="88">
        <v>13</v>
      </c>
      <c r="BQ35" s="88">
        <v>404</v>
      </c>
      <c r="BR35" s="111">
        <v>417</v>
      </c>
    </row>
    <row r="36" spans="1:70" ht="26.25" x14ac:dyDescent="0.25">
      <c r="A36" s="4">
        <v>670</v>
      </c>
      <c r="B36" s="7" t="s">
        <v>112</v>
      </c>
      <c r="C36" s="4">
        <v>670</v>
      </c>
      <c r="D36" s="79">
        <v>275</v>
      </c>
      <c r="E36" s="109">
        <v>11</v>
      </c>
      <c r="F36" s="79">
        <v>225</v>
      </c>
      <c r="G36" s="109">
        <v>236</v>
      </c>
      <c r="H36" s="110">
        <v>81.818181818181827</v>
      </c>
      <c r="I36" s="109">
        <v>1</v>
      </c>
      <c r="J36" s="109">
        <v>8</v>
      </c>
      <c r="K36" s="109">
        <v>9</v>
      </c>
      <c r="L36" s="97">
        <v>2.9090909090909092</v>
      </c>
      <c r="M36" s="110">
        <v>84.727272727272734</v>
      </c>
      <c r="N36" s="88">
        <v>12</v>
      </c>
      <c r="O36" s="88">
        <v>233</v>
      </c>
      <c r="P36" s="111">
        <v>245</v>
      </c>
      <c r="Q36" s="112">
        <v>85.365853658536579</v>
      </c>
      <c r="R36" s="79">
        <v>281</v>
      </c>
      <c r="S36" s="109">
        <v>11</v>
      </c>
      <c r="T36" s="79">
        <v>227</v>
      </c>
      <c r="U36" s="109">
        <v>238</v>
      </c>
      <c r="V36" s="110">
        <v>80.782918149466184</v>
      </c>
      <c r="W36" s="109">
        <v>1</v>
      </c>
      <c r="X36" s="109">
        <v>8</v>
      </c>
      <c r="Y36" s="109">
        <v>9</v>
      </c>
      <c r="Z36" s="97">
        <v>2.8469750889679712</v>
      </c>
      <c r="AA36" s="110">
        <v>83.629893238434164</v>
      </c>
      <c r="AB36" s="88">
        <v>12</v>
      </c>
      <c r="AC36" s="88">
        <v>235</v>
      </c>
      <c r="AD36" s="111">
        <v>247</v>
      </c>
      <c r="AE36" s="112">
        <v>84.300341296928323</v>
      </c>
      <c r="AF36" s="79">
        <v>281</v>
      </c>
      <c r="AG36" s="109">
        <v>10</v>
      </c>
      <c r="AH36" s="109">
        <v>228</v>
      </c>
      <c r="AI36" s="109">
        <v>238</v>
      </c>
      <c r="AJ36" s="110">
        <v>81.138790035587192</v>
      </c>
      <c r="AK36" s="109">
        <v>1</v>
      </c>
      <c r="AL36" s="109">
        <v>43</v>
      </c>
      <c r="AM36" s="109">
        <v>44</v>
      </c>
      <c r="AN36" s="97">
        <v>15.302491103202847</v>
      </c>
      <c r="AO36" s="110">
        <v>96.441281138790032</v>
      </c>
      <c r="AP36" s="88">
        <v>11</v>
      </c>
      <c r="AQ36" s="88">
        <v>271</v>
      </c>
      <c r="AR36" s="111">
        <v>282</v>
      </c>
      <c r="AS36" s="111">
        <v>281</v>
      </c>
      <c r="AT36" s="111">
        <v>10</v>
      </c>
      <c r="AU36" s="111">
        <v>229</v>
      </c>
      <c r="AV36" s="111">
        <v>239</v>
      </c>
      <c r="AW36" s="111">
        <v>81.494661921708186</v>
      </c>
      <c r="AX36" s="111">
        <v>1</v>
      </c>
      <c r="AY36" s="111">
        <v>17</v>
      </c>
      <c r="AZ36" s="111">
        <v>18</v>
      </c>
      <c r="BA36" s="111">
        <v>6.0498220640569391</v>
      </c>
      <c r="BB36" s="111">
        <v>87.544483985765126</v>
      </c>
      <c r="BC36" s="111">
        <v>11</v>
      </c>
      <c r="BD36" s="111">
        <v>246</v>
      </c>
      <c r="BE36" s="111">
        <v>257</v>
      </c>
      <c r="BF36" s="79">
        <v>281</v>
      </c>
      <c r="BG36" s="109">
        <v>10</v>
      </c>
      <c r="BH36" s="109">
        <v>236</v>
      </c>
      <c r="BI36" s="109">
        <v>246</v>
      </c>
      <c r="BJ36" s="110">
        <v>83.985765124555158</v>
      </c>
      <c r="BK36" s="109">
        <v>1</v>
      </c>
      <c r="BL36" s="109">
        <v>19</v>
      </c>
      <c r="BM36" s="109">
        <v>20</v>
      </c>
      <c r="BN36" s="97">
        <v>6.7615658362989333</v>
      </c>
      <c r="BO36" s="110">
        <v>90.747330960854086</v>
      </c>
      <c r="BP36" s="88">
        <v>11</v>
      </c>
      <c r="BQ36" s="88">
        <v>255</v>
      </c>
      <c r="BR36" s="111">
        <v>266</v>
      </c>
    </row>
    <row r="37" spans="1:70" ht="26.25" x14ac:dyDescent="0.25">
      <c r="A37" s="4">
        <v>690</v>
      </c>
      <c r="B37" s="7" t="s">
        <v>113</v>
      </c>
      <c r="C37" s="4">
        <v>690</v>
      </c>
      <c r="D37" s="79">
        <v>415</v>
      </c>
      <c r="E37" s="109">
        <v>3</v>
      </c>
      <c r="F37" s="79">
        <v>123</v>
      </c>
      <c r="G37" s="109">
        <v>126</v>
      </c>
      <c r="H37" s="110">
        <v>29.638554216867469</v>
      </c>
      <c r="I37" s="109">
        <v>0</v>
      </c>
      <c r="J37" s="109">
        <v>9</v>
      </c>
      <c r="K37" s="109">
        <v>9</v>
      </c>
      <c r="L37" s="97">
        <v>2.1686746987951806</v>
      </c>
      <c r="M37" s="110">
        <v>31.807228915662648</v>
      </c>
      <c r="N37" s="88">
        <v>3</v>
      </c>
      <c r="O37" s="88">
        <v>132</v>
      </c>
      <c r="P37" s="111">
        <v>135</v>
      </c>
      <c r="Q37" s="112">
        <v>32.296650717703351</v>
      </c>
      <c r="R37" s="79">
        <v>430</v>
      </c>
      <c r="S37" s="109">
        <v>3</v>
      </c>
      <c r="T37" s="79">
        <v>119</v>
      </c>
      <c r="U37" s="109">
        <v>122</v>
      </c>
      <c r="V37" s="110">
        <v>27.674418604651162</v>
      </c>
      <c r="W37" s="109">
        <v>0</v>
      </c>
      <c r="X37" s="109">
        <v>16</v>
      </c>
      <c r="Y37" s="109">
        <v>16</v>
      </c>
      <c r="Z37" s="97">
        <v>3.7209302325581395</v>
      </c>
      <c r="AA37" s="110">
        <v>31.395348837209301</v>
      </c>
      <c r="AB37" s="88">
        <v>3</v>
      </c>
      <c r="AC37" s="88">
        <v>135</v>
      </c>
      <c r="AD37" s="111">
        <v>138</v>
      </c>
      <c r="AE37" s="112">
        <v>31.87066974595843</v>
      </c>
      <c r="AF37" s="79">
        <v>430</v>
      </c>
      <c r="AG37" s="109">
        <v>2</v>
      </c>
      <c r="AH37" s="109">
        <v>115</v>
      </c>
      <c r="AI37" s="109">
        <v>117</v>
      </c>
      <c r="AJ37" s="110">
        <v>26.744186046511626</v>
      </c>
      <c r="AK37" s="109">
        <v>0</v>
      </c>
      <c r="AL37" s="109">
        <v>464</v>
      </c>
      <c r="AM37" s="109">
        <v>464</v>
      </c>
      <c r="AN37" s="97">
        <v>107.90697674418605</v>
      </c>
      <c r="AO37" s="110">
        <v>134.65116279069767</v>
      </c>
      <c r="AP37" s="88">
        <v>2</v>
      </c>
      <c r="AQ37" s="88">
        <v>579</v>
      </c>
      <c r="AR37" s="111">
        <v>581</v>
      </c>
      <c r="AS37" s="111">
        <v>430</v>
      </c>
      <c r="AT37" s="111">
        <v>2</v>
      </c>
      <c r="AU37" s="111">
        <v>115</v>
      </c>
      <c r="AV37" s="111">
        <v>117</v>
      </c>
      <c r="AW37" s="111">
        <v>26.744186046511626</v>
      </c>
      <c r="AX37" s="111">
        <v>0</v>
      </c>
      <c r="AY37" s="111">
        <v>19</v>
      </c>
      <c r="AZ37" s="111">
        <v>19</v>
      </c>
      <c r="BA37" s="111">
        <v>4.4186046511627906</v>
      </c>
      <c r="BB37" s="111">
        <v>31.162790697674421</v>
      </c>
      <c r="BC37" s="111">
        <v>2</v>
      </c>
      <c r="BD37" s="111">
        <v>134</v>
      </c>
      <c r="BE37" s="111">
        <v>136</v>
      </c>
      <c r="BF37" s="79">
        <v>432</v>
      </c>
      <c r="BG37" s="109">
        <v>2</v>
      </c>
      <c r="BH37" s="109">
        <v>115</v>
      </c>
      <c r="BI37" s="109">
        <v>117</v>
      </c>
      <c r="BJ37" s="110">
        <v>26.620370370370374</v>
      </c>
      <c r="BK37" s="109">
        <v>0</v>
      </c>
      <c r="BL37" s="109">
        <v>21</v>
      </c>
      <c r="BM37" s="109">
        <v>21</v>
      </c>
      <c r="BN37" s="97">
        <v>4.8611111111111116</v>
      </c>
      <c r="BO37" s="110">
        <v>31.481481481481481</v>
      </c>
      <c r="BP37" s="88">
        <v>2</v>
      </c>
      <c r="BQ37" s="88">
        <v>136</v>
      </c>
      <c r="BR37" s="111">
        <v>138</v>
      </c>
    </row>
    <row r="38" spans="1:70" x14ac:dyDescent="0.25">
      <c r="A38" s="4">
        <v>736</v>
      </c>
      <c r="B38" s="7" t="s">
        <v>114</v>
      </c>
      <c r="C38" s="4">
        <v>736</v>
      </c>
      <c r="D38" s="79">
        <v>726</v>
      </c>
      <c r="E38" s="109">
        <v>21</v>
      </c>
      <c r="F38" s="79">
        <v>642</v>
      </c>
      <c r="G38" s="109">
        <v>663</v>
      </c>
      <c r="H38" s="110">
        <v>88.429752066115711</v>
      </c>
      <c r="I38" s="109">
        <v>15</v>
      </c>
      <c r="J38" s="109">
        <v>67</v>
      </c>
      <c r="K38" s="109">
        <v>82</v>
      </c>
      <c r="L38" s="97">
        <v>9.228650137741047</v>
      </c>
      <c r="M38" s="110">
        <v>97.658402203856753</v>
      </c>
      <c r="N38" s="88">
        <v>36</v>
      </c>
      <c r="O38" s="88">
        <v>709</v>
      </c>
      <c r="P38" s="111">
        <v>745</v>
      </c>
      <c r="Q38" s="112">
        <v>97.769028871391072</v>
      </c>
      <c r="R38" s="79">
        <v>767</v>
      </c>
      <c r="S38" s="109">
        <v>21</v>
      </c>
      <c r="T38" s="79">
        <v>645</v>
      </c>
      <c r="U38" s="109">
        <v>666</v>
      </c>
      <c r="V38" s="110">
        <v>84.093872229465447</v>
      </c>
      <c r="W38" s="109">
        <v>14</v>
      </c>
      <c r="X38" s="109">
        <v>79</v>
      </c>
      <c r="Y38" s="109">
        <v>93</v>
      </c>
      <c r="Z38" s="97">
        <v>10.29986962190352</v>
      </c>
      <c r="AA38" s="110">
        <v>94.393741851368972</v>
      </c>
      <c r="AB38" s="88">
        <v>35</v>
      </c>
      <c r="AC38" s="88">
        <v>724</v>
      </c>
      <c r="AD38" s="111">
        <v>759</v>
      </c>
      <c r="AE38" s="112">
        <v>94.638403990024926</v>
      </c>
      <c r="AF38" s="79">
        <v>767</v>
      </c>
      <c r="AG38" s="109">
        <v>18</v>
      </c>
      <c r="AH38" s="109">
        <v>643</v>
      </c>
      <c r="AI38" s="109">
        <v>661</v>
      </c>
      <c r="AJ38" s="110">
        <v>83.833116036505871</v>
      </c>
      <c r="AK38" s="109">
        <v>14</v>
      </c>
      <c r="AL38" s="109">
        <v>57</v>
      </c>
      <c r="AM38" s="109">
        <v>71</v>
      </c>
      <c r="AN38" s="97">
        <v>7.4315514993481084</v>
      </c>
      <c r="AO38" s="110">
        <v>91.264667535853974</v>
      </c>
      <c r="AP38" s="88">
        <v>32</v>
      </c>
      <c r="AQ38" s="88">
        <v>700</v>
      </c>
      <c r="AR38" s="111">
        <v>732</v>
      </c>
      <c r="AS38" s="111">
        <v>767</v>
      </c>
      <c r="AT38" s="111">
        <v>17</v>
      </c>
      <c r="AU38" s="111">
        <v>658</v>
      </c>
      <c r="AV38" s="111">
        <v>675</v>
      </c>
      <c r="AW38" s="111">
        <v>85.788787483702734</v>
      </c>
      <c r="AX38" s="111">
        <v>1</v>
      </c>
      <c r="AY38" s="111">
        <v>89</v>
      </c>
      <c r="AZ38" s="111">
        <v>90</v>
      </c>
      <c r="BA38" s="111">
        <v>11.603650586701434</v>
      </c>
      <c r="BB38" s="111">
        <v>97.392438070404168</v>
      </c>
      <c r="BC38" s="111">
        <v>18</v>
      </c>
      <c r="BD38" s="111">
        <v>747</v>
      </c>
      <c r="BE38" s="111">
        <v>765</v>
      </c>
      <c r="BF38" s="79">
        <v>769</v>
      </c>
      <c r="BG38" s="109">
        <v>18</v>
      </c>
      <c r="BH38" s="109">
        <v>669</v>
      </c>
      <c r="BI38" s="109">
        <v>687</v>
      </c>
      <c r="BJ38" s="110">
        <v>86.996098829648901</v>
      </c>
      <c r="BK38" s="109">
        <v>0</v>
      </c>
      <c r="BL38" s="109">
        <v>92</v>
      </c>
      <c r="BM38" s="109">
        <v>92</v>
      </c>
      <c r="BN38" s="97">
        <v>11.963589076723016</v>
      </c>
      <c r="BO38" s="110">
        <v>98.959687906371911</v>
      </c>
      <c r="BP38" s="88">
        <v>18</v>
      </c>
      <c r="BQ38" s="88">
        <v>761</v>
      </c>
      <c r="BR38" s="111">
        <v>779</v>
      </c>
    </row>
    <row r="39" spans="1:70" x14ac:dyDescent="0.25">
      <c r="A39" s="4">
        <v>858</v>
      </c>
      <c r="B39" s="7" t="s">
        <v>115</v>
      </c>
      <c r="C39" s="4">
        <v>858</v>
      </c>
      <c r="D39" s="79">
        <v>147</v>
      </c>
      <c r="E39" s="109">
        <v>7</v>
      </c>
      <c r="F39" s="79">
        <v>150</v>
      </c>
      <c r="G39" s="109">
        <v>157</v>
      </c>
      <c r="H39" s="110">
        <v>102.04081632653062</v>
      </c>
      <c r="I39" s="109">
        <v>1</v>
      </c>
      <c r="J39" s="109">
        <v>11</v>
      </c>
      <c r="K39" s="109">
        <v>12</v>
      </c>
      <c r="L39" s="97">
        <v>7.4829931972789119</v>
      </c>
      <c r="M39" s="110">
        <v>109.52380952380953</v>
      </c>
      <c r="N39" s="88">
        <v>8</v>
      </c>
      <c r="O39" s="88">
        <v>161</v>
      </c>
      <c r="P39" s="111">
        <v>169</v>
      </c>
      <c r="Q39" s="112">
        <v>109.03225806451613</v>
      </c>
      <c r="R39" s="79">
        <v>158</v>
      </c>
      <c r="S39" s="109">
        <v>7</v>
      </c>
      <c r="T39" s="79">
        <v>150</v>
      </c>
      <c r="U39" s="109">
        <v>157</v>
      </c>
      <c r="V39" s="110">
        <v>94.936708860759495</v>
      </c>
      <c r="W39" s="109">
        <v>1</v>
      </c>
      <c r="X39" s="109">
        <v>13</v>
      </c>
      <c r="Y39" s="109">
        <v>14</v>
      </c>
      <c r="Z39" s="97">
        <v>8.2278481012658222</v>
      </c>
      <c r="AA39" s="110">
        <v>103.16455696202532</v>
      </c>
      <c r="AB39" s="88">
        <v>8</v>
      </c>
      <c r="AC39" s="88">
        <v>163</v>
      </c>
      <c r="AD39" s="111">
        <v>171</v>
      </c>
      <c r="AE39" s="112">
        <v>103.01204819277108</v>
      </c>
      <c r="AF39" s="79">
        <v>158</v>
      </c>
      <c r="AG39" s="109">
        <v>7</v>
      </c>
      <c r="AH39" s="109">
        <v>150</v>
      </c>
      <c r="AI39" s="109">
        <v>157</v>
      </c>
      <c r="AJ39" s="110">
        <v>94.936708860759495</v>
      </c>
      <c r="AK39" s="109">
        <v>1</v>
      </c>
      <c r="AL39" s="109">
        <v>19</v>
      </c>
      <c r="AM39" s="109">
        <v>20</v>
      </c>
      <c r="AN39" s="97">
        <v>12.025316455696203</v>
      </c>
      <c r="AO39" s="110">
        <v>106.96202531645569</v>
      </c>
      <c r="AP39" s="88">
        <v>8</v>
      </c>
      <c r="AQ39" s="88">
        <v>169</v>
      </c>
      <c r="AR39" s="111">
        <v>177</v>
      </c>
      <c r="AS39" s="111">
        <v>158</v>
      </c>
      <c r="AT39" s="111">
        <v>6</v>
      </c>
      <c r="AU39" s="111">
        <v>151</v>
      </c>
      <c r="AV39" s="111">
        <v>157</v>
      </c>
      <c r="AW39" s="111">
        <v>95.569620253164558</v>
      </c>
      <c r="AX39" s="111">
        <v>0</v>
      </c>
      <c r="AY39" s="111">
        <v>17</v>
      </c>
      <c r="AZ39" s="111">
        <v>17</v>
      </c>
      <c r="BA39" s="111">
        <v>10.759493670886076</v>
      </c>
      <c r="BB39" s="111">
        <v>106.32911392405062</v>
      </c>
      <c r="BC39" s="111">
        <v>6</v>
      </c>
      <c r="BD39" s="111">
        <v>168</v>
      </c>
      <c r="BE39" s="111">
        <v>174</v>
      </c>
      <c r="BF39" s="79">
        <v>158</v>
      </c>
      <c r="BG39" s="109">
        <v>6</v>
      </c>
      <c r="BH39" s="109">
        <v>152</v>
      </c>
      <c r="BI39" s="109">
        <v>158</v>
      </c>
      <c r="BJ39" s="110">
        <v>96.202531645569621</v>
      </c>
      <c r="BK39" s="109">
        <v>0</v>
      </c>
      <c r="BL39" s="109">
        <v>18</v>
      </c>
      <c r="BM39" s="109">
        <v>18</v>
      </c>
      <c r="BN39" s="97">
        <v>11.39240506329114</v>
      </c>
      <c r="BO39" s="110">
        <v>107.59493670886076</v>
      </c>
      <c r="BP39" s="88">
        <v>6</v>
      </c>
      <c r="BQ39" s="88">
        <v>170</v>
      </c>
      <c r="BR39" s="111">
        <v>176</v>
      </c>
    </row>
    <row r="40" spans="1:70" x14ac:dyDescent="0.25">
      <c r="A40" s="4">
        <v>885</v>
      </c>
      <c r="B40" s="7" t="s">
        <v>116</v>
      </c>
      <c r="C40" s="4">
        <v>885</v>
      </c>
      <c r="D40" s="79">
        <v>45</v>
      </c>
      <c r="E40" s="109">
        <v>0</v>
      </c>
      <c r="F40" s="79">
        <v>38</v>
      </c>
      <c r="G40" s="109">
        <v>38</v>
      </c>
      <c r="H40" s="110">
        <v>84.444444444444443</v>
      </c>
      <c r="I40" s="109">
        <v>0</v>
      </c>
      <c r="J40" s="109">
        <v>2</v>
      </c>
      <c r="K40" s="109">
        <v>2</v>
      </c>
      <c r="L40" s="97">
        <v>4.4444444444444446</v>
      </c>
      <c r="M40" s="110">
        <v>88.888888888888886</v>
      </c>
      <c r="N40" s="88">
        <v>0</v>
      </c>
      <c r="O40" s="88">
        <v>40</v>
      </c>
      <c r="P40" s="111">
        <v>40</v>
      </c>
      <c r="Q40" s="112">
        <v>88.888888888888886</v>
      </c>
      <c r="R40" s="79">
        <v>51</v>
      </c>
      <c r="S40" s="109">
        <v>0</v>
      </c>
      <c r="T40" s="79">
        <v>38</v>
      </c>
      <c r="U40" s="109">
        <v>38</v>
      </c>
      <c r="V40" s="110">
        <v>74.509803921568633</v>
      </c>
      <c r="W40" s="109">
        <v>0</v>
      </c>
      <c r="X40" s="109">
        <v>3</v>
      </c>
      <c r="Y40" s="109">
        <v>3</v>
      </c>
      <c r="Z40" s="97">
        <v>5.8823529411764701</v>
      </c>
      <c r="AA40" s="110">
        <v>80.392156862745097</v>
      </c>
      <c r="AB40" s="88">
        <v>0</v>
      </c>
      <c r="AC40" s="88">
        <v>41</v>
      </c>
      <c r="AD40" s="111">
        <v>41</v>
      </c>
      <c r="AE40" s="112">
        <v>80.392156862745097</v>
      </c>
      <c r="AF40" s="79">
        <v>51</v>
      </c>
      <c r="AG40" s="109">
        <v>0</v>
      </c>
      <c r="AH40" s="109">
        <v>38</v>
      </c>
      <c r="AI40" s="109">
        <v>38</v>
      </c>
      <c r="AJ40" s="110">
        <v>74.509803921568633</v>
      </c>
      <c r="AK40" s="109">
        <v>0</v>
      </c>
      <c r="AL40" s="109">
        <v>30</v>
      </c>
      <c r="AM40" s="109">
        <v>30</v>
      </c>
      <c r="AN40" s="97">
        <v>58.82352941176471</v>
      </c>
      <c r="AO40" s="110">
        <v>133.33333333333331</v>
      </c>
      <c r="AP40" s="88">
        <v>0</v>
      </c>
      <c r="AQ40" s="88">
        <v>68</v>
      </c>
      <c r="AR40" s="111">
        <v>68</v>
      </c>
      <c r="AS40" s="111">
        <v>51</v>
      </c>
      <c r="AT40" s="111">
        <v>0</v>
      </c>
      <c r="AU40" s="111">
        <v>37</v>
      </c>
      <c r="AV40" s="111">
        <v>37</v>
      </c>
      <c r="AW40" s="111">
        <v>72.549019607843135</v>
      </c>
      <c r="AX40" s="111">
        <v>0</v>
      </c>
      <c r="AY40" s="111">
        <v>4</v>
      </c>
      <c r="AZ40" s="111">
        <v>4</v>
      </c>
      <c r="BA40" s="111">
        <v>7.8431372549019605</v>
      </c>
      <c r="BB40" s="111">
        <v>80.392156862745097</v>
      </c>
      <c r="BC40" s="111">
        <v>0</v>
      </c>
      <c r="BD40" s="111">
        <v>41</v>
      </c>
      <c r="BE40" s="111">
        <v>41</v>
      </c>
      <c r="BF40" s="79">
        <v>51</v>
      </c>
      <c r="BG40" s="109">
        <v>0</v>
      </c>
      <c r="BH40" s="109">
        <v>37</v>
      </c>
      <c r="BI40" s="109">
        <v>37</v>
      </c>
      <c r="BJ40" s="110">
        <v>72.549019607843135</v>
      </c>
      <c r="BK40" s="109">
        <v>0</v>
      </c>
      <c r="BL40" s="109">
        <v>4</v>
      </c>
      <c r="BM40" s="109">
        <v>4</v>
      </c>
      <c r="BN40" s="97">
        <v>7.8431372549019605</v>
      </c>
      <c r="BO40" s="110">
        <v>80.392156862745097</v>
      </c>
      <c r="BP40" s="88">
        <v>0</v>
      </c>
      <c r="BQ40" s="88">
        <v>41</v>
      </c>
      <c r="BR40" s="111">
        <v>41</v>
      </c>
    </row>
    <row r="41" spans="1:70" x14ac:dyDescent="0.25">
      <c r="A41" s="4">
        <v>890</v>
      </c>
      <c r="B41" s="7" t="s">
        <v>117</v>
      </c>
      <c r="C41" s="4">
        <v>890</v>
      </c>
      <c r="D41" s="79">
        <v>233</v>
      </c>
      <c r="E41" s="109">
        <v>12</v>
      </c>
      <c r="F41" s="79">
        <v>149</v>
      </c>
      <c r="G41" s="109">
        <v>161</v>
      </c>
      <c r="H41" s="110">
        <v>63.94849785407726</v>
      </c>
      <c r="I41" s="109">
        <v>1</v>
      </c>
      <c r="J41" s="109">
        <v>18</v>
      </c>
      <c r="K41" s="109">
        <v>19</v>
      </c>
      <c r="L41" s="97">
        <v>7.7253218884120178</v>
      </c>
      <c r="M41" s="110">
        <v>71.673819742489272</v>
      </c>
      <c r="N41" s="88">
        <v>13</v>
      </c>
      <c r="O41" s="88">
        <v>167</v>
      </c>
      <c r="P41" s="111">
        <v>180</v>
      </c>
      <c r="Q41" s="112">
        <v>73.170731707317074</v>
      </c>
      <c r="R41" s="79">
        <v>245</v>
      </c>
      <c r="S41" s="109">
        <v>12</v>
      </c>
      <c r="T41" s="79">
        <v>151</v>
      </c>
      <c r="U41" s="109">
        <v>163</v>
      </c>
      <c r="V41" s="110">
        <v>61.632653061224488</v>
      </c>
      <c r="W41" s="109">
        <v>0</v>
      </c>
      <c r="X41" s="109">
        <v>21</v>
      </c>
      <c r="Y41" s="109">
        <v>21</v>
      </c>
      <c r="Z41" s="97">
        <v>8.5714285714285712</v>
      </c>
      <c r="AA41" s="110">
        <v>70.204081632653057</v>
      </c>
      <c r="AB41" s="88">
        <v>12</v>
      </c>
      <c r="AC41" s="88">
        <v>172</v>
      </c>
      <c r="AD41" s="111">
        <v>184</v>
      </c>
      <c r="AE41" s="112">
        <v>71.595330739299612</v>
      </c>
      <c r="AF41" s="79">
        <v>245</v>
      </c>
      <c r="AG41" s="109">
        <v>12</v>
      </c>
      <c r="AH41" s="109">
        <v>157</v>
      </c>
      <c r="AI41" s="109">
        <v>169</v>
      </c>
      <c r="AJ41" s="110">
        <v>64.08163265306122</v>
      </c>
      <c r="AK41" s="109">
        <v>0</v>
      </c>
      <c r="AL41" s="109">
        <v>4</v>
      </c>
      <c r="AM41" s="109">
        <v>4</v>
      </c>
      <c r="AN41" s="97">
        <v>1.6326530612244898</v>
      </c>
      <c r="AO41" s="110">
        <v>65.714285714285708</v>
      </c>
      <c r="AP41" s="88">
        <v>12</v>
      </c>
      <c r="AQ41" s="88">
        <v>161</v>
      </c>
      <c r="AR41" s="111">
        <v>173</v>
      </c>
      <c r="AS41" s="111">
        <v>245</v>
      </c>
      <c r="AT41" s="111">
        <v>12</v>
      </c>
      <c r="AU41" s="111">
        <v>163</v>
      </c>
      <c r="AV41" s="111">
        <v>175</v>
      </c>
      <c r="AW41" s="111">
        <v>66.530612244897952</v>
      </c>
      <c r="AX41" s="111">
        <v>0</v>
      </c>
      <c r="AY41" s="111">
        <v>27</v>
      </c>
      <c r="AZ41" s="111">
        <v>27</v>
      </c>
      <c r="BA41" s="111">
        <v>11.020408163265307</v>
      </c>
      <c r="BB41" s="111">
        <v>77.551020408163268</v>
      </c>
      <c r="BC41" s="111">
        <v>12</v>
      </c>
      <c r="BD41" s="111">
        <v>190</v>
      </c>
      <c r="BE41" s="111">
        <v>202</v>
      </c>
      <c r="BF41" s="79">
        <v>246</v>
      </c>
      <c r="BG41" s="109">
        <v>12</v>
      </c>
      <c r="BH41" s="109">
        <v>165</v>
      </c>
      <c r="BI41" s="109">
        <v>177</v>
      </c>
      <c r="BJ41" s="110">
        <v>67.073170731707322</v>
      </c>
      <c r="BK41" s="109">
        <v>0</v>
      </c>
      <c r="BL41" s="109">
        <v>28</v>
      </c>
      <c r="BM41" s="109">
        <v>28</v>
      </c>
      <c r="BN41" s="97">
        <v>11.38211382113821</v>
      </c>
      <c r="BO41" s="110">
        <v>78.455284552845526</v>
      </c>
      <c r="BP41" s="88">
        <v>12</v>
      </c>
      <c r="BQ41" s="88">
        <v>193</v>
      </c>
      <c r="BR41" s="111">
        <v>205</v>
      </c>
    </row>
    <row r="42" spans="1:70" ht="24.75" customHeight="1" x14ac:dyDescent="0.25">
      <c r="A42" s="89">
        <v>6278</v>
      </c>
      <c r="B42" s="8" t="s">
        <v>118</v>
      </c>
      <c r="C42" s="89">
        <v>6278</v>
      </c>
      <c r="D42" s="37">
        <v>3162</v>
      </c>
      <c r="E42" s="37">
        <v>230</v>
      </c>
      <c r="F42" s="37">
        <v>2380</v>
      </c>
      <c r="G42" s="37">
        <v>2610</v>
      </c>
      <c r="H42" s="93">
        <v>75.268817204301072</v>
      </c>
      <c r="I42" s="37">
        <v>26</v>
      </c>
      <c r="J42" s="37">
        <v>332</v>
      </c>
      <c r="K42" s="37">
        <v>358</v>
      </c>
      <c r="L42" s="98">
        <v>10.499683744465528</v>
      </c>
      <c r="M42" s="227">
        <v>1585.8279841055355</v>
      </c>
      <c r="N42" s="227">
        <v>256</v>
      </c>
      <c r="O42" s="227">
        <v>2712</v>
      </c>
      <c r="P42" s="227">
        <v>2968</v>
      </c>
      <c r="Q42" s="108">
        <v>86.834406085430075</v>
      </c>
      <c r="R42" s="37">
        <v>3332</v>
      </c>
      <c r="S42" s="37">
        <v>226</v>
      </c>
      <c r="T42" s="37">
        <v>2411</v>
      </c>
      <c r="U42" s="37">
        <v>2637</v>
      </c>
      <c r="V42" s="93">
        <v>72.358943577430964</v>
      </c>
      <c r="W42" s="37">
        <v>23</v>
      </c>
      <c r="X42" s="37">
        <v>355</v>
      </c>
      <c r="Y42" s="37">
        <v>378</v>
      </c>
      <c r="Z42" s="98">
        <v>10.654261704681872</v>
      </c>
      <c r="AA42" s="227">
        <v>1528.2562230958283</v>
      </c>
      <c r="AB42" s="227">
        <v>249</v>
      </c>
      <c r="AC42" s="227">
        <v>2766</v>
      </c>
      <c r="AD42" s="227">
        <v>3015</v>
      </c>
      <c r="AE42" s="108">
        <v>84.194359117564915</v>
      </c>
      <c r="AF42" s="37">
        <v>3332</v>
      </c>
      <c r="AG42" s="37">
        <v>187</v>
      </c>
      <c r="AH42" s="37">
        <v>2488</v>
      </c>
      <c r="AI42" s="37">
        <v>2675</v>
      </c>
      <c r="AJ42" s="93">
        <v>74.669867947178872</v>
      </c>
      <c r="AK42" s="37">
        <v>24</v>
      </c>
      <c r="AL42" s="37">
        <v>1329</v>
      </c>
      <c r="AM42" s="37">
        <v>1353</v>
      </c>
      <c r="AN42" s="98">
        <v>39.885954381752704</v>
      </c>
      <c r="AO42" s="227">
        <v>14804.836861532993</v>
      </c>
      <c r="AP42" s="227">
        <v>211</v>
      </c>
      <c r="AQ42" s="227">
        <v>3817</v>
      </c>
      <c r="AR42" s="227">
        <v>4028</v>
      </c>
      <c r="AS42" s="227">
        <v>3332</v>
      </c>
      <c r="AT42" s="227">
        <v>159</v>
      </c>
      <c r="AU42" s="227">
        <v>2524</v>
      </c>
      <c r="AV42" s="227">
        <v>2683</v>
      </c>
      <c r="AW42" s="227">
        <v>75.750300120048024</v>
      </c>
      <c r="AX42" s="227">
        <v>2</v>
      </c>
      <c r="AY42" s="227">
        <v>383</v>
      </c>
      <c r="AZ42" s="227">
        <v>385</v>
      </c>
      <c r="BA42" s="227">
        <v>11.494597839135654</v>
      </c>
      <c r="BB42" s="227">
        <v>1643.8220079661407</v>
      </c>
      <c r="BC42" s="227">
        <v>161</v>
      </c>
      <c r="BD42" s="227">
        <v>2907</v>
      </c>
      <c r="BE42" s="227">
        <v>3068</v>
      </c>
      <c r="BF42" s="37">
        <v>3338</v>
      </c>
      <c r="BG42" s="37">
        <v>156</v>
      </c>
      <c r="BH42" s="37">
        <v>2593</v>
      </c>
      <c r="BI42" s="37">
        <v>2749</v>
      </c>
      <c r="BJ42" s="93">
        <v>77.681246255242669</v>
      </c>
      <c r="BK42" s="37">
        <v>1</v>
      </c>
      <c r="BL42" s="37">
        <v>409</v>
      </c>
      <c r="BM42" s="37">
        <v>410</v>
      </c>
      <c r="BN42" s="98">
        <v>12.252846015578191</v>
      </c>
      <c r="BO42" s="227">
        <v>1707.8583708221167</v>
      </c>
      <c r="BP42" s="227">
        <v>157</v>
      </c>
      <c r="BQ42" s="227">
        <v>3002</v>
      </c>
      <c r="BR42" s="227">
        <v>3159</v>
      </c>
    </row>
    <row r="43" spans="1:70" x14ac:dyDescent="0.25">
      <c r="A43" s="4">
        <v>4</v>
      </c>
      <c r="B43" s="7" t="s">
        <v>119</v>
      </c>
      <c r="C43" s="4">
        <v>4</v>
      </c>
      <c r="D43" s="79">
        <v>5</v>
      </c>
      <c r="E43" s="109">
        <v>1</v>
      </c>
      <c r="F43" s="79">
        <v>2</v>
      </c>
      <c r="G43" s="109">
        <v>3</v>
      </c>
      <c r="H43" s="110">
        <v>40</v>
      </c>
      <c r="I43" s="109">
        <v>0</v>
      </c>
      <c r="J43" s="109">
        <v>0</v>
      </c>
      <c r="K43" s="109">
        <v>0</v>
      </c>
      <c r="L43" s="97">
        <v>0</v>
      </c>
      <c r="M43" s="110">
        <v>40</v>
      </c>
      <c r="N43" s="88">
        <v>1</v>
      </c>
      <c r="O43" s="88">
        <v>2</v>
      </c>
      <c r="P43" s="111">
        <v>3</v>
      </c>
      <c r="Q43" s="112">
        <v>50</v>
      </c>
      <c r="R43" s="79">
        <v>6</v>
      </c>
      <c r="S43" s="109">
        <v>1</v>
      </c>
      <c r="T43" s="79">
        <v>2</v>
      </c>
      <c r="U43" s="109">
        <v>3</v>
      </c>
      <c r="V43" s="110">
        <v>33.333333333333329</v>
      </c>
      <c r="W43" s="109">
        <v>0</v>
      </c>
      <c r="X43" s="109">
        <v>0</v>
      </c>
      <c r="Y43" s="109">
        <v>0</v>
      </c>
      <c r="Z43" s="97">
        <v>0</v>
      </c>
      <c r="AA43" s="110">
        <v>33.333333333333329</v>
      </c>
      <c r="AB43" s="88">
        <v>1</v>
      </c>
      <c r="AC43" s="88">
        <v>2</v>
      </c>
      <c r="AD43" s="111">
        <v>3</v>
      </c>
      <c r="AE43" s="112">
        <v>42.857142857142854</v>
      </c>
      <c r="AF43" s="79">
        <v>6</v>
      </c>
      <c r="AG43" s="109">
        <v>1</v>
      </c>
      <c r="AH43" s="109">
        <v>2</v>
      </c>
      <c r="AI43" s="109">
        <v>3</v>
      </c>
      <c r="AJ43" s="110">
        <v>33.333333333333329</v>
      </c>
      <c r="AK43" s="109">
        <v>0</v>
      </c>
      <c r="AL43" s="109">
        <v>0</v>
      </c>
      <c r="AM43" s="109">
        <v>0</v>
      </c>
      <c r="AN43" s="97">
        <v>0</v>
      </c>
      <c r="AO43" s="110">
        <v>33.333333333333329</v>
      </c>
      <c r="AP43" s="88">
        <v>1</v>
      </c>
      <c r="AQ43" s="88">
        <v>2</v>
      </c>
      <c r="AR43" s="111">
        <v>3</v>
      </c>
      <c r="AS43" s="111">
        <v>6</v>
      </c>
      <c r="AT43" s="111">
        <v>1</v>
      </c>
      <c r="AU43" s="111">
        <v>2</v>
      </c>
      <c r="AV43" s="111">
        <v>3</v>
      </c>
      <c r="AW43" s="111">
        <v>33.333333333333329</v>
      </c>
      <c r="AX43" s="111">
        <v>0</v>
      </c>
      <c r="AY43" s="111">
        <v>0</v>
      </c>
      <c r="AZ43" s="111">
        <v>0</v>
      </c>
      <c r="BA43" s="111">
        <v>0</v>
      </c>
      <c r="BB43" s="111">
        <v>33.333333333333329</v>
      </c>
      <c r="BC43" s="111">
        <v>1</v>
      </c>
      <c r="BD43" s="111">
        <v>2</v>
      </c>
      <c r="BE43" s="111">
        <v>3</v>
      </c>
      <c r="BF43" s="79">
        <v>6</v>
      </c>
      <c r="BG43" s="109">
        <v>1</v>
      </c>
      <c r="BH43" s="109">
        <v>2</v>
      </c>
      <c r="BI43" s="109">
        <v>3</v>
      </c>
      <c r="BJ43" s="110">
        <v>33.333333333333329</v>
      </c>
      <c r="BK43" s="109">
        <v>0</v>
      </c>
      <c r="BL43" s="109">
        <v>0</v>
      </c>
      <c r="BM43" s="109">
        <v>0</v>
      </c>
      <c r="BN43" s="97">
        <v>0</v>
      </c>
      <c r="BO43" s="110">
        <v>33.333333333333329</v>
      </c>
      <c r="BP43" s="88">
        <v>1</v>
      </c>
      <c r="BQ43" s="88">
        <v>2</v>
      </c>
      <c r="BR43" s="111">
        <v>3</v>
      </c>
    </row>
    <row r="44" spans="1:70" x14ac:dyDescent="0.25">
      <c r="A44" s="4">
        <v>42</v>
      </c>
      <c r="B44" s="107" t="s">
        <v>267</v>
      </c>
      <c r="C44" s="4">
        <v>42</v>
      </c>
      <c r="D44" s="79">
        <v>432</v>
      </c>
      <c r="E44" s="109">
        <v>29</v>
      </c>
      <c r="F44" s="79">
        <v>440</v>
      </c>
      <c r="G44" s="109">
        <v>469</v>
      </c>
      <c r="H44" s="110">
        <v>101.85185185185186</v>
      </c>
      <c r="I44" s="109">
        <v>5</v>
      </c>
      <c r="J44" s="109">
        <v>81</v>
      </c>
      <c r="K44" s="109">
        <v>86</v>
      </c>
      <c r="L44" s="97">
        <v>18.75</v>
      </c>
      <c r="M44" s="110">
        <v>120.60185185185186</v>
      </c>
      <c r="N44" s="88">
        <v>34</v>
      </c>
      <c r="O44" s="88">
        <v>521</v>
      </c>
      <c r="P44" s="111">
        <v>555</v>
      </c>
      <c r="Q44" s="112">
        <v>119.09871244635193</v>
      </c>
      <c r="R44" s="79">
        <v>456</v>
      </c>
      <c r="S44" s="109">
        <v>28</v>
      </c>
      <c r="T44" s="79">
        <v>442</v>
      </c>
      <c r="U44" s="109">
        <v>470</v>
      </c>
      <c r="V44" s="110">
        <v>96.929824561403507</v>
      </c>
      <c r="W44" s="109">
        <v>5</v>
      </c>
      <c r="X44" s="109">
        <v>85</v>
      </c>
      <c r="Y44" s="109">
        <v>90</v>
      </c>
      <c r="Z44" s="97">
        <v>18.640350877192983</v>
      </c>
      <c r="AA44" s="110">
        <v>115.57017543859649</v>
      </c>
      <c r="AB44" s="88">
        <v>33</v>
      </c>
      <c r="AC44" s="88">
        <v>527</v>
      </c>
      <c r="AD44" s="111">
        <v>560</v>
      </c>
      <c r="AE44" s="112">
        <v>114.51942740286299</v>
      </c>
      <c r="AF44" s="79">
        <v>456</v>
      </c>
      <c r="AG44" s="109">
        <v>19</v>
      </c>
      <c r="AH44" s="109">
        <v>453</v>
      </c>
      <c r="AI44" s="109">
        <v>472</v>
      </c>
      <c r="AJ44" s="110">
        <v>99.342105263157904</v>
      </c>
      <c r="AK44" s="109">
        <v>5</v>
      </c>
      <c r="AL44" s="109">
        <v>85</v>
      </c>
      <c r="AM44" s="109">
        <v>90</v>
      </c>
      <c r="AN44" s="97">
        <v>18.640350877192983</v>
      </c>
      <c r="AO44" s="110">
        <v>117.98245614035088</v>
      </c>
      <c r="AP44" s="88">
        <v>24</v>
      </c>
      <c r="AQ44" s="88">
        <v>538</v>
      </c>
      <c r="AR44" s="111">
        <v>562</v>
      </c>
      <c r="AS44" s="111">
        <v>456</v>
      </c>
      <c r="AT44" s="111">
        <v>19</v>
      </c>
      <c r="AU44" s="111">
        <v>445</v>
      </c>
      <c r="AV44" s="111">
        <v>464</v>
      </c>
      <c r="AW44" s="111">
        <v>97.587719298245617</v>
      </c>
      <c r="AX44" s="111">
        <v>0</v>
      </c>
      <c r="AY44" s="111">
        <v>113</v>
      </c>
      <c r="AZ44" s="111">
        <v>113</v>
      </c>
      <c r="BA44" s="111">
        <v>24.780701754385966</v>
      </c>
      <c r="BB44" s="111">
        <v>122.36842105263158</v>
      </c>
      <c r="BC44" s="111">
        <v>19</v>
      </c>
      <c r="BD44" s="111">
        <v>558</v>
      </c>
      <c r="BE44" s="111">
        <v>577</v>
      </c>
      <c r="BF44" s="79">
        <v>457</v>
      </c>
      <c r="BG44" s="109">
        <v>19</v>
      </c>
      <c r="BH44" s="109">
        <v>453</v>
      </c>
      <c r="BI44" s="109">
        <v>472</v>
      </c>
      <c r="BJ44" s="110">
        <v>99.124726477024069</v>
      </c>
      <c r="BK44" s="109">
        <v>0</v>
      </c>
      <c r="BL44" s="109">
        <v>113</v>
      </c>
      <c r="BM44" s="109">
        <v>113</v>
      </c>
      <c r="BN44" s="97">
        <v>24.726477024070022</v>
      </c>
      <c r="BO44" s="110">
        <v>123.85120350109409</v>
      </c>
      <c r="BP44" s="88">
        <v>19</v>
      </c>
      <c r="BQ44" s="88">
        <v>566</v>
      </c>
      <c r="BR44" s="111">
        <v>585</v>
      </c>
    </row>
    <row r="45" spans="1:70" x14ac:dyDescent="0.25">
      <c r="A45" s="4">
        <v>44</v>
      </c>
      <c r="B45" s="7" t="s">
        <v>121</v>
      </c>
      <c r="C45" s="4">
        <v>44</v>
      </c>
      <c r="D45" s="79">
        <v>13</v>
      </c>
      <c r="E45" s="109">
        <v>1</v>
      </c>
      <c r="F45" s="79">
        <v>14</v>
      </c>
      <c r="G45" s="109">
        <v>15</v>
      </c>
      <c r="H45" s="110">
        <v>107.69230769230769</v>
      </c>
      <c r="I45" s="109">
        <v>0</v>
      </c>
      <c r="J45" s="109">
        <v>0</v>
      </c>
      <c r="K45" s="109">
        <v>0</v>
      </c>
      <c r="L45" s="97">
        <v>0</v>
      </c>
      <c r="M45" s="110">
        <v>107.69230769230769</v>
      </c>
      <c r="N45" s="88">
        <v>1</v>
      </c>
      <c r="O45" s="88">
        <v>14</v>
      </c>
      <c r="P45" s="111">
        <v>15</v>
      </c>
      <c r="Q45" s="112">
        <v>107.14285714285714</v>
      </c>
      <c r="R45" s="79">
        <v>16</v>
      </c>
      <c r="S45" s="109">
        <v>1</v>
      </c>
      <c r="T45" s="79">
        <v>14</v>
      </c>
      <c r="U45" s="109">
        <v>15</v>
      </c>
      <c r="V45" s="110">
        <v>87.5</v>
      </c>
      <c r="W45" s="109">
        <v>0</v>
      </c>
      <c r="X45" s="109">
        <v>0</v>
      </c>
      <c r="Y45" s="109">
        <v>0</v>
      </c>
      <c r="Z45" s="97">
        <v>0</v>
      </c>
      <c r="AA45" s="110">
        <v>87.5</v>
      </c>
      <c r="AB45" s="88">
        <v>1</v>
      </c>
      <c r="AC45" s="88">
        <v>14</v>
      </c>
      <c r="AD45" s="111">
        <v>15</v>
      </c>
      <c r="AE45" s="112">
        <v>88.235294117647058</v>
      </c>
      <c r="AF45" s="79">
        <v>16</v>
      </c>
      <c r="AG45" s="109">
        <v>1</v>
      </c>
      <c r="AH45" s="109">
        <v>21</v>
      </c>
      <c r="AI45" s="109">
        <v>22</v>
      </c>
      <c r="AJ45" s="110">
        <v>131.25</v>
      </c>
      <c r="AK45" s="109">
        <v>0</v>
      </c>
      <c r="AL45" s="109">
        <v>0</v>
      </c>
      <c r="AM45" s="109">
        <v>0</v>
      </c>
      <c r="AN45" s="97">
        <v>0</v>
      </c>
      <c r="AO45" s="110">
        <v>131.25</v>
      </c>
      <c r="AP45" s="88">
        <v>1</v>
      </c>
      <c r="AQ45" s="88">
        <v>21</v>
      </c>
      <c r="AR45" s="111">
        <v>22</v>
      </c>
      <c r="AS45" s="111">
        <v>16</v>
      </c>
      <c r="AT45" s="111">
        <v>1</v>
      </c>
      <c r="AU45" s="111">
        <v>21</v>
      </c>
      <c r="AV45" s="111">
        <v>22</v>
      </c>
      <c r="AW45" s="111">
        <v>131.25</v>
      </c>
      <c r="AX45" s="111">
        <v>0</v>
      </c>
      <c r="AY45" s="111">
        <v>0</v>
      </c>
      <c r="AZ45" s="111">
        <v>0</v>
      </c>
      <c r="BA45" s="111">
        <v>0</v>
      </c>
      <c r="BB45" s="111">
        <v>131.25</v>
      </c>
      <c r="BC45" s="111">
        <v>1</v>
      </c>
      <c r="BD45" s="111">
        <v>21</v>
      </c>
      <c r="BE45" s="111">
        <v>22</v>
      </c>
      <c r="BF45" s="79">
        <v>16</v>
      </c>
      <c r="BG45" s="109">
        <v>1</v>
      </c>
      <c r="BH45" s="109">
        <v>23</v>
      </c>
      <c r="BI45" s="109">
        <v>24</v>
      </c>
      <c r="BJ45" s="110">
        <v>143.75</v>
      </c>
      <c r="BK45" s="109">
        <v>0</v>
      </c>
      <c r="BL45" s="109">
        <v>0</v>
      </c>
      <c r="BM45" s="109">
        <v>0</v>
      </c>
      <c r="BN45" s="97">
        <v>0</v>
      </c>
      <c r="BO45" s="110">
        <v>143.75</v>
      </c>
      <c r="BP45" s="88">
        <v>1</v>
      </c>
      <c r="BQ45" s="88">
        <v>23</v>
      </c>
      <c r="BR45" s="111">
        <v>24</v>
      </c>
    </row>
    <row r="46" spans="1:70" x14ac:dyDescent="0.25">
      <c r="A46" s="4">
        <v>59</v>
      </c>
      <c r="B46" s="7" t="s">
        <v>122</v>
      </c>
      <c r="C46" s="4">
        <v>59</v>
      </c>
      <c r="D46" s="79">
        <v>85</v>
      </c>
      <c r="E46" s="109">
        <v>3</v>
      </c>
      <c r="F46" s="79">
        <v>12</v>
      </c>
      <c r="G46" s="109">
        <v>15</v>
      </c>
      <c r="H46" s="110">
        <v>14.117647058823529</v>
      </c>
      <c r="I46" s="109">
        <v>0</v>
      </c>
      <c r="J46" s="109">
        <v>2</v>
      </c>
      <c r="K46" s="109">
        <v>2</v>
      </c>
      <c r="L46" s="97">
        <v>2.3529411764705883</v>
      </c>
      <c r="M46" s="110">
        <v>16.470588235294116</v>
      </c>
      <c r="N46" s="88">
        <v>3</v>
      </c>
      <c r="O46" s="88">
        <v>14</v>
      </c>
      <c r="P46" s="111">
        <v>17</v>
      </c>
      <c r="Q46" s="112">
        <v>19.318181818181817</v>
      </c>
      <c r="R46" s="79">
        <v>88</v>
      </c>
      <c r="S46" s="109">
        <v>3</v>
      </c>
      <c r="T46" s="79">
        <v>12</v>
      </c>
      <c r="U46" s="109">
        <v>15</v>
      </c>
      <c r="V46" s="110">
        <v>13.636363636363635</v>
      </c>
      <c r="W46" s="109">
        <v>0</v>
      </c>
      <c r="X46" s="109">
        <v>2</v>
      </c>
      <c r="Y46" s="109">
        <v>2</v>
      </c>
      <c r="Z46" s="97">
        <v>2.2727272727272729</v>
      </c>
      <c r="AA46" s="110">
        <v>15.909090909090908</v>
      </c>
      <c r="AB46" s="88">
        <v>3</v>
      </c>
      <c r="AC46" s="88">
        <v>14</v>
      </c>
      <c r="AD46" s="111">
        <v>17</v>
      </c>
      <c r="AE46" s="112">
        <v>18.681318681318682</v>
      </c>
      <c r="AF46" s="79">
        <v>88</v>
      </c>
      <c r="AG46" s="109">
        <v>3</v>
      </c>
      <c r="AH46" s="109">
        <v>14</v>
      </c>
      <c r="AI46" s="109">
        <v>17</v>
      </c>
      <c r="AJ46" s="110">
        <v>15.909090909090908</v>
      </c>
      <c r="AK46" s="109">
        <v>0</v>
      </c>
      <c r="AL46" s="109">
        <v>2</v>
      </c>
      <c r="AM46" s="109">
        <v>2</v>
      </c>
      <c r="AN46" s="97">
        <v>2.2727272727272729</v>
      </c>
      <c r="AO46" s="110">
        <v>18.181818181818183</v>
      </c>
      <c r="AP46" s="88">
        <v>3</v>
      </c>
      <c r="AQ46" s="88">
        <v>16</v>
      </c>
      <c r="AR46" s="111">
        <v>19</v>
      </c>
      <c r="AS46" s="111">
        <v>88</v>
      </c>
      <c r="AT46" s="111">
        <v>3</v>
      </c>
      <c r="AU46" s="111">
        <v>14</v>
      </c>
      <c r="AV46" s="111">
        <v>17</v>
      </c>
      <c r="AW46" s="111">
        <v>15.909090909090908</v>
      </c>
      <c r="AX46" s="111">
        <v>0</v>
      </c>
      <c r="AY46" s="111">
        <v>1</v>
      </c>
      <c r="AZ46" s="111">
        <v>1</v>
      </c>
      <c r="BA46" s="111">
        <v>1.1363636363636365</v>
      </c>
      <c r="BB46" s="111">
        <v>17.045454545454543</v>
      </c>
      <c r="BC46" s="111">
        <v>3</v>
      </c>
      <c r="BD46" s="111">
        <v>15</v>
      </c>
      <c r="BE46" s="111">
        <v>18</v>
      </c>
      <c r="BF46" s="79">
        <v>88</v>
      </c>
      <c r="BG46" s="109">
        <v>3</v>
      </c>
      <c r="BH46" s="109">
        <v>14</v>
      </c>
      <c r="BI46" s="109">
        <v>17</v>
      </c>
      <c r="BJ46" s="110">
        <v>15.909090909090908</v>
      </c>
      <c r="BK46" s="109">
        <v>0</v>
      </c>
      <c r="BL46" s="109">
        <v>2</v>
      </c>
      <c r="BM46" s="109">
        <v>2</v>
      </c>
      <c r="BN46" s="97">
        <v>2.2727272727272729</v>
      </c>
      <c r="BO46" s="110">
        <v>18.181818181818183</v>
      </c>
      <c r="BP46" s="88">
        <v>3</v>
      </c>
      <c r="BQ46" s="88">
        <v>16</v>
      </c>
      <c r="BR46" s="111">
        <v>19</v>
      </c>
    </row>
    <row r="47" spans="1:70" x14ac:dyDescent="0.25">
      <c r="A47" s="4">
        <v>113</v>
      </c>
      <c r="B47" s="7" t="s">
        <v>123</v>
      </c>
      <c r="C47" s="4">
        <v>113</v>
      </c>
      <c r="D47" s="79">
        <v>51</v>
      </c>
      <c r="E47" s="109">
        <v>5</v>
      </c>
      <c r="F47" s="79">
        <v>42</v>
      </c>
      <c r="G47" s="109">
        <v>47</v>
      </c>
      <c r="H47" s="110">
        <v>82.35294117647058</v>
      </c>
      <c r="I47" s="109">
        <v>0</v>
      </c>
      <c r="J47" s="109">
        <v>8</v>
      </c>
      <c r="K47" s="109">
        <v>8</v>
      </c>
      <c r="L47" s="97">
        <v>15.686274509803921</v>
      </c>
      <c r="M47" s="110">
        <v>98.039215686274503</v>
      </c>
      <c r="N47" s="88">
        <v>5</v>
      </c>
      <c r="O47" s="88">
        <v>50</v>
      </c>
      <c r="P47" s="111">
        <v>55</v>
      </c>
      <c r="Q47" s="112">
        <v>98.214285714285708</v>
      </c>
      <c r="R47" s="79">
        <v>54</v>
      </c>
      <c r="S47" s="109">
        <v>5</v>
      </c>
      <c r="T47" s="79">
        <v>44</v>
      </c>
      <c r="U47" s="109">
        <v>49</v>
      </c>
      <c r="V47" s="110">
        <v>81.481481481481481</v>
      </c>
      <c r="W47" s="109">
        <v>0</v>
      </c>
      <c r="X47" s="109">
        <v>7</v>
      </c>
      <c r="Y47" s="109">
        <v>7</v>
      </c>
      <c r="Z47" s="97">
        <v>12.962962962962962</v>
      </c>
      <c r="AA47" s="110">
        <v>94.444444444444443</v>
      </c>
      <c r="AB47" s="88">
        <v>5</v>
      </c>
      <c r="AC47" s="88">
        <v>51</v>
      </c>
      <c r="AD47" s="111">
        <v>56</v>
      </c>
      <c r="AE47" s="112">
        <v>94.915254237288138</v>
      </c>
      <c r="AF47" s="79">
        <v>54</v>
      </c>
      <c r="AG47" s="109">
        <v>5</v>
      </c>
      <c r="AH47" s="109">
        <v>44</v>
      </c>
      <c r="AI47" s="109">
        <v>49</v>
      </c>
      <c r="AJ47" s="110">
        <v>81.481481481481481</v>
      </c>
      <c r="AK47" s="109">
        <v>0</v>
      </c>
      <c r="AL47" s="109">
        <v>7</v>
      </c>
      <c r="AM47" s="109">
        <v>7</v>
      </c>
      <c r="AN47" s="97">
        <v>12.962962962962962</v>
      </c>
      <c r="AO47" s="110">
        <v>94.444444444444443</v>
      </c>
      <c r="AP47" s="88">
        <v>5</v>
      </c>
      <c r="AQ47" s="88">
        <v>51</v>
      </c>
      <c r="AR47" s="111">
        <v>56</v>
      </c>
      <c r="AS47" s="111">
        <v>54</v>
      </c>
      <c r="AT47" s="111">
        <v>5</v>
      </c>
      <c r="AU47" s="111">
        <v>46</v>
      </c>
      <c r="AV47" s="111">
        <v>51</v>
      </c>
      <c r="AW47" s="111">
        <v>85.18518518518519</v>
      </c>
      <c r="AX47" s="111">
        <v>0</v>
      </c>
      <c r="AY47" s="111">
        <v>7</v>
      </c>
      <c r="AZ47" s="111">
        <v>7</v>
      </c>
      <c r="BA47" s="111">
        <v>12.962962962962962</v>
      </c>
      <c r="BB47" s="111">
        <v>98.148148148148152</v>
      </c>
      <c r="BC47" s="111">
        <v>5</v>
      </c>
      <c r="BD47" s="111">
        <v>53</v>
      </c>
      <c r="BE47" s="111">
        <v>58</v>
      </c>
      <c r="BF47" s="79">
        <v>53</v>
      </c>
      <c r="BG47" s="109">
        <v>5</v>
      </c>
      <c r="BH47" s="109">
        <v>44</v>
      </c>
      <c r="BI47" s="109">
        <v>49</v>
      </c>
      <c r="BJ47" s="110">
        <v>83.018867924528308</v>
      </c>
      <c r="BK47" s="109">
        <v>0</v>
      </c>
      <c r="BL47" s="109">
        <v>9</v>
      </c>
      <c r="BM47" s="109">
        <v>9</v>
      </c>
      <c r="BN47" s="97">
        <v>16.981132075471699</v>
      </c>
      <c r="BO47" s="110">
        <v>100</v>
      </c>
      <c r="BP47" s="88">
        <v>5</v>
      </c>
      <c r="BQ47" s="88">
        <v>53</v>
      </c>
      <c r="BR47" s="111">
        <v>58</v>
      </c>
    </row>
    <row r="48" spans="1:70" x14ac:dyDescent="0.25">
      <c r="A48" s="4">
        <v>125</v>
      </c>
      <c r="B48" s="7" t="s">
        <v>124</v>
      </c>
      <c r="C48" s="4">
        <v>125</v>
      </c>
      <c r="D48" s="79">
        <v>322</v>
      </c>
      <c r="E48" s="109">
        <v>5</v>
      </c>
      <c r="F48" s="79">
        <v>57</v>
      </c>
      <c r="G48" s="109">
        <v>62</v>
      </c>
      <c r="H48" s="110">
        <v>17.701863354037268</v>
      </c>
      <c r="I48" s="109">
        <v>0</v>
      </c>
      <c r="J48" s="109">
        <v>2</v>
      </c>
      <c r="K48" s="109">
        <v>2</v>
      </c>
      <c r="L48" s="97">
        <v>0.6211180124223602</v>
      </c>
      <c r="M48" s="110">
        <v>18.322981366459629</v>
      </c>
      <c r="N48" s="88">
        <v>5</v>
      </c>
      <c r="O48" s="88">
        <v>59</v>
      </c>
      <c r="P48" s="111">
        <v>64</v>
      </c>
      <c r="Q48" s="112">
        <v>19.571865443425075</v>
      </c>
      <c r="R48" s="79">
        <v>330</v>
      </c>
      <c r="S48" s="109">
        <v>4</v>
      </c>
      <c r="T48" s="79">
        <v>60</v>
      </c>
      <c r="U48" s="109">
        <v>64</v>
      </c>
      <c r="V48" s="110">
        <v>18.181818181818183</v>
      </c>
      <c r="W48" s="109">
        <v>0</v>
      </c>
      <c r="X48" s="109">
        <v>2</v>
      </c>
      <c r="Y48" s="109">
        <v>2</v>
      </c>
      <c r="Z48" s="97">
        <v>0.60606060606060608</v>
      </c>
      <c r="AA48" s="110">
        <v>18.787878787878785</v>
      </c>
      <c r="AB48" s="88">
        <v>4</v>
      </c>
      <c r="AC48" s="88">
        <v>62</v>
      </c>
      <c r="AD48" s="111">
        <v>66</v>
      </c>
      <c r="AE48" s="112">
        <v>19.760479041916167</v>
      </c>
      <c r="AF48" s="79">
        <v>330</v>
      </c>
      <c r="AG48" s="109">
        <v>3</v>
      </c>
      <c r="AH48" s="109">
        <v>62</v>
      </c>
      <c r="AI48" s="109">
        <v>65</v>
      </c>
      <c r="AJ48" s="110">
        <v>18.787878787878785</v>
      </c>
      <c r="AK48" s="109">
        <v>0</v>
      </c>
      <c r="AL48" s="109">
        <v>2</v>
      </c>
      <c r="AM48" s="109">
        <v>2</v>
      </c>
      <c r="AN48" s="97">
        <v>0.60606060606060608</v>
      </c>
      <c r="AO48" s="110">
        <v>19.393939393939394</v>
      </c>
      <c r="AP48" s="88">
        <v>3</v>
      </c>
      <c r="AQ48" s="88">
        <v>64</v>
      </c>
      <c r="AR48" s="111">
        <v>67</v>
      </c>
      <c r="AS48" s="111">
        <v>330</v>
      </c>
      <c r="AT48" s="111">
        <v>3</v>
      </c>
      <c r="AU48" s="111">
        <v>67</v>
      </c>
      <c r="AV48" s="111">
        <v>70</v>
      </c>
      <c r="AW48" s="111">
        <v>20.303030303030305</v>
      </c>
      <c r="AX48" s="111">
        <v>0</v>
      </c>
      <c r="AY48" s="111">
        <v>2</v>
      </c>
      <c r="AZ48" s="111">
        <v>2</v>
      </c>
      <c r="BA48" s="111">
        <v>0.60606060606060608</v>
      </c>
      <c r="BB48" s="111">
        <v>20.909090909090907</v>
      </c>
      <c r="BC48" s="111">
        <v>3</v>
      </c>
      <c r="BD48" s="111">
        <v>69</v>
      </c>
      <c r="BE48" s="111">
        <v>72</v>
      </c>
      <c r="BF48" s="79">
        <v>331</v>
      </c>
      <c r="BG48" s="109">
        <v>3</v>
      </c>
      <c r="BH48" s="109">
        <v>66</v>
      </c>
      <c r="BI48" s="109">
        <v>69</v>
      </c>
      <c r="BJ48" s="110">
        <v>19.939577039274926</v>
      </c>
      <c r="BK48" s="109">
        <v>0</v>
      </c>
      <c r="BL48" s="109">
        <v>6</v>
      </c>
      <c r="BM48" s="109">
        <v>6</v>
      </c>
      <c r="BN48" s="97">
        <v>1.8126888217522661</v>
      </c>
      <c r="BO48" s="110">
        <v>21.75226586102719</v>
      </c>
      <c r="BP48" s="88">
        <v>3</v>
      </c>
      <c r="BQ48" s="88">
        <v>72</v>
      </c>
      <c r="BR48" s="111">
        <v>75</v>
      </c>
    </row>
    <row r="49" spans="1:70" ht="26.25" x14ac:dyDescent="0.25">
      <c r="A49" s="4">
        <v>138</v>
      </c>
      <c r="B49" s="7" t="s">
        <v>125</v>
      </c>
      <c r="C49" s="4">
        <v>138</v>
      </c>
      <c r="D49" s="79">
        <v>70</v>
      </c>
      <c r="E49" s="109">
        <v>19</v>
      </c>
      <c r="F49" s="79">
        <v>87</v>
      </c>
      <c r="G49" s="109">
        <v>106</v>
      </c>
      <c r="H49" s="110">
        <v>124.28571428571429</v>
      </c>
      <c r="I49" s="109">
        <v>0</v>
      </c>
      <c r="J49" s="109">
        <v>4</v>
      </c>
      <c r="K49" s="109">
        <v>4</v>
      </c>
      <c r="L49" s="97">
        <v>5.7142857142857144</v>
      </c>
      <c r="M49" s="110">
        <v>130</v>
      </c>
      <c r="N49" s="88">
        <v>19</v>
      </c>
      <c r="O49" s="88">
        <v>91</v>
      </c>
      <c r="P49" s="111">
        <v>110</v>
      </c>
      <c r="Q49" s="112">
        <v>123.59550561797752</v>
      </c>
      <c r="R49" s="79">
        <v>73</v>
      </c>
      <c r="S49" s="109">
        <v>18</v>
      </c>
      <c r="T49" s="79">
        <v>86</v>
      </c>
      <c r="U49" s="109">
        <v>104</v>
      </c>
      <c r="V49" s="110">
        <v>117.8082191780822</v>
      </c>
      <c r="W49" s="109">
        <v>0</v>
      </c>
      <c r="X49" s="109">
        <v>6</v>
      </c>
      <c r="Y49" s="109">
        <v>6</v>
      </c>
      <c r="Z49" s="97">
        <v>8.2191780821917799</v>
      </c>
      <c r="AA49" s="110">
        <v>126.02739726027397</v>
      </c>
      <c r="AB49" s="88">
        <v>18</v>
      </c>
      <c r="AC49" s="88">
        <v>92</v>
      </c>
      <c r="AD49" s="111">
        <v>110</v>
      </c>
      <c r="AE49" s="112">
        <v>120.87912087912088</v>
      </c>
      <c r="AF49" s="79">
        <v>73</v>
      </c>
      <c r="AG49" s="109">
        <v>17</v>
      </c>
      <c r="AH49" s="109">
        <v>89</v>
      </c>
      <c r="AI49" s="109">
        <v>106</v>
      </c>
      <c r="AJ49" s="110">
        <v>121.91780821917808</v>
      </c>
      <c r="AK49" s="109">
        <v>0</v>
      </c>
      <c r="AL49" s="109">
        <v>6</v>
      </c>
      <c r="AM49" s="109">
        <v>6</v>
      </c>
      <c r="AN49" s="97">
        <v>8.2191780821917799</v>
      </c>
      <c r="AO49" s="110">
        <v>130.13698630136986</v>
      </c>
      <c r="AP49" s="88">
        <v>17</v>
      </c>
      <c r="AQ49" s="88">
        <v>95</v>
      </c>
      <c r="AR49" s="111">
        <v>112</v>
      </c>
      <c r="AS49" s="111">
        <v>73</v>
      </c>
      <c r="AT49" s="111">
        <v>17</v>
      </c>
      <c r="AU49" s="111">
        <v>86</v>
      </c>
      <c r="AV49" s="111">
        <v>103</v>
      </c>
      <c r="AW49" s="111">
        <v>117.8082191780822</v>
      </c>
      <c r="AX49" s="111">
        <v>0</v>
      </c>
      <c r="AY49" s="111">
        <v>7</v>
      </c>
      <c r="AZ49" s="111">
        <v>7</v>
      </c>
      <c r="BA49" s="111">
        <v>9.5890410958904102</v>
      </c>
      <c r="BB49" s="111">
        <v>127.39726027397261</v>
      </c>
      <c r="BC49" s="111">
        <v>17</v>
      </c>
      <c r="BD49" s="111">
        <v>93</v>
      </c>
      <c r="BE49" s="111">
        <v>110</v>
      </c>
      <c r="BF49" s="79">
        <v>73</v>
      </c>
      <c r="BG49" s="109">
        <v>17</v>
      </c>
      <c r="BH49" s="109">
        <v>86</v>
      </c>
      <c r="BI49" s="109">
        <v>103</v>
      </c>
      <c r="BJ49" s="110">
        <v>117.8082191780822</v>
      </c>
      <c r="BK49" s="109">
        <v>0</v>
      </c>
      <c r="BL49" s="109">
        <v>9</v>
      </c>
      <c r="BM49" s="109">
        <v>9</v>
      </c>
      <c r="BN49" s="97">
        <v>12.328767123287671</v>
      </c>
      <c r="BO49" s="110">
        <v>130.13698630136986</v>
      </c>
      <c r="BP49" s="88">
        <v>17</v>
      </c>
      <c r="BQ49" s="88">
        <v>95</v>
      </c>
      <c r="BR49" s="111">
        <v>112</v>
      </c>
    </row>
    <row r="50" spans="1:70" x14ac:dyDescent="0.25">
      <c r="A50" s="4">
        <v>234</v>
      </c>
      <c r="B50" s="7" t="s">
        <v>126</v>
      </c>
      <c r="C50" s="4">
        <v>234</v>
      </c>
      <c r="D50" s="79">
        <v>133</v>
      </c>
      <c r="E50" s="109">
        <v>2</v>
      </c>
      <c r="F50" s="79">
        <v>116</v>
      </c>
      <c r="G50" s="109">
        <v>118</v>
      </c>
      <c r="H50" s="110">
        <v>87.218045112781951</v>
      </c>
      <c r="I50" s="109">
        <v>0</v>
      </c>
      <c r="J50" s="109">
        <v>5</v>
      </c>
      <c r="K50" s="109">
        <v>5</v>
      </c>
      <c r="L50" s="97">
        <v>3.7593984962406015</v>
      </c>
      <c r="M50" s="110">
        <v>90.977443609022558</v>
      </c>
      <c r="N50" s="88">
        <v>2</v>
      </c>
      <c r="O50" s="88">
        <v>121</v>
      </c>
      <c r="P50" s="111">
        <v>123</v>
      </c>
      <c r="Q50" s="112">
        <v>91.111111111111114</v>
      </c>
      <c r="R50" s="79">
        <v>148</v>
      </c>
      <c r="S50" s="109">
        <v>2</v>
      </c>
      <c r="T50" s="79">
        <v>120</v>
      </c>
      <c r="U50" s="109">
        <v>122</v>
      </c>
      <c r="V50" s="110">
        <v>81.081081081081081</v>
      </c>
      <c r="W50" s="109">
        <v>0</v>
      </c>
      <c r="X50" s="109">
        <v>5</v>
      </c>
      <c r="Y50" s="109">
        <v>5</v>
      </c>
      <c r="Z50" s="97">
        <v>3.3783783783783785</v>
      </c>
      <c r="AA50" s="110">
        <v>84.459459459459467</v>
      </c>
      <c r="AB50" s="88">
        <v>2</v>
      </c>
      <c r="AC50" s="88">
        <v>125</v>
      </c>
      <c r="AD50" s="111">
        <v>127</v>
      </c>
      <c r="AE50" s="112">
        <v>84.666666666666671</v>
      </c>
      <c r="AF50" s="79">
        <v>148</v>
      </c>
      <c r="AG50" s="109">
        <v>2</v>
      </c>
      <c r="AH50" s="109">
        <v>121</v>
      </c>
      <c r="AI50" s="109">
        <v>123</v>
      </c>
      <c r="AJ50" s="110">
        <v>81.756756756756758</v>
      </c>
      <c r="AK50" s="109">
        <v>0</v>
      </c>
      <c r="AL50" s="109">
        <v>5</v>
      </c>
      <c r="AM50" s="109">
        <v>5</v>
      </c>
      <c r="AN50" s="97">
        <v>3.3783783783783785</v>
      </c>
      <c r="AO50" s="110">
        <v>85.13513513513513</v>
      </c>
      <c r="AP50" s="88">
        <v>2</v>
      </c>
      <c r="AQ50" s="88">
        <v>126</v>
      </c>
      <c r="AR50" s="111">
        <v>128</v>
      </c>
      <c r="AS50" s="111">
        <v>148</v>
      </c>
      <c r="AT50" s="111">
        <v>2</v>
      </c>
      <c r="AU50" s="111">
        <v>123</v>
      </c>
      <c r="AV50" s="111">
        <v>125</v>
      </c>
      <c r="AW50" s="111">
        <v>83.108108108108098</v>
      </c>
      <c r="AX50" s="111">
        <v>0</v>
      </c>
      <c r="AY50" s="111">
        <v>5</v>
      </c>
      <c r="AZ50" s="111">
        <v>5</v>
      </c>
      <c r="BA50" s="111">
        <v>3.3783783783783785</v>
      </c>
      <c r="BB50" s="111">
        <v>86.486486486486484</v>
      </c>
      <c r="BC50" s="111">
        <v>2</v>
      </c>
      <c r="BD50" s="111">
        <v>128</v>
      </c>
      <c r="BE50" s="111">
        <v>130</v>
      </c>
      <c r="BF50" s="79">
        <v>148</v>
      </c>
      <c r="BG50" s="109">
        <v>2</v>
      </c>
      <c r="BH50" s="109">
        <v>123</v>
      </c>
      <c r="BI50" s="109">
        <v>125</v>
      </c>
      <c r="BJ50" s="110">
        <v>83.108108108108098</v>
      </c>
      <c r="BK50" s="109">
        <v>0</v>
      </c>
      <c r="BL50" s="109">
        <v>7</v>
      </c>
      <c r="BM50" s="109">
        <v>7</v>
      </c>
      <c r="BN50" s="97">
        <v>4.7297297297297298</v>
      </c>
      <c r="BO50" s="110">
        <v>87.837837837837839</v>
      </c>
      <c r="BP50" s="88">
        <v>2</v>
      </c>
      <c r="BQ50" s="88">
        <v>130</v>
      </c>
      <c r="BR50" s="111">
        <v>132</v>
      </c>
    </row>
    <row r="51" spans="1:70" x14ac:dyDescent="0.25">
      <c r="A51" s="4">
        <v>240</v>
      </c>
      <c r="B51" s="7" t="s">
        <v>127</v>
      </c>
      <c r="C51" s="4">
        <v>240</v>
      </c>
      <c r="D51" s="79">
        <v>15</v>
      </c>
      <c r="E51" s="109">
        <v>6</v>
      </c>
      <c r="F51" s="79">
        <v>17</v>
      </c>
      <c r="G51" s="109">
        <v>23</v>
      </c>
      <c r="H51" s="110">
        <v>113.33333333333333</v>
      </c>
      <c r="I51" s="109">
        <v>0</v>
      </c>
      <c r="J51" s="109">
        <v>3</v>
      </c>
      <c r="K51" s="109">
        <v>3</v>
      </c>
      <c r="L51" s="97">
        <v>20</v>
      </c>
      <c r="M51" s="110">
        <v>133.33333333333331</v>
      </c>
      <c r="N51" s="88">
        <v>6</v>
      </c>
      <c r="O51" s="88">
        <v>20</v>
      </c>
      <c r="P51" s="111">
        <v>26</v>
      </c>
      <c r="Q51" s="112">
        <v>123.80952380952381</v>
      </c>
      <c r="R51" s="79">
        <v>17</v>
      </c>
      <c r="S51" s="109">
        <v>6</v>
      </c>
      <c r="T51" s="79">
        <v>18</v>
      </c>
      <c r="U51" s="109">
        <v>24</v>
      </c>
      <c r="V51" s="110">
        <v>105.88235294117648</v>
      </c>
      <c r="W51" s="109">
        <v>0</v>
      </c>
      <c r="X51" s="109">
        <v>3</v>
      </c>
      <c r="Y51" s="109">
        <v>3</v>
      </c>
      <c r="Z51" s="97">
        <v>17.647058823529413</v>
      </c>
      <c r="AA51" s="110">
        <v>123.52941176470588</v>
      </c>
      <c r="AB51" s="88">
        <v>6</v>
      </c>
      <c r="AC51" s="88">
        <v>21</v>
      </c>
      <c r="AD51" s="111">
        <v>27</v>
      </c>
      <c r="AE51" s="112">
        <v>117.39130434782609</v>
      </c>
      <c r="AF51" s="79">
        <v>17</v>
      </c>
      <c r="AG51" s="109">
        <v>2</v>
      </c>
      <c r="AH51" s="109">
        <v>18</v>
      </c>
      <c r="AI51" s="109">
        <v>20</v>
      </c>
      <c r="AJ51" s="110">
        <v>105.88235294117648</v>
      </c>
      <c r="AK51" s="109">
        <v>0</v>
      </c>
      <c r="AL51" s="109">
        <v>3</v>
      </c>
      <c r="AM51" s="109">
        <v>3</v>
      </c>
      <c r="AN51" s="97">
        <v>17.647058823529413</v>
      </c>
      <c r="AO51" s="110">
        <v>123.52941176470588</v>
      </c>
      <c r="AP51" s="88">
        <v>2</v>
      </c>
      <c r="AQ51" s="88">
        <v>21</v>
      </c>
      <c r="AR51" s="111">
        <v>23</v>
      </c>
      <c r="AS51" s="111">
        <v>17</v>
      </c>
      <c r="AT51" s="111">
        <v>2</v>
      </c>
      <c r="AU51" s="111">
        <v>16</v>
      </c>
      <c r="AV51" s="111">
        <v>18</v>
      </c>
      <c r="AW51" s="111">
        <v>94.117647058823522</v>
      </c>
      <c r="AX51" s="111">
        <v>0</v>
      </c>
      <c r="AY51" s="111">
        <v>3</v>
      </c>
      <c r="AZ51" s="111">
        <v>3</v>
      </c>
      <c r="BA51" s="111">
        <v>17.647058823529413</v>
      </c>
      <c r="BB51" s="111">
        <v>111.76470588235294</v>
      </c>
      <c r="BC51" s="111">
        <v>2</v>
      </c>
      <c r="BD51" s="111">
        <v>19</v>
      </c>
      <c r="BE51" s="111">
        <v>21</v>
      </c>
      <c r="BF51" s="79">
        <v>17</v>
      </c>
      <c r="BG51" s="109">
        <v>2</v>
      </c>
      <c r="BH51" s="109">
        <v>15</v>
      </c>
      <c r="BI51" s="109">
        <v>17</v>
      </c>
      <c r="BJ51" s="110">
        <v>88.235294117647058</v>
      </c>
      <c r="BK51" s="109">
        <v>0</v>
      </c>
      <c r="BL51" s="109">
        <v>3</v>
      </c>
      <c r="BM51" s="109">
        <v>3</v>
      </c>
      <c r="BN51" s="97">
        <v>17.647058823529413</v>
      </c>
      <c r="BO51" s="110">
        <v>105.88235294117648</v>
      </c>
      <c r="BP51" s="88">
        <v>2</v>
      </c>
      <c r="BQ51" s="88">
        <v>18</v>
      </c>
      <c r="BR51" s="111">
        <v>20</v>
      </c>
    </row>
    <row r="52" spans="1:70" x14ac:dyDescent="0.25">
      <c r="A52" s="4">
        <v>284</v>
      </c>
      <c r="B52" s="7" t="s">
        <v>128</v>
      </c>
      <c r="C52" s="4">
        <v>284</v>
      </c>
      <c r="D52" s="79">
        <v>75</v>
      </c>
      <c r="E52" s="109">
        <v>5</v>
      </c>
      <c r="F52" s="79">
        <v>64</v>
      </c>
      <c r="G52" s="109">
        <v>69</v>
      </c>
      <c r="H52" s="110">
        <v>85.333333333333343</v>
      </c>
      <c r="I52" s="109">
        <v>0</v>
      </c>
      <c r="J52" s="109">
        <v>6</v>
      </c>
      <c r="K52" s="109">
        <v>6</v>
      </c>
      <c r="L52" s="97">
        <v>8</v>
      </c>
      <c r="M52" s="110">
        <v>93.333333333333329</v>
      </c>
      <c r="N52" s="88">
        <v>5</v>
      </c>
      <c r="O52" s="88">
        <v>70</v>
      </c>
      <c r="P52" s="111">
        <v>75</v>
      </c>
      <c r="Q52" s="112">
        <v>93.75</v>
      </c>
      <c r="R52" s="79">
        <v>80</v>
      </c>
      <c r="S52" s="109">
        <v>5</v>
      </c>
      <c r="T52" s="79">
        <v>67</v>
      </c>
      <c r="U52" s="109">
        <v>72</v>
      </c>
      <c r="V52" s="110">
        <v>83.75</v>
      </c>
      <c r="W52" s="109">
        <v>0</v>
      </c>
      <c r="X52" s="109">
        <v>7</v>
      </c>
      <c r="Y52" s="109">
        <v>7</v>
      </c>
      <c r="Z52" s="97">
        <v>8.75</v>
      </c>
      <c r="AA52" s="110">
        <v>92.5</v>
      </c>
      <c r="AB52" s="88">
        <v>5</v>
      </c>
      <c r="AC52" s="88">
        <v>74</v>
      </c>
      <c r="AD52" s="111">
        <v>79</v>
      </c>
      <c r="AE52" s="112">
        <v>92.941176470588232</v>
      </c>
      <c r="AF52" s="79">
        <v>80</v>
      </c>
      <c r="AG52" s="109">
        <v>5</v>
      </c>
      <c r="AH52" s="109">
        <v>73</v>
      </c>
      <c r="AI52" s="109">
        <v>78</v>
      </c>
      <c r="AJ52" s="110">
        <v>91.25</v>
      </c>
      <c r="AK52" s="109">
        <v>0</v>
      </c>
      <c r="AL52" s="109">
        <v>7</v>
      </c>
      <c r="AM52" s="109">
        <v>7</v>
      </c>
      <c r="AN52" s="97">
        <v>8.75</v>
      </c>
      <c r="AO52" s="110">
        <v>100</v>
      </c>
      <c r="AP52" s="88">
        <v>5</v>
      </c>
      <c r="AQ52" s="88">
        <v>80</v>
      </c>
      <c r="AR52" s="111">
        <v>85</v>
      </c>
      <c r="AS52" s="111">
        <v>80</v>
      </c>
      <c r="AT52" s="111">
        <v>5</v>
      </c>
      <c r="AU52" s="111">
        <v>73</v>
      </c>
      <c r="AV52" s="111">
        <v>78</v>
      </c>
      <c r="AW52" s="111">
        <v>91.25</v>
      </c>
      <c r="AX52" s="111">
        <v>0</v>
      </c>
      <c r="AY52" s="111">
        <v>6</v>
      </c>
      <c r="AZ52" s="111">
        <v>6</v>
      </c>
      <c r="BA52" s="111">
        <v>7.5</v>
      </c>
      <c r="BB52" s="111">
        <v>98.75</v>
      </c>
      <c r="BC52" s="111">
        <v>5</v>
      </c>
      <c r="BD52" s="111">
        <v>79</v>
      </c>
      <c r="BE52" s="111">
        <v>84</v>
      </c>
      <c r="BF52" s="79">
        <v>80</v>
      </c>
      <c r="BG52" s="109">
        <v>5</v>
      </c>
      <c r="BH52" s="109">
        <v>73</v>
      </c>
      <c r="BI52" s="109">
        <v>78</v>
      </c>
      <c r="BJ52" s="110">
        <v>91.25</v>
      </c>
      <c r="BK52" s="109">
        <v>0</v>
      </c>
      <c r="BL52" s="109">
        <v>8</v>
      </c>
      <c r="BM52" s="109">
        <v>8</v>
      </c>
      <c r="BN52" s="97">
        <v>10</v>
      </c>
      <c r="BO52" s="110">
        <v>101.25</v>
      </c>
      <c r="BP52" s="88">
        <v>5</v>
      </c>
      <c r="BQ52" s="88">
        <v>81</v>
      </c>
      <c r="BR52" s="111">
        <v>86</v>
      </c>
    </row>
    <row r="53" spans="1:70" x14ac:dyDescent="0.25">
      <c r="A53" s="4">
        <v>306</v>
      </c>
      <c r="B53" s="7" t="s">
        <v>129</v>
      </c>
      <c r="C53" s="4">
        <v>306</v>
      </c>
      <c r="D53" s="79">
        <v>115</v>
      </c>
      <c r="E53" s="109">
        <v>2</v>
      </c>
      <c r="F53" s="79">
        <v>86</v>
      </c>
      <c r="G53" s="109">
        <v>88</v>
      </c>
      <c r="H53" s="110">
        <v>74.782608695652172</v>
      </c>
      <c r="I53" s="109">
        <v>0</v>
      </c>
      <c r="J53" s="109">
        <v>2</v>
      </c>
      <c r="K53" s="109">
        <v>2</v>
      </c>
      <c r="L53" s="97">
        <v>1.7391304347826086</v>
      </c>
      <c r="M53" s="110">
        <v>76.521739130434781</v>
      </c>
      <c r="N53" s="88">
        <v>2</v>
      </c>
      <c r="O53" s="88">
        <v>88</v>
      </c>
      <c r="P53" s="111">
        <v>90</v>
      </c>
      <c r="Q53" s="112">
        <v>76.923076923076934</v>
      </c>
      <c r="R53" s="79">
        <v>119</v>
      </c>
      <c r="S53" s="109">
        <v>2</v>
      </c>
      <c r="T53" s="79">
        <v>87</v>
      </c>
      <c r="U53" s="109">
        <v>89</v>
      </c>
      <c r="V53" s="110">
        <v>73.109243697478988</v>
      </c>
      <c r="W53" s="109">
        <v>0</v>
      </c>
      <c r="X53" s="109">
        <v>3</v>
      </c>
      <c r="Y53" s="109">
        <v>3</v>
      </c>
      <c r="Z53" s="97">
        <v>2.5210084033613445</v>
      </c>
      <c r="AA53" s="110">
        <v>75.630252100840337</v>
      </c>
      <c r="AB53" s="88">
        <v>2</v>
      </c>
      <c r="AC53" s="88">
        <v>90</v>
      </c>
      <c r="AD53" s="111">
        <v>92</v>
      </c>
      <c r="AE53" s="112">
        <v>76.033057851239676</v>
      </c>
      <c r="AF53" s="79">
        <v>119</v>
      </c>
      <c r="AG53" s="109">
        <v>2</v>
      </c>
      <c r="AH53" s="109">
        <v>88</v>
      </c>
      <c r="AI53" s="109">
        <v>90</v>
      </c>
      <c r="AJ53" s="110">
        <v>73.94957983193278</v>
      </c>
      <c r="AK53" s="109">
        <v>0</v>
      </c>
      <c r="AL53" s="109">
        <v>3</v>
      </c>
      <c r="AM53" s="109">
        <v>3</v>
      </c>
      <c r="AN53" s="97">
        <v>2.5210084033613445</v>
      </c>
      <c r="AO53" s="110">
        <v>76.470588235294116</v>
      </c>
      <c r="AP53" s="88">
        <v>2</v>
      </c>
      <c r="AQ53" s="88">
        <v>91</v>
      </c>
      <c r="AR53" s="111">
        <v>93</v>
      </c>
      <c r="AS53" s="111">
        <v>119</v>
      </c>
      <c r="AT53" s="111">
        <v>0</v>
      </c>
      <c r="AU53" s="111">
        <v>87</v>
      </c>
      <c r="AV53" s="111">
        <v>87</v>
      </c>
      <c r="AW53" s="111">
        <v>73.109243697478988</v>
      </c>
      <c r="AX53" s="111">
        <v>0</v>
      </c>
      <c r="AY53" s="111">
        <v>3</v>
      </c>
      <c r="AZ53" s="111">
        <v>3</v>
      </c>
      <c r="BA53" s="111">
        <v>2.5210084033613445</v>
      </c>
      <c r="BB53" s="111">
        <v>75.630252100840337</v>
      </c>
      <c r="BC53" s="111">
        <v>0</v>
      </c>
      <c r="BD53" s="111">
        <v>90</v>
      </c>
      <c r="BE53" s="111">
        <v>90</v>
      </c>
      <c r="BF53" s="79">
        <v>120</v>
      </c>
      <c r="BG53" s="109">
        <v>0</v>
      </c>
      <c r="BH53" s="109">
        <v>83</v>
      </c>
      <c r="BI53" s="109">
        <v>83</v>
      </c>
      <c r="BJ53" s="110">
        <v>69.166666666666671</v>
      </c>
      <c r="BK53" s="109">
        <v>0</v>
      </c>
      <c r="BL53" s="109">
        <v>5</v>
      </c>
      <c r="BM53" s="109">
        <v>5</v>
      </c>
      <c r="BN53" s="97">
        <v>4.1666666666666661</v>
      </c>
      <c r="BO53" s="110">
        <v>73.333333333333329</v>
      </c>
      <c r="BP53" s="88">
        <v>0</v>
      </c>
      <c r="BQ53" s="88">
        <v>88</v>
      </c>
      <c r="BR53" s="111">
        <v>88</v>
      </c>
    </row>
    <row r="54" spans="1:70" x14ac:dyDescent="0.25">
      <c r="A54" s="4">
        <v>347</v>
      </c>
      <c r="B54" s="7" t="s">
        <v>130</v>
      </c>
      <c r="C54" s="4">
        <v>347</v>
      </c>
      <c r="D54" s="79">
        <v>33</v>
      </c>
      <c r="E54" s="109">
        <v>3</v>
      </c>
      <c r="F54" s="79">
        <v>25</v>
      </c>
      <c r="G54" s="109">
        <v>28</v>
      </c>
      <c r="H54" s="110">
        <v>75.757575757575751</v>
      </c>
      <c r="I54" s="109">
        <v>0</v>
      </c>
      <c r="J54" s="109">
        <v>3</v>
      </c>
      <c r="K54" s="109">
        <v>3</v>
      </c>
      <c r="L54" s="97">
        <v>9.0909090909090917</v>
      </c>
      <c r="M54" s="110">
        <v>84.848484848484844</v>
      </c>
      <c r="N54" s="88">
        <v>3</v>
      </c>
      <c r="O54" s="88">
        <v>28</v>
      </c>
      <c r="P54" s="111">
        <v>31</v>
      </c>
      <c r="Q54" s="112">
        <v>86.111111111111114</v>
      </c>
      <c r="R54" s="79">
        <v>39</v>
      </c>
      <c r="S54" s="109">
        <v>3</v>
      </c>
      <c r="T54" s="79">
        <v>27</v>
      </c>
      <c r="U54" s="109">
        <v>30</v>
      </c>
      <c r="V54" s="110">
        <v>69.230769230769226</v>
      </c>
      <c r="W54" s="109">
        <v>0</v>
      </c>
      <c r="X54" s="109">
        <v>3</v>
      </c>
      <c r="Y54" s="109">
        <v>3</v>
      </c>
      <c r="Z54" s="97">
        <v>7.6923076923076925</v>
      </c>
      <c r="AA54" s="110">
        <v>76.923076923076934</v>
      </c>
      <c r="AB54" s="88">
        <v>3</v>
      </c>
      <c r="AC54" s="88">
        <v>30</v>
      </c>
      <c r="AD54" s="111">
        <v>33</v>
      </c>
      <c r="AE54" s="112">
        <v>78.571428571428569</v>
      </c>
      <c r="AF54" s="79">
        <v>39</v>
      </c>
      <c r="AG54" s="109">
        <v>2</v>
      </c>
      <c r="AH54" s="109">
        <v>29</v>
      </c>
      <c r="AI54" s="109">
        <v>31</v>
      </c>
      <c r="AJ54" s="110">
        <v>74.358974358974365</v>
      </c>
      <c r="AK54" s="109">
        <v>0</v>
      </c>
      <c r="AL54" s="109">
        <v>3</v>
      </c>
      <c r="AM54" s="109">
        <v>3</v>
      </c>
      <c r="AN54" s="97">
        <v>7.6923076923076925</v>
      </c>
      <c r="AO54" s="110">
        <v>82.051282051282044</v>
      </c>
      <c r="AP54" s="88">
        <v>2</v>
      </c>
      <c r="AQ54" s="88">
        <v>32</v>
      </c>
      <c r="AR54" s="111">
        <v>34</v>
      </c>
      <c r="AS54" s="111">
        <v>39</v>
      </c>
      <c r="AT54" s="111">
        <v>2</v>
      </c>
      <c r="AU54" s="111">
        <v>30</v>
      </c>
      <c r="AV54" s="111">
        <v>32</v>
      </c>
      <c r="AW54" s="111">
        <v>76.923076923076934</v>
      </c>
      <c r="AX54" s="111">
        <v>1</v>
      </c>
      <c r="AY54" s="111">
        <v>4</v>
      </c>
      <c r="AZ54" s="111">
        <v>5</v>
      </c>
      <c r="BA54" s="111">
        <v>10.256410256410255</v>
      </c>
      <c r="BB54" s="111">
        <v>87.179487179487182</v>
      </c>
      <c r="BC54" s="111">
        <v>3</v>
      </c>
      <c r="BD54" s="111">
        <v>34</v>
      </c>
      <c r="BE54" s="111">
        <v>37</v>
      </c>
      <c r="BF54" s="79">
        <v>39</v>
      </c>
      <c r="BG54" s="109">
        <v>2</v>
      </c>
      <c r="BH54" s="109">
        <v>29</v>
      </c>
      <c r="BI54" s="109">
        <v>31</v>
      </c>
      <c r="BJ54" s="110">
        <v>74.358974358974365</v>
      </c>
      <c r="BK54" s="109">
        <v>1</v>
      </c>
      <c r="BL54" s="109">
        <v>6</v>
      </c>
      <c r="BM54" s="109">
        <v>7</v>
      </c>
      <c r="BN54" s="97">
        <v>15.384615384615385</v>
      </c>
      <c r="BO54" s="110">
        <v>89.743589743589752</v>
      </c>
      <c r="BP54" s="88">
        <v>3</v>
      </c>
      <c r="BQ54" s="88">
        <v>35</v>
      </c>
      <c r="BR54" s="111">
        <v>38</v>
      </c>
    </row>
    <row r="55" spans="1:70" x14ac:dyDescent="0.25">
      <c r="A55" s="4">
        <v>411</v>
      </c>
      <c r="B55" s="7" t="s">
        <v>131</v>
      </c>
      <c r="C55" s="4">
        <v>411</v>
      </c>
      <c r="D55" s="79">
        <v>16</v>
      </c>
      <c r="E55" s="109">
        <v>2</v>
      </c>
      <c r="F55" s="79">
        <v>20</v>
      </c>
      <c r="G55" s="109">
        <v>22</v>
      </c>
      <c r="H55" s="110">
        <v>125</v>
      </c>
      <c r="I55" s="109">
        <v>0</v>
      </c>
      <c r="J55" s="109">
        <v>0</v>
      </c>
      <c r="K55" s="109">
        <v>0</v>
      </c>
      <c r="L55" s="97">
        <v>0</v>
      </c>
      <c r="M55" s="110">
        <v>125</v>
      </c>
      <c r="N55" s="88">
        <v>2</v>
      </c>
      <c r="O55" s="88">
        <v>20</v>
      </c>
      <c r="P55" s="111">
        <v>22</v>
      </c>
      <c r="Q55" s="112">
        <v>122.22222222222223</v>
      </c>
      <c r="R55" s="79">
        <v>16</v>
      </c>
      <c r="S55" s="109">
        <v>2</v>
      </c>
      <c r="T55" s="79">
        <v>21</v>
      </c>
      <c r="U55" s="109">
        <v>23</v>
      </c>
      <c r="V55" s="110">
        <v>131.25</v>
      </c>
      <c r="W55" s="109">
        <v>0</v>
      </c>
      <c r="X55" s="109">
        <v>0</v>
      </c>
      <c r="Y55" s="109">
        <v>0</v>
      </c>
      <c r="Z55" s="97">
        <v>0</v>
      </c>
      <c r="AA55" s="110">
        <v>131.25</v>
      </c>
      <c r="AB55" s="88">
        <v>2</v>
      </c>
      <c r="AC55" s="88">
        <v>21</v>
      </c>
      <c r="AD55" s="111">
        <v>23</v>
      </c>
      <c r="AE55" s="112">
        <v>127.77777777777777</v>
      </c>
      <c r="AF55" s="79">
        <v>16</v>
      </c>
      <c r="AG55" s="109">
        <v>2</v>
      </c>
      <c r="AH55" s="109">
        <v>21</v>
      </c>
      <c r="AI55" s="109">
        <v>23</v>
      </c>
      <c r="AJ55" s="110">
        <v>131.25</v>
      </c>
      <c r="AK55" s="109">
        <v>0</v>
      </c>
      <c r="AL55" s="109">
        <v>0</v>
      </c>
      <c r="AM55" s="109">
        <v>0</v>
      </c>
      <c r="AN55" s="97">
        <v>0</v>
      </c>
      <c r="AO55" s="110">
        <v>131.25</v>
      </c>
      <c r="AP55" s="88">
        <v>2</v>
      </c>
      <c r="AQ55" s="88">
        <v>21</v>
      </c>
      <c r="AR55" s="111">
        <v>23</v>
      </c>
      <c r="AS55" s="111">
        <v>16</v>
      </c>
      <c r="AT55" s="111">
        <v>2</v>
      </c>
      <c r="AU55" s="111">
        <v>21</v>
      </c>
      <c r="AV55" s="111">
        <v>23</v>
      </c>
      <c r="AW55" s="111">
        <v>131.25</v>
      </c>
      <c r="AX55" s="111">
        <v>0</v>
      </c>
      <c r="AY55" s="111">
        <v>0</v>
      </c>
      <c r="AZ55" s="111">
        <v>0</v>
      </c>
      <c r="BA55" s="111">
        <v>0</v>
      </c>
      <c r="BB55" s="111">
        <v>131.25</v>
      </c>
      <c r="BC55" s="111">
        <v>2</v>
      </c>
      <c r="BD55" s="111">
        <v>21</v>
      </c>
      <c r="BE55" s="111">
        <v>23</v>
      </c>
      <c r="BF55" s="79">
        <v>17</v>
      </c>
      <c r="BG55" s="109">
        <v>2</v>
      </c>
      <c r="BH55" s="109">
        <v>22</v>
      </c>
      <c r="BI55" s="109">
        <v>24</v>
      </c>
      <c r="BJ55" s="110">
        <v>129.41176470588235</v>
      </c>
      <c r="BK55" s="109">
        <v>0</v>
      </c>
      <c r="BL55" s="109">
        <v>2</v>
      </c>
      <c r="BM55" s="109">
        <v>2</v>
      </c>
      <c r="BN55" s="97">
        <v>11.76470588235294</v>
      </c>
      <c r="BO55" s="110">
        <v>141.1764705882353</v>
      </c>
      <c r="BP55" s="88">
        <v>2</v>
      </c>
      <c r="BQ55" s="88">
        <v>24</v>
      </c>
      <c r="BR55" s="111">
        <v>26</v>
      </c>
    </row>
    <row r="56" spans="1:70" x14ac:dyDescent="0.25">
      <c r="A56" s="4">
        <v>501</v>
      </c>
      <c r="B56" s="7" t="s">
        <v>132</v>
      </c>
      <c r="C56" s="4">
        <v>501</v>
      </c>
      <c r="D56" s="79">
        <v>72</v>
      </c>
      <c r="E56" s="109">
        <v>1</v>
      </c>
      <c r="F56" s="79">
        <v>32</v>
      </c>
      <c r="G56" s="109">
        <v>33</v>
      </c>
      <c r="H56" s="110">
        <v>44.444444444444443</v>
      </c>
      <c r="I56" s="109">
        <v>0</v>
      </c>
      <c r="J56" s="109">
        <v>1</v>
      </c>
      <c r="K56" s="109">
        <v>1</v>
      </c>
      <c r="L56" s="97">
        <v>1.3888888888888888</v>
      </c>
      <c r="M56" s="110">
        <v>45.833333333333329</v>
      </c>
      <c r="N56" s="88">
        <v>1</v>
      </c>
      <c r="O56" s="88">
        <v>33</v>
      </c>
      <c r="P56" s="111">
        <v>34</v>
      </c>
      <c r="Q56" s="112">
        <v>46.575342465753423</v>
      </c>
      <c r="R56" s="79">
        <v>81</v>
      </c>
      <c r="S56" s="109">
        <v>1</v>
      </c>
      <c r="T56" s="79">
        <v>31</v>
      </c>
      <c r="U56" s="109">
        <v>32</v>
      </c>
      <c r="V56" s="110">
        <v>38.271604938271601</v>
      </c>
      <c r="W56" s="109">
        <v>0</v>
      </c>
      <c r="X56" s="109">
        <v>2</v>
      </c>
      <c r="Y56" s="109">
        <v>2</v>
      </c>
      <c r="Z56" s="97">
        <v>2.4691358024691357</v>
      </c>
      <c r="AA56" s="110">
        <v>40.74074074074074</v>
      </c>
      <c r="AB56" s="88">
        <v>1</v>
      </c>
      <c r="AC56" s="88">
        <v>33</v>
      </c>
      <c r="AD56" s="111">
        <v>34</v>
      </c>
      <c r="AE56" s="112">
        <v>41.463414634146339</v>
      </c>
      <c r="AF56" s="79">
        <v>81</v>
      </c>
      <c r="AG56" s="109">
        <v>1</v>
      </c>
      <c r="AH56" s="109">
        <v>31</v>
      </c>
      <c r="AI56" s="109">
        <v>32</v>
      </c>
      <c r="AJ56" s="110">
        <v>38.271604938271601</v>
      </c>
      <c r="AK56" s="109">
        <v>0</v>
      </c>
      <c r="AL56" s="109">
        <v>2</v>
      </c>
      <c r="AM56" s="109">
        <v>2</v>
      </c>
      <c r="AN56" s="97">
        <v>2.4691358024691357</v>
      </c>
      <c r="AO56" s="110">
        <v>40.74074074074074</v>
      </c>
      <c r="AP56" s="88">
        <v>1</v>
      </c>
      <c r="AQ56" s="88">
        <v>33</v>
      </c>
      <c r="AR56" s="111">
        <v>34</v>
      </c>
      <c r="AS56" s="111">
        <v>81</v>
      </c>
      <c r="AT56" s="111">
        <v>1</v>
      </c>
      <c r="AU56" s="111">
        <v>31</v>
      </c>
      <c r="AV56" s="111">
        <v>32</v>
      </c>
      <c r="AW56" s="111">
        <v>38.271604938271601</v>
      </c>
      <c r="AX56" s="111">
        <v>0</v>
      </c>
      <c r="AY56" s="111">
        <v>1</v>
      </c>
      <c r="AZ56" s="111">
        <v>1</v>
      </c>
      <c r="BA56" s="111">
        <v>1.2345679012345678</v>
      </c>
      <c r="BB56" s="111">
        <v>39.506172839506171</v>
      </c>
      <c r="BC56" s="111">
        <v>1</v>
      </c>
      <c r="BD56" s="111">
        <v>32</v>
      </c>
      <c r="BE56" s="111">
        <v>33</v>
      </c>
      <c r="BF56" s="79">
        <v>82</v>
      </c>
      <c r="BG56" s="109">
        <v>1</v>
      </c>
      <c r="BH56" s="109">
        <v>32</v>
      </c>
      <c r="BI56" s="109">
        <v>33</v>
      </c>
      <c r="BJ56" s="110">
        <v>39.024390243902438</v>
      </c>
      <c r="BK56" s="109">
        <v>0</v>
      </c>
      <c r="BL56" s="109">
        <v>1</v>
      </c>
      <c r="BM56" s="109">
        <v>1</v>
      </c>
      <c r="BN56" s="97">
        <v>1.2195121951219512</v>
      </c>
      <c r="BO56" s="110">
        <v>40.243902439024396</v>
      </c>
      <c r="BP56" s="88">
        <v>1</v>
      </c>
      <c r="BQ56" s="88">
        <v>33</v>
      </c>
      <c r="BR56" s="111">
        <v>34</v>
      </c>
    </row>
    <row r="57" spans="1:70" x14ac:dyDescent="0.25">
      <c r="A57" s="4">
        <v>543</v>
      </c>
      <c r="B57" s="7" t="s">
        <v>133</v>
      </c>
      <c r="C57" s="4">
        <v>543</v>
      </c>
      <c r="D57" s="79">
        <v>13</v>
      </c>
      <c r="E57" s="109">
        <v>2</v>
      </c>
      <c r="F57" s="79">
        <v>12</v>
      </c>
      <c r="G57" s="109">
        <v>14</v>
      </c>
      <c r="H57" s="110">
        <v>92.307692307692307</v>
      </c>
      <c r="I57" s="109">
        <v>0</v>
      </c>
      <c r="J57" s="109">
        <v>0</v>
      </c>
      <c r="K57" s="109">
        <v>0</v>
      </c>
      <c r="L57" s="97">
        <v>0</v>
      </c>
      <c r="M57" s="110">
        <v>92.307692307692307</v>
      </c>
      <c r="N57" s="88">
        <v>2</v>
      </c>
      <c r="O57" s="88">
        <v>12</v>
      </c>
      <c r="P57" s="111">
        <v>14</v>
      </c>
      <c r="Q57" s="112">
        <v>93.333333333333329</v>
      </c>
      <c r="R57" s="79">
        <v>14</v>
      </c>
      <c r="S57" s="109">
        <v>2</v>
      </c>
      <c r="T57" s="79">
        <v>14</v>
      </c>
      <c r="U57" s="109">
        <v>16</v>
      </c>
      <c r="V57" s="110">
        <v>100</v>
      </c>
      <c r="W57" s="109">
        <v>0</v>
      </c>
      <c r="X57" s="109">
        <v>0</v>
      </c>
      <c r="Y57" s="109">
        <v>0</v>
      </c>
      <c r="Z57" s="97">
        <v>0</v>
      </c>
      <c r="AA57" s="110">
        <v>100</v>
      </c>
      <c r="AB57" s="88">
        <v>2</v>
      </c>
      <c r="AC57" s="88">
        <v>14</v>
      </c>
      <c r="AD57" s="111">
        <v>16</v>
      </c>
      <c r="AE57" s="112">
        <v>100</v>
      </c>
      <c r="AF57" s="79">
        <v>14</v>
      </c>
      <c r="AG57" s="109">
        <v>2</v>
      </c>
      <c r="AH57" s="109">
        <v>15</v>
      </c>
      <c r="AI57" s="109">
        <v>17</v>
      </c>
      <c r="AJ57" s="110">
        <v>107.14285714285714</v>
      </c>
      <c r="AK57" s="109">
        <v>0</v>
      </c>
      <c r="AL57" s="109">
        <v>0</v>
      </c>
      <c r="AM57" s="109">
        <v>0</v>
      </c>
      <c r="AN57" s="97">
        <v>0</v>
      </c>
      <c r="AO57" s="110">
        <v>107.14285714285714</v>
      </c>
      <c r="AP57" s="88">
        <v>2</v>
      </c>
      <c r="AQ57" s="88">
        <v>15</v>
      </c>
      <c r="AR57" s="111">
        <v>17</v>
      </c>
      <c r="AS57" s="111">
        <v>14</v>
      </c>
      <c r="AT57" s="111">
        <v>2</v>
      </c>
      <c r="AU57" s="111">
        <v>15</v>
      </c>
      <c r="AV57" s="111">
        <v>17</v>
      </c>
      <c r="AW57" s="111">
        <v>107.14285714285714</v>
      </c>
      <c r="AX57" s="111">
        <v>0</v>
      </c>
      <c r="AY57" s="111">
        <v>0</v>
      </c>
      <c r="AZ57" s="111">
        <v>0</v>
      </c>
      <c r="BA57" s="111">
        <v>0</v>
      </c>
      <c r="BB57" s="111">
        <v>107.14285714285714</v>
      </c>
      <c r="BC57" s="111">
        <v>2</v>
      </c>
      <c r="BD57" s="111">
        <v>15</v>
      </c>
      <c r="BE57" s="111">
        <v>17</v>
      </c>
      <c r="BF57" s="79">
        <v>13</v>
      </c>
      <c r="BG57" s="109">
        <v>2</v>
      </c>
      <c r="BH57" s="109">
        <v>15</v>
      </c>
      <c r="BI57" s="109">
        <v>17</v>
      </c>
      <c r="BJ57" s="110">
        <v>115.38461538461537</v>
      </c>
      <c r="BK57" s="109">
        <v>0</v>
      </c>
      <c r="BL57" s="109">
        <v>0</v>
      </c>
      <c r="BM57" s="109">
        <v>0</v>
      </c>
      <c r="BN57" s="97">
        <v>0</v>
      </c>
      <c r="BO57" s="110">
        <v>115.38461538461537</v>
      </c>
      <c r="BP57" s="88">
        <v>2</v>
      </c>
      <c r="BQ57" s="88">
        <v>15</v>
      </c>
      <c r="BR57" s="111">
        <v>17</v>
      </c>
    </row>
    <row r="58" spans="1:70" ht="26.25" x14ac:dyDescent="0.25">
      <c r="A58" s="4">
        <v>628</v>
      </c>
      <c r="B58" s="7" t="s">
        <v>134</v>
      </c>
      <c r="C58" s="4">
        <v>628</v>
      </c>
      <c r="D58" s="79">
        <v>7</v>
      </c>
      <c r="E58" s="109">
        <v>2</v>
      </c>
      <c r="F58" s="79">
        <v>5</v>
      </c>
      <c r="G58" s="109">
        <v>7</v>
      </c>
      <c r="H58" s="110">
        <v>71.428571428571431</v>
      </c>
      <c r="I58" s="109">
        <v>1</v>
      </c>
      <c r="J58" s="109">
        <v>0</v>
      </c>
      <c r="K58" s="109">
        <v>1</v>
      </c>
      <c r="L58" s="97">
        <v>0</v>
      </c>
      <c r="M58" s="110">
        <v>71.428571428571431</v>
      </c>
      <c r="N58" s="88">
        <v>3</v>
      </c>
      <c r="O58" s="88">
        <v>5</v>
      </c>
      <c r="P58" s="111">
        <v>8</v>
      </c>
      <c r="Q58" s="112">
        <v>80</v>
      </c>
      <c r="R58" s="79">
        <v>9</v>
      </c>
      <c r="S58" s="109">
        <v>2</v>
      </c>
      <c r="T58" s="79">
        <v>5</v>
      </c>
      <c r="U58" s="109">
        <v>7</v>
      </c>
      <c r="V58" s="110">
        <v>55.555555555555557</v>
      </c>
      <c r="W58" s="109">
        <v>1</v>
      </c>
      <c r="X58" s="109">
        <v>0</v>
      </c>
      <c r="Y58" s="109">
        <v>1</v>
      </c>
      <c r="Z58" s="97">
        <v>0</v>
      </c>
      <c r="AA58" s="110">
        <v>55.555555555555557</v>
      </c>
      <c r="AB58" s="88">
        <v>3</v>
      </c>
      <c r="AC58" s="88">
        <v>5</v>
      </c>
      <c r="AD58" s="111">
        <v>8</v>
      </c>
      <c r="AE58" s="112">
        <v>66.666666666666657</v>
      </c>
      <c r="AF58" s="79">
        <v>9</v>
      </c>
      <c r="AG58" s="109">
        <v>1</v>
      </c>
      <c r="AH58" s="109">
        <v>5</v>
      </c>
      <c r="AI58" s="109">
        <v>6</v>
      </c>
      <c r="AJ58" s="110">
        <v>55.555555555555557</v>
      </c>
      <c r="AK58" s="109">
        <v>1</v>
      </c>
      <c r="AL58" s="109">
        <v>1184</v>
      </c>
      <c r="AM58" s="109">
        <v>1185</v>
      </c>
      <c r="AN58" s="97">
        <v>13155.555555555555</v>
      </c>
      <c r="AO58" s="110">
        <v>13211.111111111111</v>
      </c>
      <c r="AP58" s="88">
        <v>2</v>
      </c>
      <c r="AQ58" s="88">
        <v>1189</v>
      </c>
      <c r="AR58" s="111">
        <v>1191</v>
      </c>
      <c r="AS58" s="111">
        <v>9</v>
      </c>
      <c r="AT58" s="111">
        <v>1</v>
      </c>
      <c r="AU58" s="111">
        <v>5</v>
      </c>
      <c r="AV58" s="111">
        <v>6</v>
      </c>
      <c r="AW58" s="111">
        <v>55.555555555555557</v>
      </c>
      <c r="AX58" s="111">
        <v>0</v>
      </c>
      <c r="AY58" s="111">
        <v>0</v>
      </c>
      <c r="AZ58" s="111">
        <v>0</v>
      </c>
      <c r="BA58" s="111">
        <v>0</v>
      </c>
      <c r="BB58" s="111">
        <v>55.555555555555557</v>
      </c>
      <c r="BC58" s="111">
        <v>1</v>
      </c>
      <c r="BD58" s="111">
        <v>5</v>
      </c>
      <c r="BE58" s="111">
        <v>6</v>
      </c>
      <c r="BF58" s="79">
        <v>10</v>
      </c>
      <c r="BG58" s="109">
        <v>1</v>
      </c>
      <c r="BH58" s="109">
        <v>5</v>
      </c>
      <c r="BI58" s="109">
        <v>6</v>
      </c>
      <c r="BJ58" s="110">
        <v>50</v>
      </c>
      <c r="BK58" s="109">
        <v>0</v>
      </c>
      <c r="BL58" s="109">
        <v>1</v>
      </c>
      <c r="BM58" s="109">
        <v>1</v>
      </c>
      <c r="BN58" s="97">
        <v>10</v>
      </c>
      <c r="BO58" s="110">
        <v>60</v>
      </c>
      <c r="BP58" s="88">
        <v>1</v>
      </c>
      <c r="BQ58" s="88">
        <v>6</v>
      </c>
      <c r="BR58" s="111">
        <v>7</v>
      </c>
    </row>
    <row r="59" spans="1:70" ht="26.25" x14ac:dyDescent="0.25">
      <c r="A59" s="4">
        <v>656</v>
      </c>
      <c r="B59" s="7" t="s">
        <v>135</v>
      </c>
      <c r="C59" s="4">
        <v>656</v>
      </c>
      <c r="D59" s="79">
        <v>1079</v>
      </c>
      <c r="E59" s="109">
        <v>106</v>
      </c>
      <c r="F59" s="79">
        <v>720</v>
      </c>
      <c r="G59" s="109">
        <v>826</v>
      </c>
      <c r="H59" s="110">
        <v>66.728452270620949</v>
      </c>
      <c r="I59" s="109">
        <v>14</v>
      </c>
      <c r="J59" s="109">
        <v>175</v>
      </c>
      <c r="K59" s="109">
        <v>189</v>
      </c>
      <c r="L59" s="97">
        <v>16.218721037998147</v>
      </c>
      <c r="M59" s="110">
        <v>82.947173308619099</v>
      </c>
      <c r="N59" s="88">
        <v>120</v>
      </c>
      <c r="O59" s="88">
        <v>895</v>
      </c>
      <c r="P59" s="111">
        <v>1015</v>
      </c>
      <c r="Q59" s="112">
        <v>84.653878231859878</v>
      </c>
      <c r="R59" s="79">
        <v>1131</v>
      </c>
      <c r="S59" s="109">
        <v>106</v>
      </c>
      <c r="T59" s="79">
        <v>733</v>
      </c>
      <c r="U59" s="109">
        <v>839</v>
      </c>
      <c r="V59" s="110">
        <v>64.809902740937218</v>
      </c>
      <c r="W59" s="109">
        <v>12</v>
      </c>
      <c r="X59" s="109">
        <v>184</v>
      </c>
      <c r="Y59" s="109">
        <v>196</v>
      </c>
      <c r="Z59" s="97">
        <v>16.268788682581786</v>
      </c>
      <c r="AA59" s="110">
        <v>81.078691423519018</v>
      </c>
      <c r="AB59" s="88">
        <v>118</v>
      </c>
      <c r="AC59" s="88">
        <v>917</v>
      </c>
      <c r="AD59" s="111">
        <v>1035</v>
      </c>
      <c r="AE59" s="112">
        <v>82.866293034427542</v>
      </c>
      <c r="AF59" s="79">
        <v>1131</v>
      </c>
      <c r="AG59" s="109">
        <v>89</v>
      </c>
      <c r="AH59" s="109">
        <v>765</v>
      </c>
      <c r="AI59" s="109">
        <v>854</v>
      </c>
      <c r="AJ59" s="110">
        <v>67.639257294429711</v>
      </c>
      <c r="AK59" s="109">
        <v>12</v>
      </c>
      <c r="AL59" s="109">
        <v>3</v>
      </c>
      <c r="AM59" s="109">
        <v>15</v>
      </c>
      <c r="AN59" s="97">
        <v>0.2652519893899204</v>
      </c>
      <c r="AO59" s="110">
        <v>67.904509283819621</v>
      </c>
      <c r="AP59" s="88">
        <v>101</v>
      </c>
      <c r="AQ59" s="88">
        <v>768</v>
      </c>
      <c r="AR59" s="111">
        <v>869</v>
      </c>
      <c r="AS59" s="111">
        <v>1131</v>
      </c>
      <c r="AT59" s="111">
        <v>63</v>
      </c>
      <c r="AU59" s="111">
        <v>799</v>
      </c>
      <c r="AV59" s="111">
        <v>862</v>
      </c>
      <c r="AW59" s="111">
        <v>70.645446507515473</v>
      </c>
      <c r="AX59" s="111">
        <v>1</v>
      </c>
      <c r="AY59" s="111">
        <v>173</v>
      </c>
      <c r="AZ59" s="111">
        <v>174</v>
      </c>
      <c r="BA59" s="111">
        <v>15.296198054818744</v>
      </c>
      <c r="BB59" s="111">
        <v>85.941644562334218</v>
      </c>
      <c r="BC59" s="111">
        <v>64</v>
      </c>
      <c r="BD59" s="111">
        <v>972</v>
      </c>
      <c r="BE59" s="111">
        <v>1036</v>
      </c>
      <c r="BF59" s="79">
        <v>1134</v>
      </c>
      <c r="BG59" s="109">
        <v>60</v>
      </c>
      <c r="BH59" s="109">
        <v>850</v>
      </c>
      <c r="BI59" s="109">
        <v>910</v>
      </c>
      <c r="BJ59" s="110">
        <v>74.95590828924162</v>
      </c>
      <c r="BK59" s="109">
        <v>0</v>
      </c>
      <c r="BL59" s="109">
        <v>170</v>
      </c>
      <c r="BM59" s="109">
        <v>170</v>
      </c>
      <c r="BN59" s="97">
        <v>14.991181657848324</v>
      </c>
      <c r="BO59" s="110">
        <v>89.947089947089935</v>
      </c>
      <c r="BP59" s="88">
        <v>60</v>
      </c>
      <c r="BQ59" s="88">
        <v>1020</v>
      </c>
      <c r="BR59" s="111">
        <v>1080</v>
      </c>
    </row>
    <row r="60" spans="1:70" x14ac:dyDescent="0.25">
      <c r="A60" s="4">
        <v>761</v>
      </c>
      <c r="B60" s="7" t="s">
        <v>136</v>
      </c>
      <c r="C60" s="4">
        <v>761</v>
      </c>
      <c r="D60" s="79">
        <v>612</v>
      </c>
      <c r="E60" s="109">
        <v>36</v>
      </c>
      <c r="F60" s="79">
        <v>625</v>
      </c>
      <c r="G60" s="109">
        <v>661</v>
      </c>
      <c r="H60" s="110">
        <v>102.12418300653594</v>
      </c>
      <c r="I60" s="109">
        <v>6</v>
      </c>
      <c r="J60" s="109">
        <v>37</v>
      </c>
      <c r="K60" s="109">
        <v>43</v>
      </c>
      <c r="L60" s="97">
        <v>6.0457516339869279</v>
      </c>
      <c r="M60" s="110">
        <v>108.16993464052287</v>
      </c>
      <c r="N60" s="88">
        <v>42</v>
      </c>
      <c r="O60" s="88">
        <v>662</v>
      </c>
      <c r="P60" s="111">
        <v>704</v>
      </c>
      <c r="Q60" s="112">
        <v>107.64525993883791</v>
      </c>
      <c r="R60" s="79">
        <v>641</v>
      </c>
      <c r="S60" s="109">
        <v>35</v>
      </c>
      <c r="T60" s="79">
        <v>620</v>
      </c>
      <c r="U60" s="109">
        <v>655</v>
      </c>
      <c r="V60" s="110">
        <v>96.723868954758188</v>
      </c>
      <c r="W60" s="109">
        <v>5</v>
      </c>
      <c r="X60" s="109">
        <v>44</v>
      </c>
      <c r="Y60" s="109">
        <v>49</v>
      </c>
      <c r="Z60" s="97">
        <v>6.8642745709828397</v>
      </c>
      <c r="AA60" s="110">
        <v>103.58814352574103</v>
      </c>
      <c r="AB60" s="88">
        <v>40</v>
      </c>
      <c r="AC60" s="88">
        <v>664</v>
      </c>
      <c r="AD60" s="111">
        <v>704</v>
      </c>
      <c r="AE60" s="112">
        <v>103.37738619676946</v>
      </c>
      <c r="AF60" s="79">
        <v>641</v>
      </c>
      <c r="AG60" s="109">
        <v>29</v>
      </c>
      <c r="AH60" s="109">
        <v>626</v>
      </c>
      <c r="AI60" s="109">
        <v>655</v>
      </c>
      <c r="AJ60" s="110">
        <v>97.659906396255849</v>
      </c>
      <c r="AK60" s="109">
        <v>6</v>
      </c>
      <c r="AL60" s="109">
        <v>9</v>
      </c>
      <c r="AM60" s="109">
        <v>15</v>
      </c>
      <c r="AN60" s="97">
        <v>1.40405616224649</v>
      </c>
      <c r="AO60" s="110">
        <v>99.06396255850234</v>
      </c>
      <c r="AP60" s="88">
        <v>35</v>
      </c>
      <c r="AQ60" s="88">
        <v>635</v>
      </c>
      <c r="AR60" s="111">
        <v>670</v>
      </c>
      <c r="AS60" s="111">
        <v>641</v>
      </c>
      <c r="AT60" s="111">
        <v>29</v>
      </c>
      <c r="AU60" s="111">
        <v>633</v>
      </c>
      <c r="AV60" s="111">
        <v>662</v>
      </c>
      <c r="AW60" s="111">
        <v>98.751950078003119</v>
      </c>
      <c r="AX60" s="111">
        <v>0</v>
      </c>
      <c r="AY60" s="111">
        <v>53</v>
      </c>
      <c r="AZ60" s="111">
        <v>53</v>
      </c>
      <c r="BA60" s="111">
        <v>8.2683307332293285</v>
      </c>
      <c r="BB60" s="111">
        <v>107.02028081123245</v>
      </c>
      <c r="BC60" s="111">
        <v>29</v>
      </c>
      <c r="BD60" s="111">
        <v>686</v>
      </c>
      <c r="BE60" s="111">
        <v>715</v>
      </c>
      <c r="BF60" s="79">
        <v>640</v>
      </c>
      <c r="BG60" s="109">
        <v>29</v>
      </c>
      <c r="BH60" s="109">
        <v>646</v>
      </c>
      <c r="BI60" s="109">
        <v>675</v>
      </c>
      <c r="BJ60" s="110">
        <v>100.93749999999999</v>
      </c>
      <c r="BK60" s="109">
        <v>0</v>
      </c>
      <c r="BL60" s="109">
        <v>62</v>
      </c>
      <c r="BM60" s="109">
        <v>62</v>
      </c>
      <c r="BN60" s="97">
        <v>9.6875</v>
      </c>
      <c r="BO60" s="110">
        <v>110.625</v>
      </c>
      <c r="BP60" s="88">
        <v>29</v>
      </c>
      <c r="BQ60" s="88">
        <v>708</v>
      </c>
      <c r="BR60" s="111">
        <v>737</v>
      </c>
    </row>
    <row r="61" spans="1:70" x14ac:dyDescent="0.25">
      <c r="A61" s="4">
        <v>842</v>
      </c>
      <c r="B61" s="7" t="s">
        <v>137</v>
      </c>
      <c r="C61" s="4">
        <v>842</v>
      </c>
      <c r="D61" s="79">
        <v>14</v>
      </c>
      <c r="E61" s="109">
        <v>0</v>
      </c>
      <c r="F61" s="79">
        <v>4</v>
      </c>
      <c r="G61" s="109">
        <v>4</v>
      </c>
      <c r="H61" s="110">
        <v>28.571428571428569</v>
      </c>
      <c r="I61" s="109">
        <v>0</v>
      </c>
      <c r="J61" s="109">
        <v>3</v>
      </c>
      <c r="K61" s="109">
        <v>3</v>
      </c>
      <c r="L61" s="97">
        <v>21.428571428571427</v>
      </c>
      <c r="M61" s="110">
        <v>50</v>
      </c>
      <c r="N61" s="88">
        <v>0</v>
      </c>
      <c r="O61" s="88">
        <v>7</v>
      </c>
      <c r="P61" s="111">
        <v>7</v>
      </c>
      <c r="Q61" s="112">
        <v>50</v>
      </c>
      <c r="R61" s="79">
        <v>14</v>
      </c>
      <c r="S61" s="109">
        <v>0</v>
      </c>
      <c r="T61" s="79">
        <v>8</v>
      </c>
      <c r="U61" s="109">
        <v>8</v>
      </c>
      <c r="V61" s="110">
        <v>57.142857142857139</v>
      </c>
      <c r="W61" s="109">
        <v>0</v>
      </c>
      <c r="X61" s="109">
        <v>2</v>
      </c>
      <c r="Y61" s="109">
        <v>2</v>
      </c>
      <c r="Z61" s="97">
        <v>14.285714285714285</v>
      </c>
      <c r="AA61" s="110">
        <v>71.428571428571431</v>
      </c>
      <c r="AB61" s="88">
        <v>0</v>
      </c>
      <c r="AC61" s="88">
        <v>10</v>
      </c>
      <c r="AD61" s="111">
        <v>10</v>
      </c>
      <c r="AE61" s="112">
        <v>71.428571428571431</v>
      </c>
      <c r="AF61" s="79">
        <v>14</v>
      </c>
      <c r="AG61" s="109">
        <v>1</v>
      </c>
      <c r="AH61" s="109">
        <v>11</v>
      </c>
      <c r="AI61" s="109">
        <v>12</v>
      </c>
      <c r="AJ61" s="110">
        <v>78.571428571428569</v>
      </c>
      <c r="AK61" s="109">
        <v>0</v>
      </c>
      <c r="AL61" s="109">
        <v>8</v>
      </c>
      <c r="AM61" s="109">
        <v>8</v>
      </c>
      <c r="AN61" s="97">
        <v>57.142857142857139</v>
      </c>
      <c r="AO61" s="110">
        <v>135.71428571428572</v>
      </c>
      <c r="AP61" s="88">
        <v>1</v>
      </c>
      <c r="AQ61" s="88">
        <v>19</v>
      </c>
      <c r="AR61" s="111">
        <v>20</v>
      </c>
      <c r="AS61" s="111">
        <v>14</v>
      </c>
      <c r="AT61" s="111">
        <v>1</v>
      </c>
      <c r="AU61" s="111">
        <v>10</v>
      </c>
      <c r="AV61" s="111">
        <v>11</v>
      </c>
      <c r="AW61" s="111">
        <v>71.428571428571431</v>
      </c>
      <c r="AX61" s="111">
        <v>0</v>
      </c>
      <c r="AY61" s="111">
        <v>5</v>
      </c>
      <c r="AZ61" s="111">
        <v>5</v>
      </c>
      <c r="BA61" s="111">
        <v>35.714285714285715</v>
      </c>
      <c r="BB61" s="111">
        <v>107.14285714285714</v>
      </c>
      <c r="BC61" s="111">
        <v>1</v>
      </c>
      <c r="BD61" s="111">
        <v>15</v>
      </c>
      <c r="BE61" s="111">
        <v>16</v>
      </c>
      <c r="BF61" s="79">
        <v>14</v>
      </c>
      <c r="BG61" s="109">
        <v>1</v>
      </c>
      <c r="BH61" s="109">
        <v>12</v>
      </c>
      <c r="BI61" s="109">
        <v>13</v>
      </c>
      <c r="BJ61" s="110">
        <v>85.714285714285708</v>
      </c>
      <c r="BK61" s="109">
        <v>0</v>
      </c>
      <c r="BL61" s="109">
        <v>5</v>
      </c>
      <c r="BM61" s="109">
        <v>5</v>
      </c>
      <c r="BN61" s="97">
        <v>35.714285714285715</v>
      </c>
      <c r="BO61" s="110">
        <v>121.42857142857142</v>
      </c>
      <c r="BP61" s="88">
        <v>1</v>
      </c>
      <c r="BQ61" s="88">
        <v>17</v>
      </c>
      <c r="BR61" s="111">
        <v>18</v>
      </c>
    </row>
    <row r="62" spans="1:70" ht="25.5" x14ac:dyDescent="0.25">
      <c r="A62" s="1"/>
      <c r="B62" s="8" t="s">
        <v>138</v>
      </c>
      <c r="C62" s="1"/>
      <c r="D62" s="37">
        <v>2229</v>
      </c>
      <c r="E62" s="37">
        <v>159</v>
      </c>
      <c r="F62" s="37">
        <v>1702</v>
      </c>
      <c r="G62" s="37">
        <v>1861</v>
      </c>
      <c r="H62" s="93">
        <v>76.357110812023336</v>
      </c>
      <c r="I62" s="37">
        <v>78</v>
      </c>
      <c r="J62" s="37">
        <v>559</v>
      </c>
      <c r="K62" s="37">
        <v>637</v>
      </c>
      <c r="L62" s="98">
        <v>25.078510542844324</v>
      </c>
      <c r="M62" s="227">
        <v>1507.3138823636773</v>
      </c>
      <c r="N62" s="227">
        <v>237</v>
      </c>
      <c r="O62" s="227">
        <v>2261</v>
      </c>
      <c r="P62" s="227">
        <v>2498</v>
      </c>
      <c r="Q62" s="108">
        <v>101.29764801297647</v>
      </c>
      <c r="R62" s="37">
        <v>2348</v>
      </c>
      <c r="S62" s="37">
        <v>161</v>
      </c>
      <c r="T62" s="37">
        <v>1738</v>
      </c>
      <c r="U62" s="37">
        <v>1899</v>
      </c>
      <c r="V62" s="93">
        <v>74.020442930153322</v>
      </c>
      <c r="W62" s="37">
        <v>74</v>
      </c>
      <c r="X62" s="37">
        <v>596</v>
      </c>
      <c r="Y62" s="37">
        <v>670</v>
      </c>
      <c r="Z62" s="98">
        <v>25.383304940374785</v>
      </c>
      <c r="AA62" s="227">
        <v>1477.14311581116</v>
      </c>
      <c r="AB62" s="227">
        <v>235</v>
      </c>
      <c r="AC62" s="227">
        <v>2334</v>
      </c>
      <c r="AD62" s="227">
        <v>2569</v>
      </c>
      <c r="AE62" s="108">
        <v>99.45799457994579</v>
      </c>
      <c r="AF62" s="37">
        <v>2348</v>
      </c>
      <c r="AG62" s="37">
        <v>145</v>
      </c>
      <c r="AH62" s="37">
        <v>1795</v>
      </c>
      <c r="AI62" s="37">
        <v>1940</v>
      </c>
      <c r="AJ62" s="93">
        <v>76.448040885860308</v>
      </c>
      <c r="AK62" s="37">
        <v>75</v>
      </c>
      <c r="AL62" s="37">
        <v>332</v>
      </c>
      <c r="AM62" s="37">
        <v>407</v>
      </c>
      <c r="AN62" s="98">
        <v>14.139693356047701</v>
      </c>
      <c r="AO62" s="227">
        <v>1514.7452762303374</v>
      </c>
      <c r="AP62" s="227">
        <v>220</v>
      </c>
      <c r="AQ62" s="227">
        <v>2127</v>
      </c>
      <c r="AR62" s="227">
        <v>2347</v>
      </c>
      <c r="AS62" s="227">
        <v>2348</v>
      </c>
      <c r="AT62" s="227">
        <v>125</v>
      </c>
      <c r="AU62" s="227">
        <v>1801</v>
      </c>
      <c r="AV62" s="227">
        <v>1926</v>
      </c>
      <c r="AW62" s="227">
        <v>76.703577512776832</v>
      </c>
      <c r="AX62" s="227">
        <v>46</v>
      </c>
      <c r="AY62" s="227">
        <v>690</v>
      </c>
      <c r="AZ62" s="227">
        <v>736</v>
      </c>
      <c r="BA62" s="227">
        <v>29.386712095400341</v>
      </c>
      <c r="BB62" s="227">
        <v>1546.981372806458</v>
      </c>
      <c r="BC62" s="227">
        <v>171</v>
      </c>
      <c r="BD62" s="227">
        <v>2491</v>
      </c>
      <c r="BE62" s="227">
        <v>2662</v>
      </c>
      <c r="BF62" s="37">
        <v>2356</v>
      </c>
      <c r="BG62" s="37">
        <v>125</v>
      </c>
      <c r="BH62" s="37">
        <v>1838</v>
      </c>
      <c r="BI62" s="37">
        <v>1963</v>
      </c>
      <c r="BJ62" s="93">
        <v>78.013582342954152</v>
      </c>
      <c r="BK62" s="37">
        <v>34</v>
      </c>
      <c r="BL62" s="37">
        <v>700</v>
      </c>
      <c r="BM62" s="37">
        <v>734</v>
      </c>
      <c r="BN62" s="98">
        <v>29.711375212224105</v>
      </c>
      <c r="BO62" s="227">
        <v>1637.5510413867651</v>
      </c>
      <c r="BP62" s="227">
        <v>159</v>
      </c>
      <c r="BQ62" s="227">
        <v>2538</v>
      </c>
      <c r="BR62" s="227">
        <v>2697</v>
      </c>
    </row>
    <row r="63" spans="1:70" ht="26.25" x14ac:dyDescent="0.25">
      <c r="A63" s="4">
        <v>38</v>
      </c>
      <c r="B63" s="7" t="s">
        <v>139</v>
      </c>
      <c r="C63" s="4">
        <v>38</v>
      </c>
      <c r="D63" s="79">
        <v>4</v>
      </c>
      <c r="E63" s="109">
        <v>0</v>
      </c>
      <c r="F63" s="79">
        <v>0</v>
      </c>
      <c r="G63" s="109">
        <v>0</v>
      </c>
      <c r="H63" s="110">
        <v>0</v>
      </c>
      <c r="I63" s="109">
        <v>0</v>
      </c>
      <c r="J63" s="109">
        <v>0</v>
      </c>
      <c r="K63" s="109">
        <v>0</v>
      </c>
      <c r="L63" s="97">
        <v>0</v>
      </c>
      <c r="M63" s="110">
        <v>0</v>
      </c>
      <c r="N63" s="88">
        <v>0</v>
      </c>
      <c r="O63" s="88">
        <v>0</v>
      </c>
      <c r="P63" s="111">
        <v>0</v>
      </c>
      <c r="Q63" s="112">
        <v>0</v>
      </c>
      <c r="R63" s="79">
        <v>5</v>
      </c>
      <c r="S63" s="109">
        <v>0</v>
      </c>
      <c r="T63" s="79">
        <v>0</v>
      </c>
      <c r="U63" s="109">
        <v>0</v>
      </c>
      <c r="V63" s="110">
        <v>0</v>
      </c>
      <c r="W63" s="109">
        <v>0</v>
      </c>
      <c r="X63" s="109">
        <v>0</v>
      </c>
      <c r="Y63" s="109">
        <v>0</v>
      </c>
      <c r="Z63" s="97">
        <v>0</v>
      </c>
      <c r="AA63" s="110">
        <v>0</v>
      </c>
      <c r="AB63" s="88">
        <v>0</v>
      </c>
      <c r="AC63" s="88">
        <v>0</v>
      </c>
      <c r="AD63" s="111">
        <v>0</v>
      </c>
      <c r="AE63" s="112">
        <v>0</v>
      </c>
      <c r="AF63" s="79">
        <v>5</v>
      </c>
      <c r="AG63" s="109">
        <v>0</v>
      </c>
      <c r="AH63" s="109">
        <v>0</v>
      </c>
      <c r="AI63" s="109">
        <v>0</v>
      </c>
      <c r="AJ63" s="110">
        <v>0</v>
      </c>
      <c r="AK63" s="109">
        <v>0</v>
      </c>
      <c r="AL63" s="109">
        <v>0</v>
      </c>
      <c r="AM63" s="109">
        <v>0</v>
      </c>
      <c r="AN63" s="97">
        <v>0</v>
      </c>
      <c r="AO63" s="110">
        <v>0</v>
      </c>
      <c r="AP63" s="88">
        <v>0</v>
      </c>
      <c r="AQ63" s="88">
        <v>0</v>
      </c>
      <c r="AR63" s="111">
        <v>0</v>
      </c>
      <c r="AS63" s="111">
        <v>5</v>
      </c>
      <c r="AT63" s="111">
        <v>0</v>
      </c>
      <c r="AU63" s="111">
        <v>0</v>
      </c>
      <c r="AV63" s="111">
        <v>0</v>
      </c>
      <c r="AW63" s="111">
        <v>0</v>
      </c>
      <c r="AX63" s="111">
        <v>0</v>
      </c>
      <c r="AY63" s="111">
        <v>1</v>
      </c>
      <c r="AZ63" s="111">
        <v>1</v>
      </c>
      <c r="BA63" s="111">
        <v>20</v>
      </c>
      <c r="BB63" s="111">
        <v>20</v>
      </c>
      <c r="BC63" s="111">
        <v>0</v>
      </c>
      <c r="BD63" s="111">
        <v>1</v>
      </c>
      <c r="BE63" s="111">
        <v>1</v>
      </c>
      <c r="BF63" s="79">
        <v>5</v>
      </c>
      <c r="BG63" s="109">
        <v>0</v>
      </c>
      <c r="BH63" s="109">
        <v>2</v>
      </c>
      <c r="BI63" s="109">
        <v>2</v>
      </c>
      <c r="BJ63" s="110">
        <v>40</v>
      </c>
      <c r="BK63" s="109">
        <v>0</v>
      </c>
      <c r="BL63" s="109">
        <v>1</v>
      </c>
      <c r="BM63" s="109">
        <v>1</v>
      </c>
      <c r="BN63" s="97">
        <v>20</v>
      </c>
      <c r="BO63" s="110">
        <v>60</v>
      </c>
      <c r="BP63" s="88">
        <v>0</v>
      </c>
      <c r="BQ63" s="88">
        <v>3</v>
      </c>
      <c r="BR63" s="111">
        <v>3</v>
      </c>
    </row>
    <row r="64" spans="1:70" x14ac:dyDescent="0.25">
      <c r="A64" s="4">
        <v>86</v>
      </c>
      <c r="B64" s="7" t="s">
        <v>140</v>
      </c>
      <c r="C64" s="4">
        <v>86</v>
      </c>
      <c r="D64" s="79">
        <v>45</v>
      </c>
      <c r="E64" s="109">
        <v>1</v>
      </c>
      <c r="F64" s="79">
        <v>22</v>
      </c>
      <c r="G64" s="109">
        <v>23</v>
      </c>
      <c r="H64" s="110">
        <v>48.888888888888886</v>
      </c>
      <c r="I64" s="109">
        <v>4</v>
      </c>
      <c r="J64" s="109">
        <v>4</v>
      </c>
      <c r="K64" s="109">
        <v>8</v>
      </c>
      <c r="L64" s="97">
        <v>8.8888888888888893</v>
      </c>
      <c r="M64" s="110">
        <v>57.777777777777771</v>
      </c>
      <c r="N64" s="88">
        <v>5</v>
      </c>
      <c r="O64" s="88">
        <v>26</v>
      </c>
      <c r="P64" s="111">
        <v>31</v>
      </c>
      <c r="Q64" s="112">
        <v>62</v>
      </c>
      <c r="R64" s="79">
        <v>45</v>
      </c>
      <c r="S64" s="109">
        <v>1</v>
      </c>
      <c r="T64" s="79">
        <v>24</v>
      </c>
      <c r="U64" s="109">
        <v>25</v>
      </c>
      <c r="V64" s="110">
        <v>53.333333333333336</v>
      </c>
      <c r="W64" s="109">
        <v>4</v>
      </c>
      <c r="X64" s="109">
        <v>6</v>
      </c>
      <c r="Y64" s="109">
        <v>10</v>
      </c>
      <c r="Z64" s="97">
        <v>13.333333333333334</v>
      </c>
      <c r="AA64" s="110">
        <v>66.666666666666657</v>
      </c>
      <c r="AB64" s="88">
        <v>5</v>
      </c>
      <c r="AC64" s="88">
        <v>30</v>
      </c>
      <c r="AD64" s="111">
        <v>35</v>
      </c>
      <c r="AE64" s="112">
        <v>70</v>
      </c>
      <c r="AF64" s="79">
        <v>45</v>
      </c>
      <c r="AG64" s="109">
        <v>0</v>
      </c>
      <c r="AH64" s="109">
        <v>22</v>
      </c>
      <c r="AI64" s="109">
        <v>22</v>
      </c>
      <c r="AJ64" s="110">
        <v>48.888888888888886</v>
      </c>
      <c r="AK64" s="109">
        <v>4</v>
      </c>
      <c r="AL64" s="109">
        <v>6</v>
      </c>
      <c r="AM64" s="109">
        <v>10</v>
      </c>
      <c r="AN64" s="97">
        <v>13.333333333333334</v>
      </c>
      <c r="AO64" s="110">
        <v>62.222222222222221</v>
      </c>
      <c r="AP64" s="88">
        <v>4</v>
      </c>
      <c r="AQ64" s="88">
        <v>28</v>
      </c>
      <c r="AR64" s="111">
        <v>32</v>
      </c>
      <c r="AS64" s="111">
        <v>45</v>
      </c>
      <c r="AT64" s="111">
        <v>0</v>
      </c>
      <c r="AU64" s="111">
        <v>22</v>
      </c>
      <c r="AV64" s="111">
        <v>22</v>
      </c>
      <c r="AW64" s="111">
        <v>48.888888888888886</v>
      </c>
      <c r="AX64" s="111">
        <v>0</v>
      </c>
      <c r="AY64" s="111">
        <v>5</v>
      </c>
      <c r="AZ64" s="111">
        <v>5</v>
      </c>
      <c r="BA64" s="111">
        <v>11.111111111111111</v>
      </c>
      <c r="BB64" s="111">
        <v>60</v>
      </c>
      <c r="BC64" s="111">
        <v>0</v>
      </c>
      <c r="BD64" s="111">
        <v>27</v>
      </c>
      <c r="BE64" s="111">
        <v>27</v>
      </c>
      <c r="BF64" s="79">
        <v>46</v>
      </c>
      <c r="BG64" s="109">
        <v>0</v>
      </c>
      <c r="BH64" s="109">
        <v>21</v>
      </c>
      <c r="BI64" s="109">
        <v>21</v>
      </c>
      <c r="BJ64" s="110">
        <v>45.652173913043477</v>
      </c>
      <c r="BK64" s="109">
        <v>0</v>
      </c>
      <c r="BL64" s="109">
        <v>11</v>
      </c>
      <c r="BM64" s="109">
        <v>11</v>
      </c>
      <c r="BN64" s="97">
        <v>23.913043478260871</v>
      </c>
      <c r="BO64" s="110">
        <v>69.565217391304344</v>
      </c>
      <c r="BP64" s="88">
        <v>0</v>
      </c>
      <c r="BQ64" s="88">
        <v>32</v>
      </c>
      <c r="BR64" s="111">
        <v>32</v>
      </c>
    </row>
    <row r="65" spans="1:70" x14ac:dyDescent="0.25">
      <c r="A65" s="4">
        <v>107</v>
      </c>
      <c r="B65" s="7" t="s">
        <v>141</v>
      </c>
      <c r="C65" s="4">
        <v>107</v>
      </c>
      <c r="D65" s="79">
        <v>3</v>
      </c>
      <c r="E65" s="109">
        <v>0</v>
      </c>
      <c r="F65" s="79">
        <v>4</v>
      </c>
      <c r="G65" s="109">
        <v>4</v>
      </c>
      <c r="H65" s="110">
        <v>133.33333333333331</v>
      </c>
      <c r="I65" s="109">
        <v>0</v>
      </c>
      <c r="J65" s="109">
        <v>0</v>
      </c>
      <c r="K65" s="109">
        <v>0</v>
      </c>
      <c r="L65" s="97">
        <v>0</v>
      </c>
      <c r="M65" s="110">
        <v>133.33333333333331</v>
      </c>
      <c r="N65" s="88">
        <v>0</v>
      </c>
      <c r="O65" s="88">
        <v>4</v>
      </c>
      <c r="P65" s="111">
        <v>4</v>
      </c>
      <c r="Q65" s="112">
        <v>133.33333333333331</v>
      </c>
      <c r="R65" s="79">
        <v>4</v>
      </c>
      <c r="S65" s="109">
        <v>0</v>
      </c>
      <c r="T65" s="79">
        <v>4</v>
      </c>
      <c r="U65" s="109">
        <v>4</v>
      </c>
      <c r="V65" s="110">
        <v>100</v>
      </c>
      <c r="W65" s="109">
        <v>0</v>
      </c>
      <c r="X65" s="109">
        <v>0</v>
      </c>
      <c r="Y65" s="109">
        <v>0</v>
      </c>
      <c r="Z65" s="97">
        <v>0</v>
      </c>
      <c r="AA65" s="110">
        <v>100</v>
      </c>
      <c r="AB65" s="88">
        <v>0</v>
      </c>
      <c r="AC65" s="88">
        <v>4</v>
      </c>
      <c r="AD65" s="111">
        <v>4</v>
      </c>
      <c r="AE65" s="112">
        <v>100</v>
      </c>
      <c r="AF65" s="79">
        <v>4</v>
      </c>
      <c r="AG65" s="109">
        <v>0</v>
      </c>
      <c r="AH65" s="109">
        <v>4</v>
      </c>
      <c r="AI65" s="109">
        <v>4</v>
      </c>
      <c r="AJ65" s="110">
        <v>100</v>
      </c>
      <c r="AK65" s="109">
        <v>0</v>
      </c>
      <c r="AL65" s="109">
        <v>0</v>
      </c>
      <c r="AM65" s="109">
        <v>0</v>
      </c>
      <c r="AN65" s="97">
        <v>0</v>
      </c>
      <c r="AO65" s="110">
        <v>100</v>
      </c>
      <c r="AP65" s="88">
        <v>0</v>
      </c>
      <c r="AQ65" s="88">
        <v>4</v>
      </c>
      <c r="AR65" s="111">
        <v>4</v>
      </c>
      <c r="AS65" s="111">
        <v>4</v>
      </c>
      <c r="AT65" s="111">
        <v>0</v>
      </c>
      <c r="AU65" s="111">
        <v>4</v>
      </c>
      <c r="AV65" s="111">
        <v>4</v>
      </c>
      <c r="AW65" s="111">
        <v>100</v>
      </c>
      <c r="AX65" s="111">
        <v>0</v>
      </c>
      <c r="AY65" s="111">
        <v>0</v>
      </c>
      <c r="AZ65" s="111">
        <v>0</v>
      </c>
      <c r="BA65" s="111">
        <v>0</v>
      </c>
      <c r="BB65" s="111">
        <v>100</v>
      </c>
      <c r="BC65" s="111">
        <v>0</v>
      </c>
      <c r="BD65" s="111">
        <v>4</v>
      </c>
      <c r="BE65" s="111">
        <v>4</v>
      </c>
      <c r="BF65" s="79">
        <v>4</v>
      </c>
      <c r="BG65" s="109">
        <v>0</v>
      </c>
      <c r="BH65" s="109">
        <v>4</v>
      </c>
      <c r="BI65" s="109">
        <v>4</v>
      </c>
      <c r="BJ65" s="110">
        <v>100</v>
      </c>
      <c r="BK65" s="109">
        <v>0</v>
      </c>
      <c r="BL65" s="109">
        <v>0</v>
      </c>
      <c r="BM65" s="109">
        <v>0</v>
      </c>
      <c r="BN65" s="97">
        <v>0</v>
      </c>
      <c r="BO65" s="110">
        <v>100</v>
      </c>
      <c r="BP65" s="88">
        <v>0</v>
      </c>
      <c r="BQ65" s="88">
        <v>4</v>
      </c>
      <c r="BR65" s="111">
        <v>4</v>
      </c>
    </row>
    <row r="66" spans="1:70" ht="26.25" x14ac:dyDescent="0.25">
      <c r="A66" s="4">
        <v>134</v>
      </c>
      <c r="B66" s="7" t="s">
        <v>142</v>
      </c>
      <c r="C66" s="4">
        <v>134</v>
      </c>
      <c r="D66" s="79">
        <v>4</v>
      </c>
      <c r="E66" s="109">
        <v>2</v>
      </c>
      <c r="F66" s="79">
        <v>8</v>
      </c>
      <c r="G66" s="109">
        <v>10</v>
      </c>
      <c r="H66" s="110">
        <v>200</v>
      </c>
      <c r="I66" s="109">
        <v>0</v>
      </c>
      <c r="J66" s="109">
        <v>0</v>
      </c>
      <c r="K66" s="109">
        <v>0</v>
      </c>
      <c r="L66" s="97">
        <v>0</v>
      </c>
      <c r="M66" s="110">
        <v>200</v>
      </c>
      <c r="N66" s="88">
        <v>2</v>
      </c>
      <c r="O66" s="88">
        <v>8</v>
      </c>
      <c r="P66" s="111">
        <v>10</v>
      </c>
      <c r="Q66" s="112">
        <v>166.66666666666669</v>
      </c>
      <c r="R66" s="79">
        <v>4</v>
      </c>
      <c r="S66" s="109">
        <v>2</v>
      </c>
      <c r="T66" s="79">
        <v>9</v>
      </c>
      <c r="U66" s="109">
        <v>11</v>
      </c>
      <c r="V66" s="110">
        <v>225</v>
      </c>
      <c r="W66" s="109">
        <v>0</v>
      </c>
      <c r="X66" s="109">
        <v>0</v>
      </c>
      <c r="Y66" s="109">
        <v>0</v>
      </c>
      <c r="Z66" s="97">
        <v>0</v>
      </c>
      <c r="AA66" s="110">
        <v>225</v>
      </c>
      <c r="AB66" s="88">
        <v>2</v>
      </c>
      <c r="AC66" s="88">
        <v>9</v>
      </c>
      <c r="AD66" s="111">
        <v>11</v>
      </c>
      <c r="AE66" s="112">
        <v>183.33333333333331</v>
      </c>
      <c r="AF66" s="79">
        <v>4</v>
      </c>
      <c r="AG66" s="109">
        <v>2</v>
      </c>
      <c r="AH66" s="109">
        <v>9</v>
      </c>
      <c r="AI66" s="109">
        <v>11</v>
      </c>
      <c r="AJ66" s="110">
        <v>225</v>
      </c>
      <c r="AK66" s="109">
        <v>0</v>
      </c>
      <c r="AL66" s="109">
        <v>0</v>
      </c>
      <c r="AM66" s="109">
        <v>0</v>
      </c>
      <c r="AN66" s="97">
        <v>0</v>
      </c>
      <c r="AO66" s="110">
        <v>225</v>
      </c>
      <c r="AP66" s="88">
        <v>2</v>
      </c>
      <c r="AQ66" s="88">
        <v>9</v>
      </c>
      <c r="AR66" s="111">
        <v>11</v>
      </c>
      <c r="AS66" s="111">
        <v>4</v>
      </c>
      <c r="AT66" s="111">
        <v>2</v>
      </c>
      <c r="AU66" s="111">
        <v>9</v>
      </c>
      <c r="AV66" s="111">
        <v>11</v>
      </c>
      <c r="AW66" s="111">
        <v>225</v>
      </c>
      <c r="AX66" s="111">
        <v>0</v>
      </c>
      <c r="AY66" s="111">
        <v>0</v>
      </c>
      <c r="AZ66" s="111">
        <v>0</v>
      </c>
      <c r="BA66" s="111">
        <v>0</v>
      </c>
      <c r="BB66" s="111">
        <v>225</v>
      </c>
      <c r="BC66" s="111">
        <v>2</v>
      </c>
      <c r="BD66" s="111">
        <v>9</v>
      </c>
      <c r="BE66" s="111">
        <v>11</v>
      </c>
      <c r="BF66" s="79">
        <v>4</v>
      </c>
      <c r="BG66" s="109">
        <v>2</v>
      </c>
      <c r="BH66" s="109">
        <v>9</v>
      </c>
      <c r="BI66" s="109">
        <v>11</v>
      </c>
      <c r="BJ66" s="110">
        <v>225</v>
      </c>
      <c r="BK66" s="109">
        <v>0</v>
      </c>
      <c r="BL66" s="109">
        <v>0</v>
      </c>
      <c r="BM66" s="109">
        <v>0</v>
      </c>
      <c r="BN66" s="97">
        <v>0</v>
      </c>
      <c r="BO66" s="110">
        <v>225</v>
      </c>
      <c r="BP66" s="88">
        <v>2</v>
      </c>
      <c r="BQ66" s="88">
        <v>9</v>
      </c>
      <c r="BR66" s="111">
        <v>11</v>
      </c>
    </row>
    <row r="67" spans="1:70" x14ac:dyDescent="0.25">
      <c r="A67" s="4">
        <v>150</v>
      </c>
      <c r="B67" s="7" t="s">
        <v>143</v>
      </c>
      <c r="C67" s="4">
        <v>150</v>
      </c>
      <c r="D67" s="79">
        <v>18</v>
      </c>
      <c r="E67" s="109">
        <v>1</v>
      </c>
      <c r="F67" s="79">
        <v>22</v>
      </c>
      <c r="G67" s="109">
        <v>23</v>
      </c>
      <c r="H67" s="110">
        <v>122.22222222222223</v>
      </c>
      <c r="I67" s="109">
        <v>0</v>
      </c>
      <c r="J67" s="109">
        <v>4</v>
      </c>
      <c r="K67" s="109">
        <v>4</v>
      </c>
      <c r="L67" s="97">
        <v>22.222222222222221</v>
      </c>
      <c r="M67" s="110">
        <v>144.44444444444443</v>
      </c>
      <c r="N67" s="88">
        <v>1</v>
      </c>
      <c r="O67" s="88">
        <v>26</v>
      </c>
      <c r="P67" s="111">
        <v>27</v>
      </c>
      <c r="Q67" s="112">
        <v>142.10526315789474</v>
      </c>
      <c r="R67" s="79">
        <v>23</v>
      </c>
      <c r="S67" s="109">
        <v>1</v>
      </c>
      <c r="T67" s="79">
        <v>26</v>
      </c>
      <c r="U67" s="109">
        <v>27</v>
      </c>
      <c r="V67" s="110">
        <v>113.04347826086956</v>
      </c>
      <c r="W67" s="109">
        <v>0</v>
      </c>
      <c r="X67" s="109">
        <v>4</v>
      </c>
      <c r="Y67" s="109">
        <v>4</v>
      </c>
      <c r="Z67" s="97">
        <v>17.391304347826086</v>
      </c>
      <c r="AA67" s="110">
        <v>130.43478260869566</v>
      </c>
      <c r="AB67" s="88">
        <v>1</v>
      </c>
      <c r="AC67" s="88">
        <v>30</v>
      </c>
      <c r="AD67" s="111">
        <v>31</v>
      </c>
      <c r="AE67" s="112">
        <v>129.16666666666669</v>
      </c>
      <c r="AF67" s="79">
        <v>23</v>
      </c>
      <c r="AG67" s="109">
        <v>1</v>
      </c>
      <c r="AH67" s="109">
        <v>26</v>
      </c>
      <c r="AI67" s="109">
        <v>27</v>
      </c>
      <c r="AJ67" s="110">
        <v>113.04347826086956</v>
      </c>
      <c r="AK67" s="109">
        <v>0</v>
      </c>
      <c r="AL67" s="109">
        <v>4</v>
      </c>
      <c r="AM67" s="109">
        <v>4</v>
      </c>
      <c r="AN67" s="97">
        <v>17.391304347826086</v>
      </c>
      <c r="AO67" s="110">
        <v>130.43478260869566</v>
      </c>
      <c r="AP67" s="88">
        <v>1</v>
      </c>
      <c r="AQ67" s="88">
        <v>30</v>
      </c>
      <c r="AR67" s="111">
        <v>31</v>
      </c>
      <c r="AS67" s="111">
        <v>23</v>
      </c>
      <c r="AT67" s="111">
        <v>1</v>
      </c>
      <c r="AU67" s="111">
        <v>26</v>
      </c>
      <c r="AV67" s="111">
        <v>27</v>
      </c>
      <c r="AW67" s="111">
        <v>113.04347826086956</v>
      </c>
      <c r="AX67" s="111">
        <v>0</v>
      </c>
      <c r="AY67" s="111">
        <v>7</v>
      </c>
      <c r="AZ67" s="111">
        <v>7</v>
      </c>
      <c r="BA67" s="111">
        <v>30.434782608695656</v>
      </c>
      <c r="BB67" s="111">
        <v>143.47826086956522</v>
      </c>
      <c r="BC67" s="111">
        <v>1</v>
      </c>
      <c r="BD67" s="111">
        <v>33</v>
      </c>
      <c r="BE67" s="111">
        <v>34</v>
      </c>
      <c r="BF67" s="79">
        <v>23</v>
      </c>
      <c r="BG67" s="109">
        <v>1</v>
      </c>
      <c r="BH67" s="109">
        <v>31</v>
      </c>
      <c r="BI67" s="109">
        <v>32</v>
      </c>
      <c r="BJ67" s="110">
        <v>134.78260869565219</v>
      </c>
      <c r="BK67" s="109">
        <v>0</v>
      </c>
      <c r="BL67" s="109">
        <v>7</v>
      </c>
      <c r="BM67" s="109">
        <v>7</v>
      </c>
      <c r="BN67" s="97">
        <v>30.434782608695656</v>
      </c>
      <c r="BO67" s="110">
        <v>165.21739130434781</v>
      </c>
      <c r="BP67" s="88">
        <v>1</v>
      </c>
      <c r="BQ67" s="88">
        <v>38</v>
      </c>
      <c r="BR67" s="111">
        <v>39</v>
      </c>
    </row>
    <row r="68" spans="1:70" x14ac:dyDescent="0.25">
      <c r="A68" s="4">
        <v>237</v>
      </c>
      <c r="B68" s="107" t="s">
        <v>268</v>
      </c>
      <c r="C68" s="4">
        <v>237</v>
      </c>
      <c r="D68" s="79">
        <v>478</v>
      </c>
      <c r="E68" s="109">
        <v>50</v>
      </c>
      <c r="F68" s="79">
        <v>362</v>
      </c>
      <c r="G68" s="109">
        <v>412</v>
      </c>
      <c r="H68" s="110">
        <v>75.73221757322176</v>
      </c>
      <c r="I68" s="109">
        <v>28</v>
      </c>
      <c r="J68" s="109">
        <v>133</v>
      </c>
      <c r="K68" s="109">
        <v>161</v>
      </c>
      <c r="L68" s="97">
        <v>27.824267782426777</v>
      </c>
      <c r="M68" s="110">
        <v>103.55648535564855</v>
      </c>
      <c r="N68" s="88">
        <v>78</v>
      </c>
      <c r="O68" s="88">
        <v>495</v>
      </c>
      <c r="P68" s="111">
        <v>573</v>
      </c>
      <c r="Q68" s="112">
        <v>103.05755395683454</v>
      </c>
      <c r="R68" s="79">
        <v>506</v>
      </c>
      <c r="S68" s="109">
        <v>53</v>
      </c>
      <c r="T68" s="79">
        <v>365</v>
      </c>
      <c r="U68" s="109">
        <v>418</v>
      </c>
      <c r="V68" s="110">
        <v>72.134387351778656</v>
      </c>
      <c r="W68" s="109">
        <v>27</v>
      </c>
      <c r="X68" s="109">
        <v>134</v>
      </c>
      <c r="Y68" s="109">
        <v>161</v>
      </c>
      <c r="Z68" s="97">
        <v>26.48221343873518</v>
      </c>
      <c r="AA68" s="110">
        <v>98.616600790513829</v>
      </c>
      <c r="AB68" s="88">
        <v>80</v>
      </c>
      <c r="AC68" s="88">
        <v>499</v>
      </c>
      <c r="AD68" s="111">
        <v>579</v>
      </c>
      <c r="AE68" s="112">
        <v>98.805460750853243</v>
      </c>
      <c r="AF68" s="79">
        <v>506</v>
      </c>
      <c r="AG68" s="109">
        <v>48</v>
      </c>
      <c r="AH68" s="109">
        <v>427</v>
      </c>
      <c r="AI68" s="109">
        <v>475</v>
      </c>
      <c r="AJ68" s="110">
        <v>84.387351778656125</v>
      </c>
      <c r="AK68" s="109">
        <v>27</v>
      </c>
      <c r="AL68" s="109">
        <v>134</v>
      </c>
      <c r="AM68" s="109">
        <v>161</v>
      </c>
      <c r="AN68" s="97">
        <v>26.48221343873518</v>
      </c>
      <c r="AO68" s="110">
        <v>110.86956521739131</v>
      </c>
      <c r="AP68" s="88">
        <v>75</v>
      </c>
      <c r="AQ68" s="88">
        <v>561</v>
      </c>
      <c r="AR68" s="111">
        <v>636</v>
      </c>
      <c r="AS68" s="111">
        <v>506</v>
      </c>
      <c r="AT68" s="111">
        <v>35</v>
      </c>
      <c r="AU68" s="111">
        <v>424</v>
      </c>
      <c r="AV68" s="111">
        <v>459</v>
      </c>
      <c r="AW68" s="111">
        <v>83.794466403162062</v>
      </c>
      <c r="AX68" s="111">
        <v>27</v>
      </c>
      <c r="AY68" s="111">
        <v>148</v>
      </c>
      <c r="AZ68" s="111">
        <v>175</v>
      </c>
      <c r="BA68" s="111">
        <v>29.249011857707508</v>
      </c>
      <c r="BB68" s="111">
        <v>113.04347826086956</v>
      </c>
      <c r="BC68" s="111">
        <v>62</v>
      </c>
      <c r="BD68" s="111">
        <v>572</v>
      </c>
      <c r="BE68" s="111">
        <v>634</v>
      </c>
      <c r="BF68" s="79">
        <v>505</v>
      </c>
      <c r="BG68" s="109">
        <v>35</v>
      </c>
      <c r="BH68" s="109">
        <v>433</v>
      </c>
      <c r="BI68" s="109">
        <v>468</v>
      </c>
      <c r="BJ68" s="110">
        <v>85.742574257425744</v>
      </c>
      <c r="BK68" s="109">
        <v>19</v>
      </c>
      <c r="BL68" s="109">
        <v>159</v>
      </c>
      <c r="BM68" s="109">
        <v>178</v>
      </c>
      <c r="BN68" s="97">
        <v>31.485148514851485</v>
      </c>
      <c r="BO68" s="110">
        <v>117.22772277227722</v>
      </c>
      <c r="BP68" s="88">
        <v>54</v>
      </c>
      <c r="BQ68" s="88">
        <v>592</v>
      </c>
      <c r="BR68" s="111">
        <v>646</v>
      </c>
    </row>
    <row r="69" spans="1:70" ht="26.25" x14ac:dyDescent="0.25">
      <c r="A69" s="4">
        <v>264</v>
      </c>
      <c r="B69" s="7" t="s">
        <v>145</v>
      </c>
      <c r="C69" s="4">
        <v>264</v>
      </c>
      <c r="D69" s="79">
        <v>240</v>
      </c>
      <c r="E69" s="109">
        <v>7</v>
      </c>
      <c r="F69" s="79">
        <v>123</v>
      </c>
      <c r="G69" s="109">
        <v>130</v>
      </c>
      <c r="H69" s="110">
        <v>51.249999999999993</v>
      </c>
      <c r="I69" s="109">
        <v>12</v>
      </c>
      <c r="J69" s="109">
        <v>94</v>
      </c>
      <c r="K69" s="109">
        <v>106</v>
      </c>
      <c r="L69" s="97">
        <v>39.166666666666664</v>
      </c>
      <c r="M69" s="110">
        <v>90.416666666666671</v>
      </c>
      <c r="N69" s="88">
        <v>19</v>
      </c>
      <c r="O69" s="88">
        <v>217</v>
      </c>
      <c r="P69" s="111">
        <v>236</v>
      </c>
      <c r="Q69" s="112">
        <v>91.119691119691112</v>
      </c>
      <c r="R69" s="79">
        <v>246</v>
      </c>
      <c r="S69" s="109">
        <v>7</v>
      </c>
      <c r="T69" s="79">
        <v>123</v>
      </c>
      <c r="U69" s="109">
        <v>130</v>
      </c>
      <c r="V69" s="110">
        <v>50</v>
      </c>
      <c r="W69" s="109">
        <v>9</v>
      </c>
      <c r="X69" s="109">
        <v>104</v>
      </c>
      <c r="Y69" s="109">
        <v>113</v>
      </c>
      <c r="Z69" s="97">
        <v>42.276422764227647</v>
      </c>
      <c r="AA69" s="110">
        <v>92.276422764227632</v>
      </c>
      <c r="AB69" s="88">
        <v>16</v>
      </c>
      <c r="AC69" s="88">
        <v>227</v>
      </c>
      <c r="AD69" s="111">
        <v>243</v>
      </c>
      <c r="AE69" s="112">
        <v>92.748091603053439</v>
      </c>
      <c r="AF69" s="79">
        <v>246</v>
      </c>
      <c r="AG69" s="109">
        <v>7</v>
      </c>
      <c r="AH69" s="109">
        <v>121</v>
      </c>
      <c r="AI69" s="109">
        <v>128</v>
      </c>
      <c r="AJ69" s="110">
        <v>49.1869918699187</v>
      </c>
      <c r="AK69" s="109">
        <v>9</v>
      </c>
      <c r="AL69" s="109">
        <v>104</v>
      </c>
      <c r="AM69" s="109">
        <v>113</v>
      </c>
      <c r="AN69" s="97">
        <v>42.276422764227647</v>
      </c>
      <c r="AO69" s="110">
        <v>91.463414634146346</v>
      </c>
      <c r="AP69" s="88">
        <v>16</v>
      </c>
      <c r="AQ69" s="88">
        <v>225</v>
      </c>
      <c r="AR69" s="111">
        <v>241</v>
      </c>
      <c r="AS69" s="111">
        <v>246</v>
      </c>
      <c r="AT69" s="111">
        <v>7</v>
      </c>
      <c r="AU69" s="111">
        <v>119</v>
      </c>
      <c r="AV69" s="111">
        <v>126</v>
      </c>
      <c r="AW69" s="111">
        <v>48.373983739837399</v>
      </c>
      <c r="AX69" s="111">
        <v>2</v>
      </c>
      <c r="AY69" s="111">
        <v>116</v>
      </c>
      <c r="AZ69" s="111">
        <v>118</v>
      </c>
      <c r="BA69" s="111">
        <v>47.154471544715449</v>
      </c>
      <c r="BB69" s="111">
        <v>95.528455284552848</v>
      </c>
      <c r="BC69" s="111">
        <v>9</v>
      </c>
      <c r="BD69" s="111">
        <v>235</v>
      </c>
      <c r="BE69" s="111">
        <v>244</v>
      </c>
      <c r="BF69" s="79">
        <v>247</v>
      </c>
      <c r="BG69" s="109">
        <v>7</v>
      </c>
      <c r="BH69" s="109">
        <v>122</v>
      </c>
      <c r="BI69" s="109">
        <v>129</v>
      </c>
      <c r="BJ69" s="110">
        <v>49.392712550607285</v>
      </c>
      <c r="BK69" s="109">
        <v>1</v>
      </c>
      <c r="BL69" s="109">
        <v>112</v>
      </c>
      <c r="BM69" s="109">
        <v>113</v>
      </c>
      <c r="BN69" s="97">
        <v>45.344129554655872</v>
      </c>
      <c r="BO69" s="110">
        <v>94.73684210526315</v>
      </c>
      <c r="BP69" s="88">
        <v>8</v>
      </c>
      <c r="BQ69" s="88">
        <v>234</v>
      </c>
      <c r="BR69" s="111">
        <v>242</v>
      </c>
    </row>
    <row r="70" spans="1:70" x14ac:dyDescent="0.25">
      <c r="A70" s="4">
        <v>310</v>
      </c>
      <c r="B70" s="107" t="s">
        <v>269</v>
      </c>
      <c r="C70" s="4">
        <v>310</v>
      </c>
      <c r="D70" s="79">
        <v>79</v>
      </c>
      <c r="E70" s="109">
        <v>6</v>
      </c>
      <c r="F70" s="79">
        <v>41</v>
      </c>
      <c r="G70" s="109">
        <v>47</v>
      </c>
      <c r="H70" s="110">
        <v>51.898734177215189</v>
      </c>
      <c r="I70" s="109">
        <v>2</v>
      </c>
      <c r="J70" s="109">
        <v>17</v>
      </c>
      <c r="K70" s="109">
        <v>19</v>
      </c>
      <c r="L70" s="97">
        <v>21.518987341772153</v>
      </c>
      <c r="M70" s="110">
        <v>73.417721518987349</v>
      </c>
      <c r="N70" s="88">
        <v>8</v>
      </c>
      <c r="O70" s="88">
        <v>58</v>
      </c>
      <c r="P70" s="111">
        <v>66</v>
      </c>
      <c r="Q70" s="112">
        <v>75.862068965517238</v>
      </c>
      <c r="R70" s="79">
        <v>83</v>
      </c>
      <c r="S70" s="109">
        <v>6</v>
      </c>
      <c r="T70" s="79">
        <v>46</v>
      </c>
      <c r="U70" s="109">
        <v>52</v>
      </c>
      <c r="V70" s="110">
        <v>55.421686746987952</v>
      </c>
      <c r="W70" s="109">
        <v>3</v>
      </c>
      <c r="X70" s="109">
        <v>17</v>
      </c>
      <c r="Y70" s="109">
        <v>20</v>
      </c>
      <c r="Z70" s="97">
        <v>20.481927710843372</v>
      </c>
      <c r="AA70" s="110">
        <v>75.903614457831324</v>
      </c>
      <c r="AB70" s="88">
        <v>9</v>
      </c>
      <c r="AC70" s="88">
        <v>63</v>
      </c>
      <c r="AD70" s="111">
        <v>72</v>
      </c>
      <c r="AE70" s="112">
        <v>78.260869565217391</v>
      </c>
      <c r="AF70" s="79">
        <v>83</v>
      </c>
      <c r="AG70" s="109">
        <v>2</v>
      </c>
      <c r="AH70" s="109">
        <v>45</v>
      </c>
      <c r="AI70" s="109">
        <v>47</v>
      </c>
      <c r="AJ70" s="110">
        <v>54.216867469879517</v>
      </c>
      <c r="AK70" s="109">
        <v>3</v>
      </c>
      <c r="AL70" s="109">
        <v>17</v>
      </c>
      <c r="AM70" s="109">
        <v>20</v>
      </c>
      <c r="AN70" s="97">
        <v>20.481927710843372</v>
      </c>
      <c r="AO70" s="110">
        <v>74.698795180722882</v>
      </c>
      <c r="AP70" s="88">
        <v>5</v>
      </c>
      <c r="AQ70" s="88">
        <v>62</v>
      </c>
      <c r="AR70" s="111">
        <v>67</v>
      </c>
      <c r="AS70" s="111">
        <v>83</v>
      </c>
      <c r="AT70" s="111">
        <v>2</v>
      </c>
      <c r="AU70" s="111">
        <v>43</v>
      </c>
      <c r="AV70" s="111">
        <v>45</v>
      </c>
      <c r="AW70" s="111">
        <v>51.807228915662648</v>
      </c>
      <c r="AX70" s="111">
        <v>0</v>
      </c>
      <c r="AY70" s="111">
        <v>12</v>
      </c>
      <c r="AZ70" s="111">
        <v>12</v>
      </c>
      <c r="BA70" s="111">
        <v>14.457831325301203</v>
      </c>
      <c r="BB70" s="111">
        <v>66.265060240963862</v>
      </c>
      <c r="BC70" s="111">
        <v>2</v>
      </c>
      <c r="BD70" s="111">
        <v>55</v>
      </c>
      <c r="BE70" s="111">
        <v>57</v>
      </c>
      <c r="BF70" s="79">
        <v>83</v>
      </c>
      <c r="BG70" s="109">
        <v>2</v>
      </c>
      <c r="BH70" s="109">
        <v>46</v>
      </c>
      <c r="BI70" s="109">
        <v>48</v>
      </c>
      <c r="BJ70" s="110">
        <v>55.421686746987952</v>
      </c>
      <c r="BK70" s="109">
        <v>0</v>
      </c>
      <c r="BL70" s="109">
        <v>12</v>
      </c>
      <c r="BM70" s="109">
        <v>12</v>
      </c>
      <c r="BN70" s="97">
        <v>14.457831325301203</v>
      </c>
      <c r="BO70" s="110">
        <v>69.879518072289159</v>
      </c>
      <c r="BP70" s="88">
        <v>2</v>
      </c>
      <c r="BQ70" s="88">
        <v>58</v>
      </c>
      <c r="BR70" s="111">
        <v>60</v>
      </c>
    </row>
    <row r="71" spans="1:70" ht="26.25" x14ac:dyDescent="0.25">
      <c r="A71" s="4">
        <v>315</v>
      </c>
      <c r="B71" s="7" t="s">
        <v>147</v>
      </c>
      <c r="C71" s="4">
        <v>315</v>
      </c>
      <c r="D71" s="79">
        <v>44</v>
      </c>
      <c r="E71" s="109">
        <v>1</v>
      </c>
      <c r="F71" s="79">
        <v>1</v>
      </c>
      <c r="G71" s="109">
        <v>2</v>
      </c>
      <c r="H71" s="110">
        <v>2.2727272727272729</v>
      </c>
      <c r="I71" s="109">
        <v>1</v>
      </c>
      <c r="J71" s="109">
        <v>2</v>
      </c>
      <c r="K71" s="109">
        <v>3</v>
      </c>
      <c r="L71" s="97">
        <v>4.5454545454545459</v>
      </c>
      <c r="M71" s="110">
        <v>6.8181818181818175</v>
      </c>
      <c r="N71" s="88">
        <v>2</v>
      </c>
      <c r="O71" s="88">
        <v>3</v>
      </c>
      <c r="P71" s="111">
        <v>5</v>
      </c>
      <c r="Q71" s="112">
        <v>10.869565217391305</v>
      </c>
      <c r="R71" s="79">
        <v>44</v>
      </c>
      <c r="S71" s="109">
        <v>1</v>
      </c>
      <c r="T71" s="79">
        <v>2</v>
      </c>
      <c r="U71" s="109">
        <v>3</v>
      </c>
      <c r="V71" s="110">
        <v>4.5454545454545459</v>
      </c>
      <c r="W71" s="109">
        <v>0</v>
      </c>
      <c r="X71" s="109">
        <v>2</v>
      </c>
      <c r="Y71" s="109">
        <v>2</v>
      </c>
      <c r="Z71" s="97">
        <v>4.5454545454545459</v>
      </c>
      <c r="AA71" s="110">
        <v>9.0909090909090917</v>
      </c>
      <c r="AB71" s="88">
        <v>1</v>
      </c>
      <c r="AC71" s="88">
        <v>4</v>
      </c>
      <c r="AD71" s="111">
        <v>5</v>
      </c>
      <c r="AE71" s="112">
        <v>11.111111111111111</v>
      </c>
      <c r="AF71" s="79">
        <v>44</v>
      </c>
      <c r="AG71" s="109">
        <v>1</v>
      </c>
      <c r="AH71" s="109">
        <v>2</v>
      </c>
      <c r="AI71" s="109">
        <v>3</v>
      </c>
      <c r="AJ71" s="110">
        <v>4.5454545454545459</v>
      </c>
      <c r="AK71" s="109">
        <v>0</v>
      </c>
      <c r="AL71" s="109">
        <v>2</v>
      </c>
      <c r="AM71" s="109">
        <v>2</v>
      </c>
      <c r="AN71" s="97">
        <v>4.5454545454545459</v>
      </c>
      <c r="AO71" s="110">
        <v>9.0909090909090917</v>
      </c>
      <c r="AP71" s="88">
        <v>1</v>
      </c>
      <c r="AQ71" s="88">
        <v>4</v>
      </c>
      <c r="AR71" s="111">
        <v>5</v>
      </c>
      <c r="AS71" s="111">
        <v>44</v>
      </c>
      <c r="AT71" s="111">
        <v>1</v>
      </c>
      <c r="AU71" s="111">
        <v>2</v>
      </c>
      <c r="AV71" s="111">
        <v>3</v>
      </c>
      <c r="AW71" s="111">
        <v>4.5454545454545459</v>
      </c>
      <c r="AX71" s="111">
        <v>0</v>
      </c>
      <c r="AY71" s="111">
        <v>3</v>
      </c>
      <c r="AZ71" s="111">
        <v>3</v>
      </c>
      <c r="BA71" s="111">
        <v>6.8181818181818175</v>
      </c>
      <c r="BB71" s="111">
        <v>11.363636363636363</v>
      </c>
      <c r="BC71" s="111">
        <v>1</v>
      </c>
      <c r="BD71" s="111">
        <v>5</v>
      </c>
      <c r="BE71" s="111">
        <v>6</v>
      </c>
      <c r="BF71" s="79">
        <v>44</v>
      </c>
      <c r="BG71" s="109">
        <v>1</v>
      </c>
      <c r="BH71" s="109">
        <v>1</v>
      </c>
      <c r="BI71" s="109">
        <v>2</v>
      </c>
      <c r="BJ71" s="110">
        <v>2.2727272727272729</v>
      </c>
      <c r="BK71" s="109">
        <v>0</v>
      </c>
      <c r="BL71" s="109">
        <v>4</v>
      </c>
      <c r="BM71" s="109">
        <v>4</v>
      </c>
      <c r="BN71" s="97">
        <v>9.0909090909090917</v>
      </c>
      <c r="BO71" s="110">
        <v>11.363636363636363</v>
      </c>
      <c r="BP71" s="88">
        <v>1</v>
      </c>
      <c r="BQ71" s="88">
        <v>5</v>
      </c>
      <c r="BR71" s="111">
        <v>6</v>
      </c>
    </row>
    <row r="72" spans="1:70" x14ac:dyDescent="0.25">
      <c r="A72" s="4">
        <v>361</v>
      </c>
      <c r="B72" s="7" t="s">
        <v>148</v>
      </c>
      <c r="C72" s="4">
        <v>361</v>
      </c>
      <c r="D72" s="79">
        <v>24</v>
      </c>
      <c r="E72" s="109">
        <v>2</v>
      </c>
      <c r="F72" s="79">
        <v>24</v>
      </c>
      <c r="G72" s="109">
        <v>26</v>
      </c>
      <c r="H72" s="110">
        <v>100</v>
      </c>
      <c r="I72" s="109">
        <v>0</v>
      </c>
      <c r="J72" s="109">
        <v>2</v>
      </c>
      <c r="K72" s="109">
        <v>2</v>
      </c>
      <c r="L72" s="97">
        <v>8.3333333333333321</v>
      </c>
      <c r="M72" s="110">
        <v>108.33333333333333</v>
      </c>
      <c r="N72" s="88">
        <v>2</v>
      </c>
      <c r="O72" s="88">
        <v>26</v>
      </c>
      <c r="P72" s="111">
        <v>28</v>
      </c>
      <c r="Q72" s="112">
        <v>107.69230769230769</v>
      </c>
      <c r="R72" s="79">
        <v>24</v>
      </c>
      <c r="S72" s="109">
        <v>2</v>
      </c>
      <c r="T72" s="79">
        <v>25</v>
      </c>
      <c r="U72" s="109">
        <v>27</v>
      </c>
      <c r="V72" s="110">
        <v>104.16666666666667</v>
      </c>
      <c r="W72" s="109">
        <v>1</v>
      </c>
      <c r="X72" s="109">
        <v>3</v>
      </c>
      <c r="Y72" s="109">
        <v>4</v>
      </c>
      <c r="Z72" s="97">
        <v>12.5</v>
      </c>
      <c r="AA72" s="110">
        <v>116.66666666666667</v>
      </c>
      <c r="AB72" s="88">
        <v>3</v>
      </c>
      <c r="AC72" s="88">
        <v>28</v>
      </c>
      <c r="AD72" s="111">
        <v>31</v>
      </c>
      <c r="AE72" s="112">
        <v>114.81481481481481</v>
      </c>
      <c r="AF72" s="79">
        <v>24</v>
      </c>
      <c r="AG72" s="109">
        <v>1</v>
      </c>
      <c r="AH72" s="109">
        <v>25</v>
      </c>
      <c r="AI72" s="109">
        <v>26</v>
      </c>
      <c r="AJ72" s="110">
        <v>104.16666666666667</v>
      </c>
      <c r="AK72" s="109">
        <v>1</v>
      </c>
      <c r="AL72" s="109">
        <v>3</v>
      </c>
      <c r="AM72" s="109">
        <v>4</v>
      </c>
      <c r="AN72" s="97">
        <v>12.5</v>
      </c>
      <c r="AO72" s="110">
        <v>116.66666666666667</v>
      </c>
      <c r="AP72" s="88">
        <v>2</v>
      </c>
      <c r="AQ72" s="88">
        <v>28</v>
      </c>
      <c r="AR72" s="111">
        <v>30</v>
      </c>
      <c r="AS72" s="111">
        <v>24</v>
      </c>
      <c r="AT72" s="111">
        <v>1</v>
      </c>
      <c r="AU72" s="111">
        <v>25</v>
      </c>
      <c r="AV72" s="111">
        <v>26</v>
      </c>
      <c r="AW72" s="111">
        <v>104.16666666666667</v>
      </c>
      <c r="AX72" s="111">
        <v>0</v>
      </c>
      <c r="AY72" s="111">
        <v>1</v>
      </c>
      <c r="AZ72" s="111">
        <v>1</v>
      </c>
      <c r="BA72" s="111">
        <v>4.1666666666666661</v>
      </c>
      <c r="BB72" s="111">
        <v>108.33333333333333</v>
      </c>
      <c r="BC72" s="111">
        <v>1</v>
      </c>
      <c r="BD72" s="111">
        <v>26</v>
      </c>
      <c r="BE72" s="111">
        <v>27</v>
      </c>
      <c r="BF72" s="79">
        <v>23</v>
      </c>
      <c r="BG72" s="109">
        <v>1</v>
      </c>
      <c r="BH72" s="109">
        <v>25</v>
      </c>
      <c r="BI72" s="109">
        <v>26</v>
      </c>
      <c r="BJ72" s="110">
        <v>108.69565217391303</v>
      </c>
      <c r="BK72" s="109">
        <v>0</v>
      </c>
      <c r="BL72" s="109">
        <v>4</v>
      </c>
      <c r="BM72" s="109">
        <v>4</v>
      </c>
      <c r="BN72" s="97">
        <v>17.391304347826086</v>
      </c>
      <c r="BO72" s="110">
        <v>126.08695652173914</v>
      </c>
      <c r="BP72" s="88">
        <v>1</v>
      </c>
      <c r="BQ72" s="88">
        <v>29</v>
      </c>
      <c r="BR72" s="111">
        <v>30</v>
      </c>
    </row>
    <row r="73" spans="1:70" x14ac:dyDescent="0.25">
      <c r="A73" s="4">
        <v>647</v>
      </c>
      <c r="B73" s="4" t="s">
        <v>149</v>
      </c>
      <c r="C73" s="4">
        <v>647</v>
      </c>
      <c r="D73" s="79">
        <v>57</v>
      </c>
      <c r="E73" s="109">
        <v>3</v>
      </c>
      <c r="F73" s="79">
        <v>50</v>
      </c>
      <c r="G73" s="109">
        <v>53</v>
      </c>
      <c r="H73" s="110">
        <v>87.719298245614027</v>
      </c>
      <c r="I73" s="109">
        <v>0</v>
      </c>
      <c r="J73" s="109">
        <v>5</v>
      </c>
      <c r="K73" s="109">
        <v>5</v>
      </c>
      <c r="L73" s="97">
        <v>8.7719298245614024</v>
      </c>
      <c r="M73" s="110">
        <v>96.491228070175438</v>
      </c>
      <c r="N73" s="88">
        <v>3</v>
      </c>
      <c r="O73" s="88">
        <v>55</v>
      </c>
      <c r="P73" s="111">
        <v>58</v>
      </c>
      <c r="Q73" s="112">
        <v>96.666666666666671</v>
      </c>
      <c r="R73" s="79">
        <v>63</v>
      </c>
      <c r="S73" s="109">
        <v>3</v>
      </c>
      <c r="T73" s="79">
        <v>50</v>
      </c>
      <c r="U73" s="109">
        <v>53</v>
      </c>
      <c r="V73" s="110">
        <v>79.365079365079367</v>
      </c>
      <c r="W73" s="109">
        <v>0</v>
      </c>
      <c r="X73" s="109">
        <v>6</v>
      </c>
      <c r="Y73" s="109">
        <v>6</v>
      </c>
      <c r="Z73" s="97">
        <v>9.5238095238095237</v>
      </c>
      <c r="AA73" s="110">
        <v>88.888888888888886</v>
      </c>
      <c r="AB73" s="88">
        <v>3</v>
      </c>
      <c r="AC73" s="88">
        <v>56</v>
      </c>
      <c r="AD73" s="111">
        <v>59</v>
      </c>
      <c r="AE73" s="112">
        <v>89.393939393939391</v>
      </c>
      <c r="AF73" s="79">
        <v>63</v>
      </c>
      <c r="AG73" s="109">
        <v>3</v>
      </c>
      <c r="AH73" s="109">
        <v>55</v>
      </c>
      <c r="AI73" s="109">
        <v>58</v>
      </c>
      <c r="AJ73" s="110">
        <v>87.301587301587304</v>
      </c>
      <c r="AK73" s="109">
        <v>0</v>
      </c>
      <c r="AL73" s="109">
        <v>2</v>
      </c>
      <c r="AM73" s="109">
        <v>2</v>
      </c>
      <c r="AN73" s="97">
        <v>3.1746031746031744</v>
      </c>
      <c r="AO73" s="110">
        <v>90.476190476190482</v>
      </c>
      <c r="AP73" s="88">
        <v>3</v>
      </c>
      <c r="AQ73" s="88">
        <v>57</v>
      </c>
      <c r="AR73" s="111">
        <v>60</v>
      </c>
      <c r="AS73" s="111">
        <v>63</v>
      </c>
      <c r="AT73" s="111">
        <v>3</v>
      </c>
      <c r="AU73" s="111">
        <v>56</v>
      </c>
      <c r="AV73" s="111">
        <v>59</v>
      </c>
      <c r="AW73" s="111">
        <v>88.888888888888886</v>
      </c>
      <c r="AX73" s="111">
        <v>0</v>
      </c>
      <c r="AY73" s="111">
        <v>5</v>
      </c>
      <c r="AZ73" s="111">
        <v>5</v>
      </c>
      <c r="BA73" s="111">
        <v>7.9365079365079358</v>
      </c>
      <c r="BB73" s="111">
        <v>96.825396825396822</v>
      </c>
      <c r="BC73" s="111">
        <v>3</v>
      </c>
      <c r="BD73" s="111">
        <v>61</v>
      </c>
      <c r="BE73" s="111">
        <v>64</v>
      </c>
      <c r="BF73" s="79">
        <v>63</v>
      </c>
      <c r="BG73" s="109">
        <v>3</v>
      </c>
      <c r="BH73" s="109">
        <v>56</v>
      </c>
      <c r="BI73" s="109">
        <v>59</v>
      </c>
      <c r="BJ73" s="110">
        <v>88.888888888888886</v>
      </c>
      <c r="BK73" s="109">
        <v>0</v>
      </c>
      <c r="BL73" s="109">
        <v>5</v>
      </c>
      <c r="BM73" s="109">
        <v>5</v>
      </c>
      <c r="BN73" s="97">
        <v>7.9365079365079358</v>
      </c>
      <c r="BO73" s="110">
        <v>96.825396825396822</v>
      </c>
      <c r="BP73" s="88">
        <v>3</v>
      </c>
      <c r="BQ73" s="88">
        <v>61</v>
      </c>
      <c r="BR73" s="111">
        <v>64</v>
      </c>
    </row>
    <row r="74" spans="1:70" x14ac:dyDescent="0.25">
      <c r="A74" s="4">
        <v>658</v>
      </c>
      <c r="B74" s="11" t="s">
        <v>150</v>
      </c>
      <c r="C74" s="4">
        <v>658</v>
      </c>
      <c r="D74" s="79">
        <v>22</v>
      </c>
      <c r="E74" s="109">
        <v>0</v>
      </c>
      <c r="F74" s="79">
        <v>0</v>
      </c>
      <c r="G74" s="109">
        <v>0</v>
      </c>
      <c r="H74" s="110">
        <v>0</v>
      </c>
      <c r="I74" s="109">
        <v>0</v>
      </c>
      <c r="J74" s="109">
        <v>4</v>
      </c>
      <c r="K74" s="109">
        <v>4</v>
      </c>
      <c r="L74" s="97">
        <v>18.181818181818183</v>
      </c>
      <c r="M74" s="110">
        <v>18.181818181818183</v>
      </c>
      <c r="N74" s="88">
        <v>0</v>
      </c>
      <c r="O74" s="88">
        <v>4</v>
      </c>
      <c r="P74" s="111">
        <v>4</v>
      </c>
      <c r="Q74" s="112">
        <v>18.181818181818183</v>
      </c>
      <c r="R74" s="79">
        <v>23</v>
      </c>
      <c r="S74" s="109">
        <v>0</v>
      </c>
      <c r="T74" s="79">
        <v>1</v>
      </c>
      <c r="U74" s="109">
        <v>1</v>
      </c>
      <c r="V74" s="110">
        <v>4.3478260869565215</v>
      </c>
      <c r="W74" s="109">
        <v>0</v>
      </c>
      <c r="X74" s="109">
        <v>3</v>
      </c>
      <c r="Y74" s="109">
        <v>3</v>
      </c>
      <c r="Z74" s="97">
        <v>13.043478260869565</v>
      </c>
      <c r="AA74" s="110">
        <v>17.391304347826086</v>
      </c>
      <c r="AB74" s="88">
        <v>0</v>
      </c>
      <c r="AC74" s="88">
        <v>4</v>
      </c>
      <c r="AD74" s="111">
        <v>4</v>
      </c>
      <c r="AE74" s="112">
        <v>17.391304347826086</v>
      </c>
      <c r="AF74" s="79">
        <v>23</v>
      </c>
      <c r="AG74" s="109">
        <v>0</v>
      </c>
      <c r="AH74" s="109">
        <v>1</v>
      </c>
      <c r="AI74" s="109">
        <v>1</v>
      </c>
      <c r="AJ74" s="110">
        <v>4.3478260869565215</v>
      </c>
      <c r="AK74" s="109">
        <v>0</v>
      </c>
      <c r="AL74" s="109">
        <v>19</v>
      </c>
      <c r="AM74" s="109">
        <v>19</v>
      </c>
      <c r="AN74" s="97">
        <v>82.608695652173907</v>
      </c>
      <c r="AO74" s="110">
        <v>86.956521739130437</v>
      </c>
      <c r="AP74" s="88">
        <v>0</v>
      </c>
      <c r="AQ74" s="88">
        <v>20</v>
      </c>
      <c r="AR74" s="111">
        <v>20</v>
      </c>
      <c r="AS74" s="111">
        <v>23</v>
      </c>
      <c r="AT74" s="111">
        <v>0</v>
      </c>
      <c r="AU74" s="111">
        <v>1</v>
      </c>
      <c r="AV74" s="111">
        <v>1</v>
      </c>
      <c r="AW74" s="111">
        <v>4.3478260869565215</v>
      </c>
      <c r="AX74" s="111">
        <v>0</v>
      </c>
      <c r="AY74" s="111">
        <v>5</v>
      </c>
      <c r="AZ74" s="111">
        <v>5</v>
      </c>
      <c r="BA74" s="111">
        <v>21.739130434782609</v>
      </c>
      <c r="BB74" s="111">
        <v>26.086956521739129</v>
      </c>
      <c r="BC74" s="111">
        <v>0</v>
      </c>
      <c r="BD74" s="111">
        <v>6</v>
      </c>
      <c r="BE74" s="111">
        <v>6</v>
      </c>
      <c r="BF74" s="79">
        <v>23</v>
      </c>
      <c r="BG74" s="109">
        <v>0</v>
      </c>
      <c r="BH74" s="109">
        <v>1</v>
      </c>
      <c r="BI74" s="109">
        <v>1</v>
      </c>
      <c r="BJ74" s="110">
        <v>4.3478260869565215</v>
      </c>
      <c r="BK74" s="109">
        <v>0</v>
      </c>
      <c r="BL74" s="109">
        <v>5</v>
      </c>
      <c r="BM74" s="109">
        <v>5</v>
      </c>
      <c r="BN74" s="97">
        <v>21.739130434782609</v>
      </c>
      <c r="BO74" s="110">
        <v>26.086956521739129</v>
      </c>
      <c r="BP74" s="88">
        <v>0</v>
      </c>
      <c r="BQ74" s="88">
        <v>6</v>
      </c>
      <c r="BR74" s="111">
        <v>6</v>
      </c>
    </row>
    <row r="75" spans="1:70" x14ac:dyDescent="0.25">
      <c r="A75" s="4">
        <v>664</v>
      </c>
      <c r="B75" s="4" t="s">
        <v>151</v>
      </c>
      <c r="C75" s="4">
        <v>664</v>
      </c>
      <c r="D75" s="79">
        <v>626</v>
      </c>
      <c r="E75" s="109">
        <v>37</v>
      </c>
      <c r="F75" s="79">
        <v>559</v>
      </c>
      <c r="G75" s="109">
        <v>596</v>
      </c>
      <c r="H75" s="110">
        <v>89.29712460063898</v>
      </c>
      <c r="I75" s="109">
        <v>12</v>
      </c>
      <c r="J75" s="109">
        <v>152</v>
      </c>
      <c r="K75" s="109">
        <v>164</v>
      </c>
      <c r="L75" s="97">
        <v>24.281150159744406</v>
      </c>
      <c r="M75" s="110">
        <v>113.57827476038338</v>
      </c>
      <c r="N75" s="88">
        <v>49</v>
      </c>
      <c r="O75" s="88">
        <v>711</v>
      </c>
      <c r="P75" s="111">
        <v>760</v>
      </c>
      <c r="Q75" s="112">
        <v>112.5925925925926</v>
      </c>
      <c r="R75" s="79">
        <v>657</v>
      </c>
      <c r="S75" s="109">
        <v>38</v>
      </c>
      <c r="T75" s="79">
        <v>568</v>
      </c>
      <c r="U75" s="109">
        <v>606</v>
      </c>
      <c r="V75" s="110">
        <v>86.453576864535762</v>
      </c>
      <c r="W75" s="109">
        <v>10</v>
      </c>
      <c r="X75" s="109">
        <v>173</v>
      </c>
      <c r="Y75" s="109">
        <v>183</v>
      </c>
      <c r="Z75" s="97">
        <v>26.331811263318112</v>
      </c>
      <c r="AA75" s="110">
        <v>112.78538812785388</v>
      </c>
      <c r="AB75" s="88">
        <v>48</v>
      </c>
      <c r="AC75" s="88">
        <v>741</v>
      </c>
      <c r="AD75" s="111">
        <v>789</v>
      </c>
      <c r="AE75" s="112">
        <v>111.91489361702128</v>
      </c>
      <c r="AF75" s="79">
        <v>657</v>
      </c>
      <c r="AG75" s="109">
        <v>32</v>
      </c>
      <c r="AH75" s="109">
        <v>551</v>
      </c>
      <c r="AI75" s="109">
        <v>583</v>
      </c>
      <c r="AJ75" s="110">
        <v>83.866057838660581</v>
      </c>
      <c r="AK75" s="109">
        <v>11</v>
      </c>
      <c r="AL75" s="109">
        <v>1</v>
      </c>
      <c r="AM75" s="109">
        <v>12</v>
      </c>
      <c r="AN75" s="97">
        <v>0.15220700152207001</v>
      </c>
      <c r="AO75" s="110">
        <v>84.018264840182638</v>
      </c>
      <c r="AP75" s="88">
        <v>43</v>
      </c>
      <c r="AQ75" s="88">
        <v>552</v>
      </c>
      <c r="AR75" s="111">
        <v>595</v>
      </c>
      <c r="AS75" s="111">
        <v>657</v>
      </c>
      <c r="AT75" s="111">
        <v>28</v>
      </c>
      <c r="AU75" s="111">
        <v>562</v>
      </c>
      <c r="AV75" s="111">
        <v>590</v>
      </c>
      <c r="AW75" s="111">
        <v>85.540334855403344</v>
      </c>
      <c r="AX75" s="111">
        <v>5</v>
      </c>
      <c r="AY75" s="111">
        <v>209</v>
      </c>
      <c r="AZ75" s="111">
        <v>214</v>
      </c>
      <c r="BA75" s="111">
        <v>31.81126331811263</v>
      </c>
      <c r="BB75" s="111">
        <v>117.351598173516</v>
      </c>
      <c r="BC75" s="111">
        <v>33</v>
      </c>
      <c r="BD75" s="111">
        <v>771</v>
      </c>
      <c r="BE75" s="111">
        <v>804</v>
      </c>
      <c r="BF75" s="79">
        <v>660</v>
      </c>
      <c r="BG75" s="109">
        <v>28</v>
      </c>
      <c r="BH75" s="109">
        <v>569</v>
      </c>
      <c r="BI75" s="109">
        <v>597</v>
      </c>
      <c r="BJ75" s="110">
        <v>86.212121212121204</v>
      </c>
      <c r="BK75" s="109">
        <v>3</v>
      </c>
      <c r="BL75" s="109">
        <v>204</v>
      </c>
      <c r="BM75" s="109">
        <v>207</v>
      </c>
      <c r="BN75" s="97">
        <v>30.909090909090907</v>
      </c>
      <c r="BO75" s="110">
        <v>117.12121212121211</v>
      </c>
      <c r="BP75" s="88">
        <v>31</v>
      </c>
      <c r="BQ75" s="88">
        <v>773</v>
      </c>
      <c r="BR75" s="111">
        <v>804</v>
      </c>
    </row>
    <row r="76" spans="1:70" x14ac:dyDescent="0.25">
      <c r="A76" s="4">
        <v>686</v>
      </c>
      <c r="B76" s="10" t="s">
        <v>152</v>
      </c>
      <c r="C76" s="4">
        <v>686</v>
      </c>
      <c r="D76" s="79">
        <v>395</v>
      </c>
      <c r="E76" s="109">
        <v>41</v>
      </c>
      <c r="F76" s="79">
        <v>313</v>
      </c>
      <c r="G76" s="109">
        <v>354</v>
      </c>
      <c r="H76" s="110">
        <v>79.240506329113927</v>
      </c>
      <c r="I76" s="109">
        <v>14</v>
      </c>
      <c r="J76" s="109">
        <v>113</v>
      </c>
      <c r="K76" s="109">
        <v>127</v>
      </c>
      <c r="L76" s="97">
        <v>28.607594936708864</v>
      </c>
      <c r="M76" s="110">
        <v>107.84810126582278</v>
      </c>
      <c r="N76" s="88">
        <v>55</v>
      </c>
      <c r="O76" s="88">
        <v>426</v>
      </c>
      <c r="P76" s="111">
        <v>481</v>
      </c>
      <c r="Q76" s="112">
        <v>106.8888888888889</v>
      </c>
      <c r="R76" s="79">
        <v>416</v>
      </c>
      <c r="S76" s="109">
        <v>39</v>
      </c>
      <c r="T76" s="79">
        <v>322</v>
      </c>
      <c r="U76" s="109">
        <v>361</v>
      </c>
      <c r="V76" s="110">
        <v>77.40384615384616</v>
      </c>
      <c r="W76" s="109">
        <v>15</v>
      </c>
      <c r="X76" s="109">
        <v>112</v>
      </c>
      <c r="Y76" s="109">
        <v>127</v>
      </c>
      <c r="Z76" s="97">
        <v>26.923076923076923</v>
      </c>
      <c r="AA76" s="110">
        <v>104.32692307692308</v>
      </c>
      <c r="AB76" s="88">
        <v>54</v>
      </c>
      <c r="AC76" s="88">
        <v>434</v>
      </c>
      <c r="AD76" s="111">
        <v>488</v>
      </c>
      <c r="AE76" s="112">
        <v>103.82978723404254</v>
      </c>
      <c r="AF76" s="79">
        <v>416</v>
      </c>
      <c r="AG76" s="109">
        <v>38</v>
      </c>
      <c r="AH76" s="109">
        <v>327</v>
      </c>
      <c r="AI76" s="109">
        <v>365</v>
      </c>
      <c r="AJ76" s="110">
        <v>78.605769230769226</v>
      </c>
      <c r="AK76" s="109">
        <v>15</v>
      </c>
      <c r="AL76" s="109">
        <v>16</v>
      </c>
      <c r="AM76" s="109">
        <v>31</v>
      </c>
      <c r="AN76" s="97">
        <v>3.8461538461538463</v>
      </c>
      <c r="AO76" s="110">
        <v>82.451923076923066</v>
      </c>
      <c r="AP76" s="88">
        <v>53</v>
      </c>
      <c r="AQ76" s="88">
        <v>343</v>
      </c>
      <c r="AR76" s="111">
        <v>396</v>
      </c>
      <c r="AS76" s="111">
        <v>416</v>
      </c>
      <c r="AT76" s="111">
        <v>35</v>
      </c>
      <c r="AU76" s="111">
        <v>328</v>
      </c>
      <c r="AV76" s="111">
        <v>363</v>
      </c>
      <c r="AW76" s="111">
        <v>78.84615384615384</v>
      </c>
      <c r="AX76" s="111">
        <v>10</v>
      </c>
      <c r="AY76" s="111">
        <v>142</v>
      </c>
      <c r="AZ76" s="111">
        <v>152</v>
      </c>
      <c r="BA76" s="111">
        <v>34.134615384615387</v>
      </c>
      <c r="BB76" s="111">
        <v>112.98076923076923</v>
      </c>
      <c r="BC76" s="111">
        <v>45</v>
      </c>
      <c r="BD76" s="111">
        <v>470</v>
      </c>
      <c r="BE76" s="111">
        <v>515</v>
      </c>
      <c r="BF76" s="79">
        <v>418</v>
      </c>
      <c r="BG76" s="109">
        <v>35</v>
      </c>
      <c r="BH76" s="109">
        <v>333</v>
      </c>
      <c r="BI76" s="109">
        <v>368</v>
      </c>
      <c r="BJ76" s="110">
        <v>79.665071770334933</v>
      </c>
      <c r="BK76" s="109">
        <v>10</v>
      </c>
      <c r="BL76" s="109">
        <v>137</v>
      </c>
      <c r="BM76" s="109">
        <v>147</v>
      </c>
      <c r="BN76" s="97">
        <v>32.775119617224881</v>
      </c>
      <c r="BO76" s="110">
        <v>112.44019138755981</v>
      </c>
      <c r="BP76" s="88">
        <v>45</v>
      </c>
      <c r="BQ76" s="88">
        <v>470</v>
      </c>
      <c r="BR76" s="111">
        <v>515</v>
      </c>
    </row>
    <row r="77" spans="1:70" x14ac:dyDescent="0.25">
      <c r="A77" s="4">
        <v>819</v>
      </c>
      <c r="B77" s="7" t="s">
        <v>153</v>
      </c>
      <c r="C77" s="4">
        <v>819</v>
      </c>
      <c r="D77" s="79">
        <v>17</v>
      </c>
      <c r="E77" s="109">
        <v>0</v>
      </c>
      <c r="F77" s="79">
        <v>8</v>
      </c>
      <c r="G77" s="109">
        <v>8</v>
      </c>
      <c r="H77" s="110">
        <v>47.058823529411761</v>
      </c>
      <c r="I77" s="109">
        <v>0</v>
      </c>
      <c r="J77" s="109">
        <v>0</v>
      </c>
      <c r="K77" s="109">
        <v>0</v>
      </c>
      <c r="L77" s="97">
        <v>0</v>
      </c>
      <c r="M77" s="110">
        <v>47.058823529411761</v>
      </c>
      <c r="N77" s="88">
        <v>0</v>
      </c>
      <c r="O77" s="88">
        <v>8</v>
      </c>
      <c r="P77" s="111">
        <v>8</v>
      </c>
      <c r="Q77" s="112">
        <v>47.058823529411761</v>
      </c>
      <c r="R77" s="79">
        <v>17</v>
      </c>
      <c r="S77" s="109">
        <v>0</v>
      </c>
      <c r="T77" s="79">
        <v>8</v>
      </c>
      <c r="U77" s="109">
        <v>8</v>
      </c>
      <c r="V77" s="110">
        <v>47.058823529411761</v>
      </c>
      <c r="W77" s="109">
        <v>0</v>
      </c>
      <c r="X77" s="109">
        <v>0</v>
      </c>
      <c r="Y77" s="109">
        <v>0</v>
      </c>
      <c r="Z77" s="97">
        <v>0</v>
      </c>
      <c r="AA77" s="110">
        <v>47.058823529411761</v>
      </c>
      <c r="AB77" s="88">
        <v>0</v>
      </c>
      <c r="AC77" s="88">
        <v>8</v>
      </c>
      <c r="AD77" s="111">
        <v>8</v>
      </c>
      <c r="AE77" s="112">
        <v>47.058823529411761</v>
      </c>
      <c r="AF77" s="79">
        <v>17</v>
      </c>
      <c r="AG77" s="109">
        <v>0</v>
      </c>
      <c r="AH77" s="109">
        <v>9</v>
      </c>
      <c r="AI77" s="109">
        <v>9</v>
      </c>
      <c r="AJ77" s="110">
        <v>52.941176470588239</v>
      </c>
      <c r="AK77" s="109">
        <v>0</v>
      </c>
      <c r="AL77" s="109">
        <v>0</v>
      </c>
      <c r="AM77" s="109">
        <v>0</v>
      </c>
      <c r="AN77" s="97">
        <v>0</v>
      </c>
      <c r="AO77" s="110">
        <v>52.941176470588239</v>
      </c>
      <c r="AP77" s="88">
        <v>0</v>
      </c>
      <c r="AQ77" s="88">
        <v>9</v>
      </c>
      <c r="AR77" s="111">
        <v>9</v>
      </c>
      <c r="AS77" s="111">
        <v>17</v>
      </c>
      <c r="AT77" s="111">
        <v>0</v>
      </c>
      <c r="AU77" s="111">
        <v>9</v>
      </c>
      <c r="AV77" s="111">
        <v>9</v>
      </c>
      <c r="AW77" s="111">
        <v>52.941176470588239</v>
      </c>
      <c r="AX77" s="111">
        <v>0</v>
      </c>
      <c r="AY77" s="111">
        <v>0</v>
      </c>
      <c r="AZ77" s="111">
        <v>0</v>
      </c>
      <c r="BA77" s="111">
        <v>0</v>
      </c>
      <c r="BB77" s="111">
        <v>52.941176470588239</v>
      </c>
      <c r="BC77" s="111">
        <v>0</v>
      </c>
      <c r="BD77" s="111">
        <v>9</v>
      </c>
      <c r="BE77" s="111">
        <v>9</v>
      </c>
      <c r="BF77" s="79">
        <v>18</v>
      </c>
      <c r="BG77" s="109">
        <v>0</v>
      </c>
      <c r="BH77" s="109">
        <v>8</v>
      </c>
      <c r="BI77" s="109">
        <v>8</v>
      </c>
      <c r="BJ77" s="110">
        <v>44.444444444444443</v>
      </c>
      <c r="BK77" s="109">
        <v>0</v>
      </c>
      <c r="BL77" s="109">
        <v>1</v>
      </c>
      <c r="BM77" s="109">
        <v>1</v>
      </c>
      <c r="BN77" s="97">
        <v>5.5555555555555554</v>
      </c>
      <c r="BO77" s="110">
        <v>50</v>
      </c>
      <c r="BP77" s="88">
        <v>0</v>
      </c>
      <c r="BQ77" s="88">
        <v>9</v>
      </c>
      <c r="BR77" s="111">
        <v>9</v>
      </c>
    </row>
    <row r="78" spans="1:70" x14ac:dyDescent="0.25">
      <c r="A78" s="4">
        <v>854</v>
      </c>
      <c r="B78" s="7" t="s">
        <v>154</v>
      </c>
      <c r="C78" s="4">
        <v>854</v>
      </c>
      <c r="D78" s="79">
        <v>13</v>
      </c>
      <c r="E78" s="109">
        <v>2</v>
      </c>
      <c r="F78" s="79">
        <v>10</v>
      </c>
      <c r="G78" s="109">
        <v>12</v>
      </c>
      <c r="H78" s="110">
        <v>76.923076923076934</v>
      </c>
      <c r="I78" s="109">
        <v>1</v>
      </c>
      <c r="J78" s="109">
        <v>2</v>
      </c>
      <c r="K78" s="109">
        <v>3</v>
      </c>
      <c r="L78" s="97">
        <v>15.384615384615385</v>
      </c>
      <c r="M78" s="110">
        <v>92.307692307692307</v>
      </c>
      <c r="N78" s="88">
        <v>3</v>
      </c>
      <c r="O78" s="88">
        <v>12</v>
      </c>
      <c r="P78" s="111">
        <v>15</v>
      </c>
      <c r="Q78" s="112">
        <v>93.75</v>
      </c>
      <c r="R78" s="79">
        <v>14</v>
      </c>
      <c r="S78" s="109">
        <v>2</v>
      </c>
      <c r="T78" s="79">
        <v>10</v>
      </c>
      <c r="U78" s="109">
        <v>12</v>
      </c>
      <c r="V78" s="110">
        <v>71.428571428571431</v>
      </c>
      <c r="W78" s="109">
        <v>1</v>
      </c>
      <c r="X78" s="109">
        <v>2</v>
      </c>
      <c r="Y78" s="109">
        <v>3</v>
      </c>
      <c r="Z78" s="97">
        <v>14.285714285714285</v>
      </c>
      <c r="AA78" s="110">
        <v>85.714285714285708</v>
      </c>
      <c r="AB78" s="88">
        <v>3</v>
      </c>
      <c r="AC78" s="88">
        <v>12</v>
      </c>
      <c r="AD78" s="111">
        <v>15</v>
      </c>
      <c r="AE78" s="112">
        <v>88.235294117647058</v>
      </c>
      <c r="AF78" s="79">
        <v>14</v>
      </c>
      <c r="AG78" s="109">
        <v>2</v>
      </c>
      <c r="AH78" s="109">
        <v>10</v>
      </c>
      <c r="AI78" s="109">
        <v>12</v>
      </c>
      <c r="AJ78" s="110">
        <v>71.428571428571431</v>
      </c>
      <c r="AK78" s="109">
        <v>1</v>
      </c>
      <c r="AL78" s="109">
        <v>3</v>
      </c>
      <c r="AM78" s="109">
        <v>4</v>
      </c>
      <c r="AN78" s="97">
        <v>21.428571428571427</v>
      </c>
      <c r="AO78" s="110">
        <v>92.857142857142861</v>
      </c>
      <c r="AP78" s="88">
        <v>3</v>
      </c>
      <c r="AQ78" s="88">
        <v>13</v>
      </c>
      <c r="AR78" s="111">
        <v>16</v>
      </c>
      <c r="AS78" s="111">
        <v>14</v>
      </c>
      <c r="AT78" s="111">
        <v>2</v>
      </c>
      <c r="AU78" s="111">
        <v>10</v>
      </c>
      <c r="AV78" s="111">
        <v>12</v>
      </c>
      <c r="AW78" s="111">
        <v>71.428571428571431</v>
      </c>
      <c r="AX78" s="111">
        <v>0</v>
      </c>
      <c r="AY78" s="111">
        <v>2</v>
      </c>
      <c r="AZ78" s="111">
        <v>2</v>
      </c>
      <c r="BA78" s="111">
        <v>14.285714285714285</v>
      </c>
      <c r="BB78" s="111">
        <v>85.714285714285708</v>
      </c>
      <c r="BC78" s="111">
        <v>2</v>
      </c>
      <c r="BD78" s="111">
        <v>12</v>
      </c>
      <c r="BE78" s="111">
        <v>14</v>
      </c>
      <c r="BF78" s="79">
        <v>15</v>
      </c>
      <c r="BG78" s="109">
        <v>2</v>
      </c>
      <c r="BH78" s="109">
        <v>10</v>
      </c>
      <c r="BI78" s="109">
        <v>12</v>
      </c>
      <c r="BJ78" s="110">
        <v>66.666666666666657</v>
      </c>
      <c r="BK78" s="109">
        <v>0</v>
      </c>
      <c r="BL78" s="109">
        <v>2</v>
      </c>
      <c r="BM78" s="109">
        <v>2</v>
      </c>
      <c r="BN78" s="97">
        <v>13.333333333333334</v>
      </c>
      <c r="BO78" s="110">
        <v>80</v>
      </c>
      <c r="BP78" s="88">
        <v>2</v>
      </c>
      <c r="BQ78" s="88">
        <v>12</v>
      </c>
      <c r="BR78" s="111">
        <v>14</v>
      </c>
    </row>
    <row r="79" spans="1:70" x14ac:dyDescent="0.25">
      <c r="A79" s="4">
        <v>887</v>
      </c>
      <c r="B79" s="7" t="s">
        <v>155</v>
      </c>
      <c r="C79" s="4">
        <v>887</v>
      </c>
      <c r="D79" s="79">
        <v>160</v>
      </c>
      <c r="E79" s="109">
        <v>6</v>
      </c>
      <c r="F79" s="79">
        <v>155</v>
      </c>
      <c r="G79" s="109">
        <v>161</v>
      </c>
      <c r="H79" s="110">
        <v>96.875</v>
      </c>
      <c r="I79" s="109">
        <v>4</v>
      </c>
      <c r="J79" s="109">
        <v>27</v>
      </c>
      <c r="K79" s="109">
        <v>31</v>
      </c>
      <c r="L79" s="97">
        <v>16.875</v>
      </c>
      <c r="M79" s="110">
        <v>113.75</v>
      </c>
      <c r="N79" s="88">
        <v>10</v>
      </c>
      <c r="O79" s="88">
        <v>182</v>
      </c>
      <c r="P79" s="111">
        <v>192</v>
      </c>
      <c r="Q79" s="112">
        <v>112.94117647058823</v>
      </c>
      <c r="R79" s="79">
        <v>174</v>
      </c>
      <c r="S79" s="109">
        <v>6</v>
      </c>
      <c r="T79" s="79">
        <v>155</v>
      </c>
      <c r="U79" s="109">
        <v>161</v>
      </c>
      <c r="V79" s="110">
        <v>89.080459770114942</v>
      </c>
      <c r="W79" s="109">
        <v>4</v>
      </c>
      <c r="X79" s="109">
        <v>30</v>
      </c>
      <c r="Y79" s="109">
        <v>34</v>
      </c>
      <c r="Z79" s="97">
        <v>17.241379310344829</v>
      </c>
      <c r="AA79" s="110">
        <v>106.32183908045978</v>
      </c>
      <c r="AB79" s="88">
        <v>10</v>
      </c>
      <c r="AC79" s="88">
        <v>185</v>
      </c>
      <c r="AD79" s="111">
        <v>195</v>
      </c>
      <c r="AE79" s="112">
        <v>105.9782608695652</v>
      </c>
      <c r="AF79" s="79">
        <v>174</v>
      </c>
      <c r="AG79" s="109">
        <v>8</v>
      </c>
      <c r="AH79" s="109">
        <v>161</v>
      </c>
      <c r="AI79" s="109">
        <v>169</v>
      </c>
      <c r="AJ79" s="110">
        <v>92.52873563218391</v>
      </c>
      <c r="AK79" s="109">
        <v>4</v>
      </c>
      <c r="AL79" s="109">
        <v>21</v>
      </c>
      <c r="AM79" s="109">
        <v>25</v>
      </c>
      <c r="AN79" s="97">
        <v>12.068965517241379</v>
      </c>
      <c r="AO79" s="110">
        <v>104.59770114942528</v>
      </c>
      <c r="AP79" s="88">
        <v>12</v>
      </c>
      <c r="AQ79" s="88">
        <v>182</v>
      </c>
      <c r="AR79" s="111">
        <v>194</v>
      </c>
      <c r="AS79" s="111">
        <v>174</v>
      </c>
      <c r="AT79" s="111">
        <v>8</v>
      </c>
      <c r="AU79" s="111">
        <v>161</v>
      </c>
      <c r="AV79" s="111">
        <v>169</v>
      </c>
      <c r="AW79" s="111">
        <v>92.52873563218391</v>
      </c>
      <c r="AX79" s="111">
        <v>2</v>
      </c>
      <c r="AY79" s="111">
        <v>34</v>
      </c>
      <c r="AZ79" s="111">
        <v>36</v>
      </c>
      <c r="BA79" s="111">
        <v>19.540229885057471</v>
      </c>
      <c r="BB79" s="111">
        <v>112.06896551724137</v>
      </c>
      <c r="BC79" s="111">
        <v>10</v>
      </c>
      <c r="BD79" s="111">
        <v>195</v>
      </c>
      <c r="BE79" s="111">
        <v>205</v>
      </c>
      <c r="BF79" s="79">
        <v>175</v>
      </c>
      <c r="BG79" s="109">
        <v>8</v>
      </c>
      <c r="BH79" s="109">
        <v>167</v>
      </c>
      <c r="BI79" s="109">
        <v>175</v>
      </c>
      <c r="BJ79" s="110">
        <v>95.428571428571431</v>
      </c>
      <c r="BK79" s="109">
        <v>1</v>
      </c>
      <c r="BL79" s="109">
        <v>36</v>
      </c>
      <c r="BM79" s="109">
        <v>37</v>
      </c>
      <c r="BN79" s="97">
        <v>20.571428571428569</v>
      </c>
      <c r="BO79" s="110">
        <v>115.99999999999999</v>
      </c>
      <c r="BP79" s="88">
        <v>9</v>
      </c>
      <c r="BQ79" s="88">
        <v>203</v>
      </c>
      <c r="BR79" s="111">
        <v>212</v>
      </c>
    </row>
    <row r="80" spans="1:70" ht="25.5" x14ac:dyDescent="0.25">
      <c r="A80" s="1"/>
      <c r="B80" s="8" t="s">
        <v>156</v>
      </c>
      <c r="C80" s="1"/>
      <c r="D80" s="37">
        <v>27287</v>
      </c>
      <c r="E80" s="37">
        <v>1353</v>
      </c>
      <c r="F80" s="37">
        <v>14700</v>
      </c>
      <c r="G80" s="37">
        <v>16053</v>
      </c>
      <c r="H80" s="93">
        <v>53.871807087624148</v>
      </c>
      <c r="I80" s="37">
        <v>782</v>
      </c>
      <c r="J80" s="37">
        <v>9197</v>
      </c>
      <c r="K80" s="37">
        <v>9979</v>
      </c>
      <c r="L80" s="98">
        <v>33.704694543189063</v>
      </c>
      <c r="M80" s="227">
        <v>2005.5264850368426</v>
      </c>
      <c r="N80" s="227">
        <v>2135</v>
      </c>
      <c r="O80" s="227">
        <v>23897</v>
      </c>
      <c r="P80" s="227">
        <v>26032</v>
      </c>
      <c r="Q80" s="108">
        <v>88.478009652640878</v>
      </c>
      <c r="R80" s="37">
        <v>29020</v>
      </c>
      <c r="S80" s="37">
        <v>1345</v>
      </c>
      <c r="T80" s="37">
        <v>14860</v>
      </c>
      <c r="U80" s="37">
        <v>16205</v>
      </c>
      <c r="V80" s="93">
        <v>51.206064782908335</v>
      </c>
      <c r="W80" s="37">
        <v>658</v>
      </c>
      <c r="X80" s="37">
        <v>9485</v>
      </c>
      <c r="Y80" s="37">
        <v>10143</v>
      </c>
      <c r="Z80" s="98">
        <v>32.684355616815992</v>
      </c>
      <c r="AA80" s="227">
        <v>1941.676771167123</v>
      </c>
      <c r="AB80" s="227">
        <v>2003</v>
      </c>
      <c r="AC80" s="227">
        <v>24345</v>
      </c>
      <c r="AD80" s="227">
        <v>26348</v>
      </c>
      <c r="AE80" s="108">
        <v>84.93053540921251</v>
      </c>
      <c r="AF80" s="37">
        <v>29020</v>
      </c>
      <c r="AG80" s="37">
        <v>1081</v>
      </c>
      <c r="AH80" s="37">
        <v>15379</v>
      </c>
      <c r="AI80" s="37">
        <v>16460</v>
      </c>
      <c r="AJ80" s="93">
        <v>52.994486560992414</v>
      </c>
      <c r="AK80" s="37">
        <v>664</v>
      </c>
      <c r="AL80" s="37">
        <v>9385</v>
      </c>
      <c r="AM80" s="37">
        <v>10049</v>
      </c>
      <c r="AN80" s="98">
        <v>32.339765678842184</v>
      </c>
      <c r="AO80" s="227">
        <v>2350.8947983368216</v>
      </c>
      <c r="AP80" s="227">
        <v>1745</v>
      </c>
      <c r="AQ80" s="227">
        <v>24764</v>
      </c>
      <c r="AR80" s="227">
        <v>26509</v>
      </c>
      <c r="AS80" s="227">
        <v>29020</v>
      </c>
      <c r="AT80" s="227">
        <v>863</v>
      </c>
      <c r="AU80" s="227">
        <v>15835</v>
      </c>
      <c r="AV80" s="227">
        <v>16698</v>
      </c>
      <c r="AW80" s="227">
        <v>54.565816678152999</v>
      </c>
      <c r="AX80" s="227">
        <v>303</v>
      </c>
      <c r="AY80" s="227">
        <v>10172</v>
      </c>
      <c r="AZ80" s="227">
        <v>10475</v>
      </c>
      <c r="BA80" s="227">
        <v>35.051688490696073</v>
      </c>
      <c r="BB80" s="227">
        <v>2033.0821463519485</v>
      </c>
      <c r="BC80" s="227">
        <v>1166</v>
      </c>
      <c r="BD80" s="227">
        <v>26007</v>
      </c>
      <c r="BE80" s="227">
        <v>27173</v>
      </c>
      <c r="BF80" s="37">
        <v>29153</v>
      </c>
      <c r="BG80" s="37">
        <v>850</v>
      </c>
      <c r="BH80" s="37">
        <v>16025</v>
      </c>
      <c r="BI80" s="37">
        <v>16875</v>
      </c>
      <c r="BJ80" s="93">
        <v>54.968613864782355</v>
      </c>
      <c r="BK80" s="37">
        <v>280</v>
      </c>
      <c r="BL80" s="37">
        <v>10458</v>
      </c>
      <c r="BM80" s="37">
        <v>10738</v>
      </c>
      <c r="BN80" s="98">
        <v>35.872808973347517</v>
      </c>
      <c r="BO80" s="227">
        <v>2065.0698309635718</v>
      </c>
      <c r="BP80" s="227">
        <v>1130</v>
      </c>
      <c r="BQ80" s="227">
        <v>26483</v>
      </c>
      <c r="BR80" s="227">
        <v>27613</v>
      </c>
    </row>
    <row r="81" spans="1:70" ht="26.25" x14ac:dyDescent="0.25">
      <c r="A81" s="4">
        <v>2</v>
      </c>
      <c r="B81" s="7" t="s">
        <v>157</v>
      </c>
      <c r="C81" s="4">
        <v>2</v>
      </c>
      <c r="D81" s="79">
        <v>211</v>
      </c>
      <c r="E81" s="109">
        <v>6</v>
      </c>
      <c r="F81" s="79">
        <v>41</v>
      </c>
      <c r="G81" s="109">
        <v>47</v>
      </c>
      <c r="H81" s="110">
        <v>19.431279620853083</v>
      </c>
      <c r="I81" s="109">
        <v>2</v>
      </c>
      <c r="J81" s="109">
        <v>25</v>
      </c>
      <c r="K81" s="109">
        <v>27</v>
      </c>
      <c r="L81" s="97">
        <v>11.848341232227488</v>
      </c>
      <c r="M81" s="110">
        <v>31.279620853080569</v>
      </c>
      <c r="N81" s="88">
        <v>8</v>
      </c>
      <c r="O81" s="88">
        <v>66</v>
      </c>
      <c r="P81" s="111">
        <v>74</v>
      </c>
      <c r="Q81" s="112">
        <v>33.789954337899545</v>
      </c>
      <c r="R81" s="79">
        <v>226</v>
      </c>
      <c r="S81" s="109">
        <v>6</v>
      </c>
      <c r="T81" s="79">
        <v>46</v>
      </c>
      <c r="U81" s="109">
        <v>52</v>
      </c>
      <c r="V81" s="110">
        <v>20.353982300884958</v>
      </c>
      <c r="W81" s="109">
        <v>2</v>
      </c>
      <c r="X81" s="109">
        <v>23</v>
      </c>
      <c r="Y81" s="109">
        <v>25</v>
      </c>
      <c r="Z81" s="97">
        <v>10.176991150442479</v>
      </c>
      <c r="AA81" s="110">
        <v>30.53097345132743</v>
      </c>
      <c r="AB81" s="88">
        <v>8</v>
      </c>
      <c r="AC81" s="88">
        <v>69</v>
      </c>
      <c r="AD81" s="111">
        <v>77</v>
      </c>
      <c r="AE81" s="112">
        <v>32.905982905982903</v>
      </c>
      <c r="AF81" s="79">
        <v>226</v>
      </c>
      <c r="AG81" s="109">
        <v>5</v>
      </c>
      <c r="AH81" s="109">
        <v>45</v>
      </c>
      <c r="AI81" s="109">
        <v>50</v>
      </c>
      <c r="AJ81" s="110">
        <v>19.911504424778762</v>
      </c>
      <c r="AK81" s="109">
        <v>2</v>
      </c>
      <c r="AL81" s="109">
        <v>23</v>
      </c>
      <c r="AM81" s="109">
        <v>25</v>
      </c>
      <c r="AN81" s="97">
        <v>10.176991150442479</v>
      </c>
      <c r="AO81" s="110">
        <v>30.088495575221241</v>
      </c>
      <c r="AP81" s="88">
        <v>7</v>
      </c>
      <c r="AQ81" s="88">
        <v>68</v>
      </c>
      <c r="AR81" s="111">
        <v>75</v>
      </c>
      <c r="AS81" s="111">
        <v>226</v>
      </c>
      <c r="AT81" s="111">
        <v>5</v>
      </c>
      <c r="AU81" s="111">
        <v>43</v>
      </c>
      <c r="AV81" s="111">
        <v>48</v>
      </c>
      <c r="AW81" s="111">
        <v>19.026548672566371</v>
      </c>
      <c r="AX81" s="111">
        <v>1</v>
      </c>
      <c r="AY81" s="111">
        <v>24</v>
      </c>
      <c r="AZ81" s="111">
        <v>25</v>
      </c>
      <c r="BA81" s="111">
        <v>10.619469026548673</v>
      </c>
      <c r="BB81" s="111">
        <v>29.646017699115045</v>
      </c>
      <c r="BC81" s="111">
        <v>6</v>
      </c>
      <c r="BD81" s="111">
        <v>67</v>
      </c>
      <c r="BE81" s="111">
        <v>73</v>
      </c>
      <c r="BF81" s="79">
        <v>229</v>
      </c>
      <c r="BG81" s="109">
        <v>5</v>
      </c>
      <c r="BH81" s="109">
        <v>49</v>
      </c>
      <c r="BI81" s="109">
        <v>54</v>
      </c>
      <c r="BJ81" s="110">
        <v>21.397379912663755</v>
      </c>
      <c r="BK81" s="109">
        <v>0</v>
      </c>
      <c r="BL81" s="109">
        <v>26</v>
      </c>
      <c r="BM81" s="109">
        <v>26</v>
      </c>
      <c r="BN81" s="97">
        <v>11.353711790393014</v>
      </c>
      <c r="BO81" s="110">
        <v>32.751091703056765</v>
      </c>
      <c r="BP81" s="88">
        <v>5</v>
      </c>
      <c r="BQ81" s="88">
        <v>75</v>
      </c>
      <c r="BR81" s="111">
        <v>80</v>
      </c>
    </row>
    <row r="82" spans="1:70" ht="26.25" x14ac:dyDescent="0.25">
      <c r="A82" s="4">
        <v>21</v>
      </c>
      <c r="B82" s="7" t="s">
        <v>158</v>
      </c>
      <c r="C82" s="4">
        <v>21</v>
      </c>
      <c r="D82" s="79">
        <v>38</v>
      </c>
      <c r="E82" s="109">
        <v>0</v>
      </c>
      <c r="F82" s="79">
        <v>24</v>
      </c>
      <c r="G82" s="109">
        <v>24</v>
      </c>
      <c r="H82" s="110">
        <v>63.157894736842103</v>
      </c>
      <c r="I82" s="109">
        <v>0</v>
      </c>
      <c r="J82" s="109">
        <v>1</v>
      </c>
      <c r="K82" s="109">
        <v>1</v>
      </c>
      <c r="L82" s="97">
        <v>2.6315789473684208</v>
      </c>
      <c r="M82" s="110">
        <v>65.789473684210535</v>
      </c>
      <c r="N82" s="88">
        <v>0</v>
      </c>
      <c r="O82" s="88">
        <v>25</v>
      </c>
      <c r="P82" s="111">
        <v>25</v>
      </c>
      <c r="Q82" s="112">
        <v>65.789473684210535</v>
      </c>
      <c r="R82" s="79">
        <v>39</v>
      </c>
      <c r="S82" s="109">
        <v>0</v>
      </c>
      <c r="T82" s="79">
        <v>24</v>
      </c>
      <c r="U82" s="109">
        <v>24</v>
      </c>
      <c r="V82" s="110">
        <v>61.53846153846154</v>
      </c>
      <c r="W82" s="109">
        <v>0</v>
      </c>
      <c r="X82" s="109">
        <v>1</v>
      </c>
      <c r="Y82" s="109">
        <v>1</v>
      </c>
      <c r="Z82" s="97">
        <v>2.5641025641025639</v>
      </c>
      <c r="AA82" s="110">
        <v>64.102564102564102</v>
      </c>
      <c r="AB82" s="88">
        <v>0</v>
      </c>
      <c r="AC82" s="88">
        <v>25</v>
      </c>
      <c r="AD82" s="111">
        <v>25</v>
      </c>
      <c r="AE82" s="112">
        <v>64.102564102564102</v>
      </c>
      <c r="AF82" s="79">
        <v>39</v>
      </c>
      <c r="AG82" s="109">
        <v>0</v>
      </c>
      <c r="AH82" s="109">
        <v>23</v>
      </c>
      <c r="AI82" s="109">
        <v>23</v>
      </c>
      <c r="AJ82" s="110">
        <v>58.974358974358978</v>
      </c>
      <c r="AK82" s="109">
        <v>0</v>
      </c>
      <c r="AL82" s="109">
        <v>1</v>
      </c>
      <c r="AM82" s="109">
        <v>1</v>
      </c>
      <c r="AN82" s="97">
        <v>2.5641025641025639</v>
      </c>
      <c r="AO82" s="110">
        <v>61.53846153846154</v>
      </c>
      <c r="AP82" s="88">
        <v>0</v>
      </c>
      <c r="AQ82" s="88">
        <v>24</v>
      </c>
      <c r="AR82" s="111">
        <v>24</v>
      </c>
      <c r="AS82" s="111">
        <v>39</v>
      </c>
      <c r="AT82" s="111">
        <v>0</v>
      </c>
      <c r="AU82" s="111">
        <v>23</v>
      </c>
      <c r="AV82" s="111">
        <v>23</v>
      </c>
      <c r="AW82" s="111">
        <v>58.974358974358978</v>
      </c>
      <c r="AX82" s="111">
        <v>0</v>
      </c>
      <c r="AY82" s="111">
        <v>0</v>
      </c>
      <c r="AZ82" s="111">
        <v>0</v>
      </c>
      <c r="BA82" s="111">
        <v>0</v>
      </c>
      <c r="BB82" s="111">
        <v>58.974358974358978</v>
      </c>
      <c r="BC82" s="111">
        <v>0</v>
      </c>
      <c r="BD82" s="111">
        <v>23</v>
      </c>
      <c r="BE82" s="111">
        <v>23</v>
      </c>
      <c r="BF82" s="79">
        <v>39</v>
      </c>
      <c r="BG82" s="109">
        <v>0</v>
      </c>
      <c r="BH82" s="109">
        <v>25</v>
      </c>
      <c r="BI82" s="109">
        <v>25</v>
      </c>
      <c r="BJ82" s="110">
        <v>64.102564102564102</v>
      </c>
      <c r="BK82" s="109">
        <v>0</v>
      </c>
      <c r="BL82" s="109">
        <v>1</v>
      </c>
      <c r="BM82" s="109">
        <v>1</v>
      </c>
      <c r="BN82" s="97">
        <v>2.5641025641025639</v>
      </c>
      <c r="BO82" s="110">
        <v>66.666666666666657</v>
      </c>
      <c r="BP82" s="88">
        <v>0</v>
      </c>
      <c r="BQ82" s="88">
        <v>26</v>
      </c>
      <c r="BR82" s="111">
        <v>26</v>
      </c>
    </row>
    <row r="83" spans="1:70" x14ac:dyDescent="0.25">
      <c r="A83" s="4">
        <v>55</v>
      </c>
      <c r="B83" s="7" t="s">
        <v>159</v>
      </c>
      <c r="C83" s="4">
        <v>55</v>
      </c>
      <c r="D83" s="79">
        <v>21</v>
      </c>
      <c r="E83" s="109">
        <v>2</v>
      </c>
      <c r="F83" s="79">
        <v>18</v>
      </c>
      <c r="G83" s="109">
        <v>20</v>
      </c>
      <c r="H83" s="110">
        <v>85.714285714285708</v>
      </c>
      <c r="I83" s="109">
        <v>0</v>
      </c>
      <c r="J83" s="109">
        <v>0</v>
      </c>
      <c r="K83" s="109">
        <v>0</v>
      </c>
      <c r="L83" s="97">
        <v>0</v>
      </c>
      <c r="M83" s="110">
        <v>85.714285714285708</v>
      </c>
      <c r="N83" s="88">
        <v>2</v>
      </c>
      <c r="O83" s="88">
        <v>18</v>
      </c>
      <c r="P83" s="111">
        <v>20</v>
      </c>
      <c r="Q83" s="112">
        <v>86.956521739130437</v>
      </c>
      <c r="R83" s="79">
        <v>24</v>
      </c>
      <c r="S83" s="109">
        <v>2</v>
      </c>
      <c r="T83" s="79">
        <v>18</v>
      </c>
      <c r="U83" s="109">
        <v>20</v>
      </c>
      <c r="V83" s="110">
        <v>75</v>
      </c>
      <c r="W83" s="109">
        <v>0</v>
      </c>
      <c r="X83" s="109">
        <v>0</v>
      </c>
      <c r="Y83" s="109">
        <v>0</v>
      </c>
      <c r="Z83" s="97">
        <v>0</v>
      </c>
      <c r="AA83" s="110">
        <v>75</v>
      </c>
      <c r="AB83" s="88">
        <v>2</v>
      </c>
      <c r="AC83" s="88">
        <v>18</v>
      </c>
      <c r="AD83" s="111">
        <v>20</v>
      </c>
      <c r="AE83" s="112">
        <v>76.923076923076934</v>
      </c>
      <c r="AF83" s="79">
        <v>24</v>
      </c>
      <c r="AG83" s="109">
        <v>2</v>
      </c>
      <c r="AH83" s="109">
        <v>17</v>
      </c>
      <c r="AI83" s="109">
        <v>19</v>
      </c>
      <c r="AJ83" s="110">
        <v>70.833333333333343</v>
      </c>
      <c r="AK83" s="109">
        <v>0</v>
      </c>
      <c r="AL83" s="109">
        <v>0</v>
      </c>
      <c r="AM83" s="109">
        <v>0</v>
      </c>
      <c r="AN83" s="97">
        <v>0</v>
      </c>
      <c r="AO83" s="110">
        <v>70.833333333333343</v>
      </c>
      <c r="AP83" s="88">
        <v>2</v>
      </c>
      <c r="AQ83" s="88">
        <v>17</v>
      </c>
      <c r="AR83" s="111">
        <v>19</v>
      </c>
      <c r="AS83" s="111">
        <v>24</v>
      </c>
      <c r="AT83" s="111">
        <v>2</v>
      </c>
      <c r="AU83" s="111">
        <v>17</v>
      </c>
      <c r="AV83" s="111">
        <v>19</v>
      </c>
      <c r="AW83" s="111">
        <v>70.833333333333343</v>
      </c>
      <c r="AX83" s="111">
        <v>0</v>
      </c>
      <c r="AY83" s="111">
        <v>1</v>
      </c>
      <c r="AZ83" s="111">
        <v>1</v>
      </c>
      <c r="BA83" s="111">
        <v>4.1666666666666661</v>
      </c>
      <c r="BB83" s="111">
        <v>75</v>
      </c>
      <c r="BC83" s="111">
        <v>2</v>
      </c>
      <c r="BD83" s="111">
        <v>18</v>
      </c>
      <c r="BE83" s="111">
        <v>20</v>
      </c>
      <c r="BF83" s="79">
        <v>24</v>
      </c>
      <c r="BG83" s="109">
        <v>2</v>
      </c>
      <c r="BH83" s="109">
        <v>18</v>
      </c>
      <c r="BI83" s="109">
        <v>20</v>
      </c>
      <c r="BJ83" s="110">
        <v>75</v>
      </c>
      <c r="BK83" s="109">
        <v>0</v>
      </c>
      <c r="BL83" s="109">
        <v>1</v>
      </c>
      <c r="BM83" s="109">
        <v>1</v>
      </c>
      <c r="BN83" s="97">
        <v>4.1666666666666661</v>
      </c>
      <c r="BO83" s="110">
        <v>79.166666666666657</v>
      </c>
      <c r="BP83" s="88">
        <v>2</v>
      </c>
      <c r="BQ83" s="88">
        <v>19</v>
      </c>
      <c r="BR83" s="111">
        <v>21</v>
      </c>
    </row>
    <row r="84" spans="1:70" ht="51.75" x14ac:dyDescent="0.25">
      <c r="A84" s="4">
        <v>148</v>
      </c>
      <c r="B84" s="12" t="s">
        <v>160</v>
      </c>
      <c r="C84" s="4">
        <v>148</v>
      </c>
      <c r="D84" s="79">
        <v>2723</v>
      </c>
      <c r="E84" s="109">
        <v>157</v>
      </c>
      <c r="F84" s="79">
        <v>1232</v>
      </c>
      <c r="G84" s="109">
        <v>1389</v>
      </c>
      <c r="H84" s="110">
        <v>45.244215938303341</v>
      </c>
      <c r="I84" s="109">
        <v>47</v>
      </c>
      <c r="J84" s="109">
        <v>912</v>
      </c>
      <c r="K84" s="109">
        <v>959</v>
      </c>
      <c r="L84" s="97">
        <v>33.492471538744034</v>
      </c>
      <c r="M84" s="110">
        <v>78.736687477047369</v>
      </c>
      <c r="N84" s="88">
        <v>204</v>
      </c>
      <c r="O84" s="88">
        <v>2144</v>
      </c>
      <c r="P84" s="111">
        <v>2348</v>
      </c>
      <c r="Q84" s="112">
        <v>80.218653911855142</v>
      </c>
      <c r="R84" s="79">
        <v>2889</v>
      </c>
      <c r="S84" s="109">
        <v>157</v>
      </c>
      <c r="T84" s="79">
        <v>1249</v>
      </c>
      <c r="U84" s="109">
        <v>1406</v>
      </c>
      <c r="V84" s="110">
        <v>43.232952578746968</v>
      </c>
      <c r="W84" s="109">
        <v>38</v>
      </c>
      <c r="X84" s="109">
        <v>943</v>
      </c>
      <c r="Y84" s="109">
        <v>981</v>
      </c>
      <c r="Z84" s="97">
        <v>32.641052267220495</v>
      </c>
      <c r="AA84" s="110">
        <v>75.874004845967463</v>
      </c>
      <c r="AB84" s="88">
        <v>195</v>
      </c>
      <c r="AC84" s="88">
        <v>2192</v>
      </c>
      <c r="AD84" s="111">
        <v>2387</v>
      </c>
      <c r="AE84" s="112">
        <v>77.399481193255511</v>
      </c>
      <c r="AF84" s="79">
        <v>2889</v>
      </c>
      <c r="AG84" s="109">
        <v>129</v>
      </c>
      <c r="AH84" s="109">
        <v>1306</v>
      </c>
      <c r="AI84" s="109">
        <v>1435</v>
      </c>
      <c r="AJ84" s="110">
        <v>45.205953617168568</v>
      </c>
      <c r="AK84" s="109">
        <v>38</v>
      </c>
      <c r="AL84" s="109">
        <v>943</v>
      </c>
      <c r="AM84" s="109">
        <v>981</v>
      </c>
      <c r="AN84" s="97">
        <v>32.641052267220495</v>
      </c>
      <c r="AO84" s="110">
        <v>77.847005884389063</v>
      </c>
      <c r="AP84" s="88">
        <v>167</v>
      </c>
      <c r="AQ84" s="88">
        <v>2249</v>
      </c>
      <c r="AR84" s="111">
        <v>2416</v>
      </c>
      <c r="AS84" s="111">
        <v>2889</v>
      </c>
      <c r="AT84" s="111">
        <v>96</v>
      </c>
      <c r="AU84" s="111">
        <v>1313</v>
      </c>
      <c r="AV84" s="111">
        <v>1409</v>
      </c>
      <c r="AW84" s="111">
        <v>45.448251990308066</v>
      </c>
      <c r="AX84" s="111">
        <v>9</v>
      </c>
      <c r="AY84" s="111">
        <v>978</v>
      </c>
      <c r="AZ84" s="111">
        <v>987</v>
      </c>
      <c r="BA84" s="111">
        <v>33.85254413291797</v>
      </c>
      <c r="BB84" s="111">
        <v>79.300796123226021</v>
      </c>
      <c r="BC84" s="111">
        <v>105</v>
      </c>
      <c r="BD84" s="111">
        <v>2291</v>
      </c>
      <c r="BE84" s="111">
        <v>2396</v>
      </c>
      <c r="BF84" s="79">
        <v>2905</v>
      </c>
      <c r="BG84" s="109">
        <v>94</v>
      </c>
      <c r="BH84" s="109">
        <v>1346</v>
      </c>
      <c r="BI84" s="109">
        <v>1440</v>
      </c>
      <c r="BJ84" s="110">
        <v>46.333907056798623</v>
      </c>
      <c r="BK84" s="109">
        <v>9</v>
      </c>
      <c r="BL84" s="109">
        <v>1020</v>
      </c>
      <c r="BM84" s="109">
        <v>1029</v>
      </c>
      <c r="BN84" s="97">
        <v>35.111876075731494</v>
      </c>
      <c r="BO84" s="110">
        <v>81.445783132530124</v>
      </c>
      <c r="BP84" s="88">
        <v>103</v>
      </c>
      <c r="BQ84" s="88">
        <v>2366</v>
      </c>
      <c r="BR84" s="111">
        <v>2469</v>
      </c>
    </row>
    <row r="85" spans="1:70" x14ac:dyDescent="0.25">
      <c r="A85" s="4">
        <v>197</v>
      </c>
      <c r="B85" s="7" t="s">
        <v>161</v>
      </c>
      <c r="C85" s="4">
        <v>197</v>
      </c>
      <c r="D85" s="79">
        <v>235</v>
      </c>
      <c r="E85" s="109">
        <v>23</v>
      </c>
      <c r="F85" s="79">
        <v>244</v>
      </c>
      <c r="G85" s="109">
        <v>267</v>
      </c>
      <c r="H85" s="110">
        <v>103.82978723404254</v>
      </c>
      <c r="I85" s="109">
        <v>0</v>
      </c>
      <c r="J85" s="109">
        <v>9</v>
      </c>
      <c r="K85" s="109">
        <v>9</v>
      </c>
      <c r="L85" s="97">
        <v>3.8297872340425529</v>
      </c>
      <c r="M85" s="110">
        <v>107.65957446808511</v>
      </c>
      <c r="N85" s="88">
        <v>23</v>
      </c>
      <c r="O85" s="88">
        <v>253</v>
      </c>
      <c r="P85" s="111">
        <v>276</v>
      </c>
      <c r="Q85" s="112">
        <v>106.9767441860465</v>
      </c>
      <c r="R85" s="79">
        <v>243</v>
      </c>
      <c r="S85" s="109">
        <v>22</v>
      </c>
      <c r="T85" s="79">
        <v>249</v>
      </c>
      <c r="U85" s="109">
        <v>271</v>
      </c>
      <c r="V85" s="110">
        <v>102.46913580246914</v>
      </c>
      <c r="W85" s="109">
        <v>0</v>
      </c>
      <c r="X85" s="109">
        <v>13</v>
      </c>
      <c r="Y85" s="109">
        <v>13</v>
      </c>
      <c r="Z85" s="97">
        <v>5.3497942386831276</v>
      </c>
      <c r="AA85" s="110">
        <v>107.81893004115226</v>
      </c>
      <c r="AB85" s="88">
        <v>22</v>
      </c>
      <c r="AC85" s="88">
        <v>262</v>
      </c>
      <c r="AD85" s="111">
        <v>284</v>
      </c>
      <c r="AE85" s="112">
        <v>107.16981132075472</v>
      </c>
      <c r="AF85" s="79">
        <v>243</v>
      </c>
      <c r="AG85" s="109">
        <v>21</v>
      </c>
      <c r="AH85" s="109">
        <v>271</v>
      </c>
      <c r="AI85" s="109">
        <v>292</v>
      </c>
      <c r="AJ85" s="110">
        <v>111.52263374485597</v>
      </c>
      <c r="AK85" s="109">
        <v>0</v>
      </c>
      <c r="AL85" s="109">
        <v>13</v>
      </c>
      <c r="AM85" s="109">
        <v>13</v>
      </c>
      <c r="AN85" s="97">
        <v>5.3497942386831276</v>
      </c>
      <c r="AO85" s="110">
        <v>116.8724279835391</v>
      </c>
      <c r="AP85" s="88">
        <v>21</v>
      </c>
      <c r="AQ85" s="88">
        <v>284</v>
      </c>
      <c r="AR85" s="111">
        <v>305</v>
      </c>
      <c r="AS85" s="111">
        <v>243</v>
      </c>
      <c r="AT85" s="111">
        <v>21</v>
      </c>
      <c r="AU85" s="111">
        <v>289</v>
      </c>
      <c r="AV85" s="111">
        <v>310</v>
      </c>
      <c r="AW85" s="111">
        <v>118.93004115226337</v>
      </c>
      <c r="AX85" s="111">
        <v>0</v>
      </c>
      <c r="AY85" s="111">
        <v>19</v>
      </c>
      <c r="AZ85" s="111">
        <v>19</v>
      </c>
      <c r="BA85" s="111">
        <v>7.8189300411522638</v>
      </c>
      <c r="BB85" s="111">
        <v>126.74897119341564</v>
      </c>
      <c r="BC85" s="111">
        <v>21</v>
      </c>
      <c r="BD85" s="111">
        <v>308</v>
      </c>
      <c r="BE85" s="111">
        <v>329</v>
      </c>
      <c r="BF85" s="79">
        <v>243</v>
      </c>
      <c r="BG85" s="109">
        <v>21</v>
      </c>
      <c r="BH85" s="109">
        <v>302</v>
      </c>
      <c r="BI85" s="109">
        <v>323</v>
      </c>
      <c r="BJ85" s="110">
        <v>124.27983539094649</v>
      </c>
      <c r="BK85" s="109">
        <v>0</v>
      </c>
      <c r="BL85" s="109">
        <v>16</v>
      </c>
      <c r="BM85" s="109">
        <v>16</v>
      </c>
      <c r="BN85" s="97">
        <v>6.5843621399176957</v>
      </c>
      <c r="BO85" s="110">
        <v>130.8641975308642</v>
      </c>
      <c r="BP85" s="88">
        <v>21</v>
      </c>
      <c r="BQ85" s="88">
        <v>318</v>
      </c>
      <c r="BR85" s="111">
        <v>339</v>
      </c>
    </row>
    <row r="86" spans="1:70" ht="26.25" x14ac:dyDescent="0.25">
      <c r="A86" s="4">
        <v>206</v>
      </c>
      <c r="B86" s="7" t="s">
        <v>162</v>
      </c>
      <c r="C86" s="4">
        <v>206</v>
      </c>
      <c r="D86" s="79">
        <v>19</v>
      </c>
      <c r="E86" s="109">
        <v>1</v>
      </c>
      <c r="F86" s="79">
        <v>15</v>
      </c>
      <c r="G86" s="109">
        <v>16</v>
      </c>
      <c r="H86" s="110">
        <v>78.94736842105263</v>
      </c>
      <c r="I86" s="109">
        <v>0</v>
      </c>
      <c r="J86" s="109">
        <v>6</v>
      </c>
      <c r="K86" s="109">
        <v>6</v>
      </c>
      <c r="L86" s="97">
        <v>31.578947368421051</v>
      </c>
      <c r="M86" s="110">
        <v>110.5263157894737</v>
      </c>
      <c r="N86" s="88">
        <v>1</v>
      </c>
      <c r="O86" s="88">
        <v>21</v>
      </c>
      <c r="P86" s="111">
        <v>22</v>
      </c>
      <c r="Q86" s="112">
        <v>110.00000000000001</v>
      </c>
      <c r="R86" s="79">
        <v>21</v>
      </c>
      <c r="S86" s="109">
        <v>1</v>
      </c>
      <c r="T86" s="79">
        <v>16</v>
      </c>
      <c r="U86" s="109">
        <v>17</v>
      </c>
      <c r="V86" s="110">
        <v>76.19047619047619</v>
      </c>
      <c r="W86" s="109">
        <v>0</v>
      </c>
      <c r="X86" s="109">
        <v>6</v>
      </c>
      <c r="Y86" s="109">
        <v>6</v>
      </c>
      <c r="Z86" s="97">
        <v>28.571428571428569</v>
      </c>
      <c r="AA86" s="110">
        <v>104.76190476190477</v>
      </c>
      <c r="AB86" s="88">
        <v>1</v>
      </c>
      <c r="AC86" s="88">
        <v>22</v>
      </c>
      <c r="AD86" s="111">
        <v>23</v>
      </c>
      <c r="AE86" s="112">
        <v>104.54545454545455</v>
      </c>
      <c r="AF86" s="79">
        <v>21</v>
      </c>
      <c r="AG86" s="109">
        <v>1</v>
      </c>
      <c r="AH86" s="109">
        <v>16</v>
      </c>
      <c r="AI86" s="109">
        <v>17</v>
      </c>
      <c r="AJ86" s="110">
        <v>76.19047619047619</v>
      </c>
      <c r="AK86" s="109">
        <v>0</v>
      </c>
      <c r="AL86" s="109">
        <v>6</v>
      </c>
      <c r="AM86" s="109">
        <v>6</v>
      </c>
      <c r="AN86" s="97">
        <v>28.571428571428569</v>
      </c>
      <c r="AO86" s="110">
        <v>104.76190476190477</v>
      </c>
      <c r="AP86" s="88">
        <v>1</v>
      </c>
      <c r="AQ86" s="88">
        <v>22</v>
      </c>
      <c r="AR86" s="111">
        <v>23</v>
      </c>
      <c r="AS86" s="111">
        <v>21</v>
      </c>
      <c r="AT86" s="111">
        <v>1</v>
      </c>
      <c r="AU86" s="111">
        <v>16</v>
      </c>
      <c r="AV86" s="111">
        <v>17</v>
      </c>
      <c r="AW86" s="111">
        <v>76.19047619047619</v>
      </c>
      <c r="AX86" s="111">
        <v>0</v>
      </c>
      <c r="AY86" s="111">
        <v>6</v>
      </c>
      <c r="AZ86" s="111">
        <v>6</v>
      </c>
      <c r="BA86" s="111">
        <v>28.571428571428569</v>
      </c>
      <c r="BB86" s="111">
        <v>104.76190476190477</v>
      </c>
      <c r="BC86" s="111">
        <v>1</v>
      </c>
      <c r="BD86" s="111">
        <v>22</v>
      </c>
      <c r="BE86" s="111">
        <v>23</v>
      </c>
      <c r="BF86" s="79">
        <v>21</v>
      </c>
      <c r="BG86" s="109">
        <v>1</v>
      </c>
      <c r="BH86" s="109">
        <v>19</v>
      </c>
      <c r="BI86" s="109">
        <v>20</v>
      </c>
      <c r="BJ86" s="110">
        <v>90.476190476190482</v>
      </c>
      <c r="BK86" s="109">
        <v>0</v>
      </c>
      <c r="BL86" s="109">
        <v>5</v>
      </c>
      <c r="BM86" s="109">
        <v>5</v>
      </c>
      <c r="BN86" s="97">
        <v>23.809523809523807</v>
      </c>
      <c r="BO86" s="110">
        <v>114.28571428571428</v>
      </c>
      <c r="BP86" s="88">
        <v>1</v>
      </c>
      <c r="BQ86" s="88">
        <v>24</v>
      </c>
      <c r="BR86" s="111">
        <v>25</v>
      </c>
    </row>
    <row r="87" spans="1:70" x14ac:dyDescent="0.25">
      <c r="A87" s="4">
        <v>313</v>
      </c>
      <c r="B87" s="7" t="s">
        <v>163</v>
      </c>
      <c r="C87" s="4">
        <v>313</v>
      </c>
      <c r="D87" s="79">
        <v>201</v>
      </c>
      <c r="E87" s="109">
        <v>3</v>
      </c>
      <c r="F87" s="79">
        <v>125</v>
      </c>
      <c r="G87" s="109">
        <v>128</v>
      </c>
      <c r="H87" s="110">
        <v>62.189054726368155</v>
      </c>
      <c r="I87" s="109">
        <v>0</v>
      </c>
      <c r="J87" s="109">
        <v>38</v>
      </c>
      <c r="K87" s="109">
        <v>38</v>
      </c>
      <c r="L87" s="97">
        <v>18.905472636815919</v>
      </c>
      <c r="M87" s="110">
        <v>81.094527363184071</v>
      </c>
      <c r="N87" s="88">
        <v>3</v>
      </c>
      <c r="O87" s="88">
        <v>163</v>
      </c>
      <c r="P87" s="111">
        <v>166</v>
      </c>
      <c r="Q87" s="112">
        <v>81.372549019607845</v>
      </c>
      <c r="R87" s="79">
        <v>209</v>
      </c>
      <c r="S87" s="109">
        <v>3</v>
      </c>
      <c r="T87" s="79">
        <v>117</v>
      </c>
      <c r="U87" s="109">
        <v>120</v>
      </c>
      <c r="V87" s="110">
        <v>55.980861244019145</v>
      </c>
      <c r="W87" s="109">
        <v>0</v>
      </c>
      <c r="X87" s="109">
        <v>47</v>
      </c>
      <c r="Y87" s="109">
        <v>47</v>
      </c>
      <c r="Z87" s="97">
        <v>22.488038277511961</v>
      </c>
      <c r="AA87" s="110">
        <v>78.4688995215311</v>
      </c>
      <c r="AB87" s="88">
        <v>3</v>
      </c>
      <c r="AC87" s="88">
        <v>164</v>
      </c>
      <c r="AD87" s="111">
        <v>167</v>
      </c>
      <c r="AE87" s="112">
        <v>78.773584905660371</v>
      </c>
      <c r="AF87" s="79">
        <v>209</v>
      </c>
      <c r="AG87" s="109">
        <v>3</v>
      </c>
      <c r="AH87" s="109">
        <v>123</v>
      </c>
      <c r="AI87" s="109">
        <v>126</v>
      </c>
      <c r="AJ87" s="110">
        <v>58.851674641148321</v>
      </c>
      <c r="AK87" s="109">
        <v>0</v>
      </c>
      <c r="AL87" s="109">
        <v>47</v>
      </c>
      <c r="AM87" s="109">
        <v>47</v>
      </c>
      <c r="AN87" s="97">
        <v>22.488038277511961</v>
      </c>
      <c r="AO87" s="110">
        <v>81.339712918660297</v>
      </c>
      <c r="AP87" s="88">
        <v>3</v>
      </c>
      <c r="AQ87" s="88">
        <v>170</v>
      </c>
      <c r="AR87" s="111">
        <v>173</v>
      </c>
      <c r="AS87" s="111">
        <v>209</v>
      </c>
      <c r="AT87" s="111">
        <v>1</v>
      </c>
      <c r="AU87" s="111">
        <v>131</v>
      </c>
      <c r="AV87" s="111">
        <v>132</v>
      </c>
      <c r="AW87" s="111">
        <v>62.679425837320579</v>
      </c>
      <c r="AX87" s="111">
        <v>0</v>
      </c>
      <c r="AY87" s="111">
        <v>43</v>
      </c>
      <c r="AZ87" s="111">
        <v>43</v>
      </c>
      <c r="BA87" s="111">
        <v>20.574162679425836</v>
      </c>
      <c r="BB87" s="111">
        <v>83.253588516746419</v>
      </c>
      <c r="BC87" s="111">
        <v>1</v>
      </c>
      <c r="BD87" s="111">
        <v>174</v>
      </c>
      <c r="BE87" s="111">
        <v>175</v>
      </c>
      <c r="BF87" s="79">
        <v>209</v>
      </c>
      <c r="BG87" s="109">
        <v>1</v>
      </c>
      <c r="BH87" s="109">
        <v>136</v>
      </c>
      <c r="BI87" s="109">
        <v>137</v>
      </c>
      <c r="BJ87" s="110">
        <v>65.071770334928232</v>
      </c>
      <c r="BK87" s="109">
        <v>0</v>
      </c>
      <c r="BL87" s="109">
        <v>49</v>
      </c>
      <c r="BM87" s="109">
        <v>49</v>
      </c>
      <c r="BN87" s="97">
        <v>23.444976076555022</v>
      </c>
      <c r="BO87" s="110">
        <v>88.516746411483254</v>
      </c>
      <c r="BP87" s="88">
        <v>1</v>
      </c>
      <c r="BQ87" s="88">
        <v>185</v>
      </c>
      <c r="BR87" s="111">
        <v>186</v>
      </c>
    </row>
    <row r="88" spans="1:70" x14ac:dyDescent="0.25">
      <c r="A88" s="4">
        <v>318</v>
      </c>
      <c r="B88" s="7" t="s">
        <v>164</v>
      </c>
      <c r="C88" s="4">
        <v>318</v>
      </c>
      <c r="D88" s="79">
        <v>2303</v>
      </c>
      <c r="E88" s="109">
        <v>52</v>
      </c>
      <c r="F88" s="79">
        <v>1359</v>
      </c>
      <c r="G88" s="109">
        <v>1411</v>
      </c>
      <c r="H88" s="110">
        <v>59.00998697351281</v>
      </c>
      <c r="I88" s="109">
        <v>69</v>
      </c>
      <c r="J88" s="109">
        <v>851</v>
      </c>
      <c r="K88" s="109">
        <v>920</v>
      </c>
      <c r="L88" s="97">
        <v>36.951801997394703</v>
      </c>
      <c r="M88" s="110">
        <v>95.96178897090752</v>
      </c>
      <c r="N88" s="88">
        <v>121</v>
      </c>
      <c r="O88" s="88">
        <v>2210</v>
      </c>
      <c r="P88" s="111">
        <v>2331</v>
      </c>
      <c r="Q88" s="112">
        <v>96.163366336633658</v>
      </c>
      <c r="R88" s="79">
        <v>2480</v>
      </c>
      <c r="S88" s="109">
        <v>53</v>
      </c>
      <c r="T88" s="79">
        <v>1357</v>
      </c>
      <c r="U88" s="109">
        <v>1410</v>
      </c>
      <c r="V88" s="110">
        <v>54.717741935483865</v>
      </c>
      <c r="W88" s="109">
        <v>62</v>
      </c>
      <c r="X88" s="109">
        <v>895</v>
      </c>
      <c r="Y88" s="109">
        <v>957</v>
      </c>
      <c r="Z88" s="97">
        <v>36.088709677419359</v>
      </c>
      <c r="AA88" s="110">
        <v>90.806451612903231</v>
      </c>
      <c r="AB88" s="88">
        <v>115</v>
      </c>
      <c r="AC88" s="88">
        <v>2252</v>
      </c>
      <c r="AD88" s="111">
        <v>2367</v>
      </c>
      <c r="AE88" s="112">
        <v>91.213872832369944</v>
      </c>
      <c r="AF88" s="79">
        <v>2480</v>
      </c>
      <c r="AG88" s="109">
        <v>55</v>
      </c>
      <c r="AH88" s="109">
        <v>1360</v>
      </c>
      <c r="AI88" s="109">
        <v>1415</v>
      </c>
      <c r="AJ88" s="110">
        <v>54.838709677419352</v>
      </c>
      <c r="AK88" s="109">
        <v>63</v>
      </c>
      <c r="AL88" s="109">
        <v>895</v>
      </c>
      <c r="AM88" s="109">
        <v>958</v>
      </c>
      <c r="AN88" s="97">
        <v>36.088709677419359</v>
      </c>
      <c r="AO88" s="110">
        <v>90.927419354838719</v>
      </c>
      <c r="AP88" s="88">
        <v>118</v>
      </c>
      <c r="AQ88" s="88">
        <v>2255</v>
      </c>
      <c r="AR88" s="111">
        <v>2373</v>
      </c>
      <c r="AS88" s="111">
        <v>2480</v>
      </c>
      <c r="AT88" s="111">
        <v>51</v>
      </c>
      <c r="AU88" s="111">
        <v>1373</v>
      </c>
      <c r="AV88" s="111">
        <v>1424</v>
      </c>
      <c r="AW88" s="111">
        <v>55.362903225806448</v>
      </c>
      <c r="AX88" s="111">
        <v>33</v>
      </c>
      <c r="AY88" s="111">
        <v>918</v>
      </c>
      <c r="AZ88" s="111">
        <v>951</v>
      </c>
      <c r="BA88" s="111">
        <v>37.016129032258064</v>
      </c>
      <c r="BB88" s="111">
        <v>92.379032258064512</v>
      </c>
      <c r="BC88" s="111">
        <v>84</v>
      </c>
      <c r="BD88" s="111">
        <v>2291</v>
      </c>
      <c r="BE88" s="111">
        <v>2375</v>
      </c>
      <c r="BF88" s="79">
        <v>2499</v>
      </c>
      <c r="BG88" s="109">
        <v>51</v>
      </c>
      <c r="BH88" s="109">
        <v>1392</v>
      </c>
      <c r="BI88" s="109">
        <v>1443</v>
      </c>
      <c r="BJ88" s="110">
        <v>55.702280912364941</v>
      </c>
      <c r="BK88" s="109">
        <v>32</v>
      </c>
      <c r="BL88" s="109">
        <v>956</v>
      </c>
      <c r="BM88" s="109">
        <v>988</v>
      </c>
      <c r="BN88" s="97">
        <v>38.255302120848341</v>
      </c>
      <c r="BO88" s="110">
        <v>93.957583033213282</v>
      </c>
      <c r="BP88" s="88">
        <v>83</v>
      </c>
      <c r="BQ88" s="88">
        <v>2348</v>
      </c>
      <c r="BR88" s="111">
        <v>2431</v>
      </c>
    </row>
    <row r="89" spans="1:70" x14ac:dyDescent="0.25">
      <c r="A89" s="4">
        <v>321</v>
      </c>
      <c r="B89" s="7" t="s">
        <v>165</v>
      </c>
      <c r="C89" s="4">
        <v>321</v>
      </c>
      <c r="D89" s="79">
        <v>751</v>
      </c>
      <c r="E89" s="109">
        <v>46</v>
      </c>
      <c r="F89" s="79">
        <v>673</v>
      </c>
      <c r="G89" s="109">
        <v>719</v>
      </c>
      <c r="H89" s="110">
        <v>89.613848202396809</v>
      </c>
      <c r="I89" s="109">
        <v>16</v>
      </c>
      <c r="J89" s="109">
        <v>123</v>
      </c>
      <c r="K89" s="109">
        <v>139</v>
      </c>
      <c r="L89" s="97">
        <v>16.378162450066576</v>
      </c>
      <c r="M89" s="110">
        <v>105.99201065246338</v>
      </c>
      <c r="N89" s="88">
        <v>62</v>
      </c>
      <c r="O89" s="88">
        <v>796</v>
      </c>
      <c r="P89" s="111">
        <v>858</v>
      </c>
      <c r="Q89" s="112">
        <v>105.53505535055349</v>
      </c>
      <c r="R89" s="79">
        <v>800</v>
      </c>
      <c r="S89" s="109">
        <v>46</v>
      </c>
      <c r="T89" s="79">
        <v>687</v>
      </c>
      <c r="U89" s="109">
        <v>733</v>
      </c>
      <c r="V89" s="110">
        <v>85.875</v>
      </c>
      <c r="W89" s="109">
        <v>15</v>
      </c>
      <c r="X89" s="109">
        <v>126</v>
      </c>
      <c r="Y89" s="109">
        <v>141</v>
      </c>
      <c r="Z89" s="97">
        <v>15.75</v>
      </c>
      <c r="AA89" s="110">
        <v>101.62500000000001</v>
      </c>
      <c r="AB89" s="88">
        <v>61</v>
      </c>
      <c r="AC89" s="88">
        <v>813</v>
      </c>
      <c r="AD89" s="111">
        <v>874</v>
      </c>
      <c r="AE89" s="112">
        <v>101.50987224157957</v>
      </c>
      <c r="AF89" s="79">
        <v>800</v>
      </c>
      <c r="AG89" s="109">
        <v>39</v>
      </c>
      <c r="AH89" s="109">
        <v>711</v>
      </c>
      <c r="AI89" s="109">
        <v>750</v>
      </c>
      <c r="AJ89" s="110">
        <v>88.875</v>
      </c>
      <c r="AK89" s="109">
        <v>15</v>
      </c>
      <c r="AL89" s="109">
        <v>126</v>
      </c>
      <c r="AM89" s="109">
        <v>141</v>
      </c>
      <c r="AN89" s="97">
        <v>15.75</v>
      </c>
      <c r="AO89" s="110">
        <v>104.62499999999999</v>
      </c>
      <c r="AP89" s="88">
        <v>54</v>
      </c>
      <c r="AQ89" s="88">
        <v>837</v>
      </c>
      <c r="AR89" s="111">
        <v>891</v>
      </c>
      <c r="AS89" s="111">
        <v>800</v>
      </c>
      <c r="AT89" s="111">
        <v>39</v>
      </c>
      <c r="AU89" s="111">
        <v>709</v>
      </c>
      <c r="AV89" s="111">
        <v>748</v>
      </c>
      <c r="AW89" s="111">
        <v>88.625</v>
      </c>
      <c r="AX89" s="111">
        <v>4</v>
      </c>
      <c r="AY89" s="111">
        <v>140</v>
      </c>
      <c r="AZ89" s="111">
        <v>144</v>
      </c>
      <c r="BA89" s="111">
        <v>17.5</v>
      </c>
      <c r="BB89" s="111">
        <v>106.125</v>
      </c>
      <c r="BC89" s="111">
        <v>43</v>
      </c>
      <c r="BD89" s="111">
        <v>849</v>
      </c>
      <c r="BE89" s="111">
        <v>892</v>
      </c>
      <c r="BF89" s="79">
        <v>802</v>
      </c>
      <c r="BG89" s="109">
        <v>37</v>
      </c>
      <c r="BH89" s="109">
        <v>716</v>
      </c>
      <c r="BI89" s="109">
        <v>753</v>
      </c>
      <c r="BJ89" s="110">
        <v>89.276807980049881</v>
      </c>
      <c r="BK89" s="109">
        <v>3</v>
      </c>
      <c r="BL89" s="109">
        <v>148</v>
      </c>
      <c r="BM89" s="109">
        <v>151</v>
      </c>
      <c r="BN89" s="97">
        <v>18.453865336658353</v>
      </c>
      <c r="BO89" s="110">
        <v>107.73067331670822</v>
      </c>
      <c r="BP89" s="88">
        <v>40</v>
      </c>
      <c r="BQ89" s="88">
        <v>864</v>
      </c>
      <c r="BR89" s="111">
        <v>904</v>
      </c>
    </row>
    <row r="90" spans="1:70" x14ac:dyDescent="0.25">
      <c r="A90" s="4">
        <v>376</v>
      </c>
      <c r="B90" s="7" t="s">
        <v>166</v>
      </c>
      <c r="C90" s="4">
        <v>376</v>
      </c>
      <c r="D90" s="79">
        <v>1863</v>
      </c>
      <c r="E90" s="109">
        <v>110</v>
      </c>
      <c r="F90" s="79">
        <v>1146</v>
      </c>
      <c r="G90" s="109">
        <v>1256</v>
      </c>
      <c r="H90" s="110">
        <v>61.513687600644118</v>
      </c>
      <c r="I90" s="109">
        <v>96</v>
      </c>
      <c r="J90" s="109">
        <v>811</v>
      </c>
      <c r="K90" s="109">
        <v>907</v>
      </c>
      <c r="L90" s="97">
        <v>43.531937734836283</v>
      </c>
      <c r="M90" s="110">
        <v>105.04562533548041</v>
      </c>
      <c r="N90" s="88">
        <v>206</v>
      </c>
      <c r="O90" s="88">
        <v>1957</v>
      </c>
      <c r="P90" s="111">
        <v>2163</v>
      </c>
      <c r="Q90" s="112">
        <v>104.54325761237313</v>
      </c>
      <c r="R90" s="79">
        <v>1986</v>
      </c>
      <c r="S90" s="109">
        <v>110</v>
      </c>
      <c r="T90" s="79">
        <v>1137</v>
      </c>
      <c r="U90" s="109">
        <v>1247</v>
      </c>
      <c r="V90" s="110">
        <v>57.250755287009056</v>
      </c>
      <c r="W90" s="109">
        <v>79</v>
      </c>
      <c r="X90" s="109">
        <v>857</v>
      </c>
      <c r="Y90" s="109">
        <v>936</v>
      </c>
      <c r="Z90" s="97">
        <v>43.152064451158104</v>
      </c>
      <c r="AA90" s="110">
        <v>100.40281973816715</v>
      </c>
      <c r="AB90" s="88">
        <v>189</v>
      </c>
      <c r="AC90" s="88">
        <v>1994</v>
      </c>
      <c r="AD90" s="111">
        <v>2183</v>
      </c>
      <c r="AE90" s="112">
        <v>100.36781609195403</v>
      </c>
      <c r="AF90" s="79">
        <v>1986</v>
      </c>
      <c r="AG90" s="109">
        <v>94</v>
      </c>
      <c r="AH90" s="109">
        <v>1145</v>
      </c>
      <c r="AI90" s="109">
        <v>1239</v>
      </c>
      <c r="AJ90" s="110">
        <v>57.653575025176231</v>
      </c>
      <c r="AK90" s="109">
        <v>79</v>
      </c>
      <c r="AL90" s="109">
        <v>857</v>
      </c>
      <c r="AM90" s="109">
        <v>936</v>
      </c>
      <c r="AN90" s="97">
        <v>43.152064451158104</v>
      </c>
      <c r="AO90" s="110">
        <v>100.80563947633433</v>
      </c>
      <c r="AP90" s="88">
        <v>173</v>
      </c>
      <c r="AQ90" s="88">
        <v>2002</v>
      </c>
      <c r="AR90" s="111">
        <v>2175</v>
      </c>
      <c r="AS90" s="111">
        <v>1986</v>
      </c>
      <c r="AT90" s="111">
        <v>61</v>
      </c>
      <c r="AU90" s="111">
        <v>1133</v>
      </c>
      <c r="AV90" s="111">
        <v>1194</v>
      </c>
      <c r="AW90" s="111">
        <v>57.04934541792548</v>
      </c>
      <c r="AX90" s="111">
        <v>41</v>
      </c>
      <c r="AY90" s="111">
        <v>971</v>
      </c>
      <c r="AZ90" s="111">
        <v>1012</v>
      </c>
      <c r="BA90" s="111">
        <v>48.892245720040286</v>
      </c>
      <c r="BB90" s="111">
        <v>105.94159113796576</v>
      </c>
      <c r="BC90" s="111">
        <v>102</v>
      </c>
      <c r="BD90" s="111">
        <v>2104</v>
      </c>
      <c r="BE90" s="111">
        <v>2206</v>
      </c>
      <c r="BF90" s="79">
        <v>1993</v>
      </c>
      <c r="BG90" s="109">
        <v>60</v>
      </c>
      <c r="BH90" s="109">
        <v>1133</v>
      </c>
      <c r="BI90" s="109">
        <v>1193</v>
      </c>
      <c r="BJ90" s="110">
        <v>56.848971399899654</v>
      </c>
      <c r="BK90" s="109">
        <v>35</v>
      </c>
      <c r="BL90" s="109">
        <v>1023</v>
      </c>
      <c r="BM90" s="109">
        <v>1058</v>
      </c>
      <c r="BN90" s="97">
        <v>51.329653788258909</v>
      </c>
      <c r="BO90" s="110">
        <v>108.17862518815855</v>
      </c>
      <c r="BP90" s="88">
        <v>95</v>
      </c>
      <c r="BQ90" s="88">
        <v>2156</v>
      </c>
      <c r="BR90" s="111">
        <v>2251</v>
      </c>
    </row>
    <row r="91" spans="1:70" x14ac:dyDescent="0.25">
      <c r="A91" s="4">
        <v>400</v>
      </c>
      <c r="B91" s="7" t="s">
        <v>167</v>
      </c>
      <c r="C91" s="4">
        <v>400</v>
      </c>
      <c r="D91" s="79">
        <v>267</v>
      </c>
      <c r="E91" s="109">
        <v>31</v>
      </c>
      <c r="F91" s="79">
        <v>231</v>
      </c>
      <c r="G91" s="109">
        <v>262</v>
      </c>
      <c r="H91" s="110">
        <v>86.516853932584269</v>
      </c>
      <c r="I91" s="109">
        <v>5</v>
      </c>
      <c r="J91" s="109">
        <v>103</v>
      </c>
      <c r="K91" s="109">
        <v>108</v>
      </c>
      <c r="L91" s="97">
        <v>38.576779026217231</v>
      </c>
      <c r="M91" s="110">
        <v>125.09363295880149</v>
      </c>
      <c r="N91" s="88">
        <v>36</v>
      </c>
      <c r="O91" s="88">
        <v>334</v>
      </c>
      <c r="P91" s="111">
        <v>370</v>
      </c>
      <c r="Q91" s="112">
        <v>122.1122112211221</v>
      </c>
      <c r="R91" s="79">
        <v>289</v>
      </c>
      <c r="S91" s="109">
        <v>31</v>
      </c>
      <c r="T91" s="79">
        <v>226</v>
      </c>
      <c r="U91" s="109">
        <v>257</v>
      </c>
      <c r="V91" s="110">
        <v>78.200692041522487</v>
      </c>
      <c r="W91" s="109">
        <v>5</v>
      </c>
      <c r="X91" s="109">
        <v>109</v>
      </c>
      <c r="Y91" s="109">
        <v>114</v>
      </c>
      <c r="Z91" s="97">
        <v>37.716262975778548</v>
      </c>
      <c r="AA91" s="110">
        <v>115.91695501730104</v>
      </c>
      <c r="AB91" s="88">
        <v>36</v>
      </c>
      <c r="AC91" s="88">
        <v>335</v>
      </c>
      <c r="AD91" s="111">
        <v>371</v>
      </c>
      <c r="AE91" s="112">
        <v>114.15384615384616</v>
      </c>
      <c r="AF91" s="79">
        <v>289</v>
      </c>
      <c r="AG91" s="109">
        <v>27</v>
      </c>
      <c r="AH91" s="109">
        <v>233</v>
      </c>
      <c r="AI91" s="109">
        <v>260</v>
      </c>
      <c r="AJ91" s="110">
        <v>80.622837370242223</v>
      </c>
      <c r="AK91" s="109">
        <v>5</v>
      </c>
      <c r="AL91" s="109">
        <v>109</v>
      </c>
      <c r="AM91" s="109">
        <v>114</v>
      </c>
      <c r="AN91" s="97">
        <v>37.716262975778548</v>
      </c>
      <c r="AO91" s="110">
        <v>118.33910034602076</v>
      </c>
      <c r="AP91" s="88">
        <v>32</v>
      </c>
      <c r="AQ91" s="88">
        <v>342</v>
      </c>
      <c r="AR91" s="111">
        <v>374</v>
      </c>
      <c r="AS91" s="111">
        <v>289</v>
      </c>
      <c r="AT91" s="111">
        <v>23</v>
      </c>
      <c r="AU91" s="111">
        <v>237</v>
      </c>
      <c r="AV91" s="111">
        <v>260</v>
      </c>
      <c r="AW91" s="111">
        <v>82.006920415224911</v>
      </c>
      <c r="AX91" s="111">
        <v>2</v>
      </c>
      <c r="AY91" s="111">
        <v>115</v>
      </c>
      <c r="AZ91" s="111">
        <v>117</v>
      </c>
      <c r="BA91" s="111">
        <v>39.792387543252595</v>
      </c>
      <c r="BB91" s="111">
        <v>121.79930795847751</v>
      </c>
      <c r="BC91" s="111">
        <v>25</v>
      </c>
      <c r="BD91" s="111">
        <v>352</v>
      </c>
      <c r="BE91" s="111">
        <v>377</v>
      </c>
      <c r="BF91" s="79">
        <v>291</v>
      </c>
      <c r="BG91" s="109">
        <v>23</v>
      </c>
      <c r="BH91" s="109">
        <v>223</v>
      </c>
      <c r="BI91" s="109">
        <v>246</v>
      </c>
      <c r="BJ91" s="110">
        <v>76.632302405498294</v>
      </c>
      <c r="BK91" s="109">
        <v>2</v>
      </c>
      <c r="BL91" s="109">
        <v>128</v>
      </c>
      <c r="BM91" s="109">
        <v>130</v>
      </c>
      <c r="BN91" s="97">
        <v>43.986254295532646</v>
      </c>
      <c r="BO91" s="110">
        <v>120.61855670103093</v>
      </c>
      <c r="BP91" s="88">
        <v>25</v>
      </c>
      <c r="BQ91" s="88">
        <v>351</v>
      </c>
      <c r="BR91" s="111">
        <v>376</v>
      </c>
    </row>
    <row r="92" spans="1:70" x14ac:dyDescent="0.25">
      <c r="A92" s="4">
        <v>440</v>
      </c>
      <c r="B92" s="7" t="s">
        <v>168</v>
      </c>
      <c r="C92" s="4">
        <v>440</v>
      </c>
      <c r="D92" s="79">
        <v>5519</v>
      </c>
      <c r="E92" s="109">
        <v>172</v>
      </c>
      <c r="F92" s="79">
        <v>3655</v>
      </c>
      <c r="G92" s="109">
        <v>3827</v>
      </c>
      <c r="H92" s="110">
        <v>66.225765537235006</v>
      </c>
      <c r="I92" s="109">
        <v>132</v>
      </c>
      <c r="J92" s="109">
        <v>1657</v>
      </c>
      <c r="K92" s="109">
        <v>1789</v>
      </c>
      <c r="L92" s="97">
        <v>30.023554991846346</v>
      </c>
      <c r="M92" s="110">
        <v>96.249320529081345</v>
      </c>
      <c r="N92" s="88">
        <v>304</v>
      </c>
      <c r="O92" s="88">
        <v>5312</v>
      </c>
      <c r="P92" s="111">
        <v>5616</v>
      </c>
      <c r="Q92" s="112">
        <v>96.445131375579592</v>
      </c>
      <c r="R92" s="79">
        <v>5791</v>
      </c>
      <c r="S92" s="109">
        <v>169</v>
      </c>
      <c r="T92" s="79">
        <v>3641</v>
      </c>
      <c r="U92" s="109">
        <v>3810</v>
      </c>
      <c r="V92" s="110">
        <v>62.873424279053701</v>
      </c>
      <c r="W92" s="109">
        <v>107</v>
      </c>
      <c r="X92" s="109">
        <v>1706</v>
      </c>
      <c r="Y92" s="109">
        <v>1813</v>
      </c>
      <c r="Z92" s="97">
        <v>29.45950613020204</v>
      </c>
      <c r="AA92" s="110">
        <v>92.332930409255738</v>
      </c>
      <c r="AB92" s="88">
        <v>276</v>
      </c>
      <c r="AC92" s="88">
        <v>5347</v>
      </c>
      <c r="AD92" s="111">
        <v>5623</v>
      </c>
      <c r="AE92" s="112">
        <v>92.681720784572278</v>
      </c>
      <c r="AF92" s="79">
        <v>5791</v>
      </c>
      <c r="AG92" s="109">
        <v>134</v>
      </c>
      <c r="AH92" s="109">
        <v>3670</v>
      </c>
      <c r="AI92" s="109">
        <v>3804</v>
      </c>
      <c r="AJ92" s="110">
        <v>63.374201346917637</v>
      </c>
      <c r="AK92" s="109">
        <v>108</v>
      </c>
      <c r="AL92" s="109">
        <v>1706</v>
      </c>
      <c r="AM92" s="109">
        <v>1814</v>
      </c>
      <c r="AN92" s="97">
        <v>29.45950613020204</v>
      </c>
      <c r="AO92" s="110">
        <v>92.83370747711966</v>
      </c>
      <c r="AP92" s="88">
        <v>242</v>
      </c>
      <c r="AQ92" s="88">
        <v>5376</v>
      </c>
      <c r="AR92" s="111">
        <v>5618</v>
      </c>
      <c r="AS92" s="111">
        <v>5791</v>
      </c>
      <c r="AT92" s="111">
        <v>121</v>
      </c>
      <c r="AU92" s="111">
        <v>3955</v>
      </c>
      <c r="AV92" s="111">
        <v>4076</v>
      </c>
      <c r="AW92" s="111">
        <v>68.295631151787262</v>
      </c>
      <c r="AX92" s="111">
        <v>55</v>
      </c>
      <c r="AY92" s="111">
        <v>1811</v>
      </c>
      <c r="AZ92" s="111">
        <v>1866</v>
      </c>
      <c r="BA92" s="111">
        <v>31.272664479364533</v>
      </c>
      <c r="BB92" s="111">
        <v>99.568295631151784</v>
      </c>
      <c r="BC92" s="111">
        <v>176</v>
      </c>
      <c r="BD92" s="111">
        <v>5766</v>
      </c>
      <c r="BE92" s="111">
        <v>5942</v>
      </c>
      <c r="BF92" s="79">
        <v>5807</v>
      </c>
      <c r="BG92" s="109">
        <v>118</v>
      </c>
      <c r="BH92" s="109">
        <v>3957</v>
      </c>
      <c r="BI92" s="109">
        <v>4075</v>
      </c>
      <c r="BJ92" s="110">
        <v>68.141897709660753</v>
      </c>
      <c r="BK92" s="109">
        <v>54</v>
      </c>
      <c r="BL92" s="109">
        <v>1881</v>
      </c>
      <c r="BM92" s="109">
        <v>1935</v>
      </c>
      <c r="BN92" s="97">
        <v>32.391940761150337</v>
      </c>
      <c r="BO92" s="110">
        <v>100.53383847081111</v>
      </c>
      <c r="BP92" s="88">
        <v>172</v>
      </c>
      <c r="BQ92" s="88">
        <v>5838</v>
      </c>
      <c r="BR92" s="111">
        <v>6010</v>
      </c>
    </row>
    <row r="93" spans="1:70" x14ac:dyDescent="0.25">
      <c r="A93" s="4">
        <v>483</v>
      </c>
      <c r="B93" s="7" t="s">
        <v>169</v>
      </c>
      <c r="C93" s="4">
        <v>483</v>
      </c>
      <c r="D93" s="79">
        <v>21</v>
      </c>
      <c r="E93" s="109">
        <v>1</v>
      </c>
      <c r="F93" s="79">
        <v>14</v>
      </c>
      <c r="G93" s="109">
        <v>15</v>
      </c>
      <c r="H93" s="110">
        <v>66.666666666666657</v>
      </c>
      <c r="I93" s="109">
        <v>0</v>
      </c>
      <c r="J93" s="109">
        <v>1</v>
      </c>
      <c r="K93" s="109">
        <v>1</v>
      </c>
      <c r="L93" s="97">
        <v>4.7619047619047619</v>
      </c>
      <c r="M93" s="110">
        <v>71.428571428571431</v>
      </c>
      <c r="N93" s="88">
        <v>1</v>
      </c>
      <c r="O93" s="88">
        <v>15</v>
      </c>
      <c r="P93" s="111">
        <v>16</v>
      </c>
      <c r="Q93" s="112">
        <v>72.727272727272734</v>
      </c>
      <c r="R93" s="79">
        <v>21</v>
      </c>
      <c r="S93" s="109">
        <v>2</v>
      </c>
      <c r="T93" s="79">
        <v>16</v>
      </c>
      <c r="U93" s="109">
        <v>18</v>
      </c>
      <c r="V93" s="110">
        <v>76.19047619047619</v>
      </c>
      <c r="W93" s="109">
        <v>0</v>
      </c>
      <c r="X93" s="109">
        <v>1</v>
      </c>
      <c r="Y93" s="109">
        <v>1</v>
      </c>
      <c r="Z93" s="97">
        <v>4.7619047619047619</v>
      </c>
      <c r="AA93" s="110">
        <v>80.952380952380949</v>
      </c>
      <c r="AB93" s="88">
        <v>2</v>
      </c>
      <c r="AC93" s="88">
        <v>17</v>
      </c>
      <c r="AD93" s="111">
        <v>19</v>
      </c>
      <c r="AE93" s="112">
        <v>82.608695652173907</v>
      </c>
      <c r="AF93" s="79">
        <v>21</v>
      </c>
      <c r="AG93" s="109">
        <v>2</v>
      </c>
      <c r="AH93" s="109">
        <v>16</v>
      </c>
      <c r="AI93" s="109">
        <v>18</v>
      </c>
      <c r="AJ93" s="110">
        <v>76.19047619047619</v>
      </c>
      <c r="AK93" s="109">
        <v>0</v>
      </c>
      <c r="AL93" s="109">
        <v>1</v>
      </c>
      <c r="AM93" s="109">
        <v>1</v>
      </c>
      <c r="AN93" s="97">
        <v>4.7619047619047619</v>
      </c>
      <c r="AO93" s="110">
        <v>80.952380952380949</v>
      </c>
      <c r="AP93" s="88">
        <v>2</v>
      </c>
      <c r="AQ93" s="88">
        <v>17</v>
      </c>
      <c r="AR93" s="111">
        <v>19</v>
      </c>
      <c r="AS93" s="111">
        <v>21</v>
      </c>
      <c r="AT93" s="111">
        <v>0</v>
      </c>
      <c r="AU93" s="111">
        <v>15</v>
      </c>
      <c r="AV93" s="111">
        <v>15</v>
      </c>
      <c r="AW93" s="111">
        <v>71.428571428571431</v>
      </c>
      <c r="AX93" s="111">
        <v>0</v>
      </c>
      <c r="AY93" s="111">
        <v>1</v>
      </c>
      <c r="AZ93" s="111">
        <v>1</v>
      </c>
      <c r="BA93" s="111">
        <v>4.7619047619047619</v>
      </c>
      <c r="BB93" s="111">
        <v>76.19047619047619</v>
      </c>
      <c r="BC93" s="111">
        <v>0</v>
      </c>
      <c r="BD93" s="111">
        <v>16</v>
      </c>
      <c r="BE93" s="111">
        <v>16</v>
      </c>
      <c r="BF93" s="79">
        <v>21</v>
      </c>
      <c r="BG93" s="109">
        <v>0</v>
      </c>
      <c r="BH93" s="109">
        <v>13</v>
      </c>
      <c r="BI93" s="109">
        <v>13</v>
      </c>
      <c r="BJ93" s="110">
        <v>61.904761904761905</v>
      </c>
      <c r="BK93" s="109">
        <v>0</v>
      </c>
      <c r="BL93" s="109">
        <v>1</v>
      </c>
      <c r="BM93" s="109">
        <v>1</v>
      </c>
      <c r="BN93" s="97">
        <v>4.7619047619047619</v>
      </c>
      <c r="BO93" s="110">
        <v>66.666666666666657</v>
      </c>
      <c r="BP93" s="88">
        <v>0</v>
      </c>
      <c r="BQ93" s="88">
        <v>14</v>
      </c>
      <c r="BR93" s="111">
        <v>14</v>
      </c>
    </row>
    <row r="94" spans="1:70" x14ac:dyDescent="0.25">
      <c r="A94" s="4">
        <v>541</v>
      </c>
      <c r="B94" s="107" t="s">
        <v>270</v>
      </c>
      <c r="C94" s="4">
        <v>541</v>
      </c>
      <c r="D94" s="79">
        <v>975</v>
      </c>
      <c r="E94" s="109">
        <v>64</v>
      </c>
      <c r="F94" s="79">
        <v>600</v>
      </c>
      <c r="G94" s="109">
        <v>664</v>
      </c>
      <c r="H94" s="110">
        <v>61.53846153846154</v>
      </c>
      <c r="I94" s="109">
        <v>8</v>
      </c>
      <c r="J94" s="109">
        <v>167</v>
      </c>
      <c r="K94" s="109">
        <v>175</v>
      </c>
      <c r="L94" s="97">
        <v>17.128205128205128</v>
      </c>
      <c r="M94" s="110">
        <v>78.666666666666657</v>
      </c>
      <c r="N94" s="88">
        <v>72</v>
      </c>
      <c r="O94" s="88">
        <v>767</v>
      </c>
      <c r="P94" s="111">
        <v>839</v>
      </c>
      <c r="Q94" s="112">
        <v>80.133715377268388</v>
      </c>
      <c r="R94" s="79">
        <v>1021</v>
      </c>
      <c r="S94" s="109">
        <v>64</v>
      </c>
      <c r="T94" s="79">
        <v>623</v>
      </c>
      <c r="U94" s="109">
        <v>687</v>
      </c>
      <c r="V94" s="110">
        <v>61.018609206660138</v>
      </c>
      <c r="W94" s="109">
        <v>8</v>
      </c>
      <c r="X94" s="109">
        <v>166</v>
      </c>
      <c r="Y94" s="109">
        <v>174</v>
      </c>
      <c r="Z94" s="97">
        <v>16.258570029382959</v>
      </c>
      <c r="AA94" s="110">
        <v>77.277179236043096</v>
      </c>
      <c r="AB94" s="88">
        <v>72</v>
      </c>
      <c r="AC94" s="88">
        <v>789</v>
      </c>
      <c r="AD94" s="111">
        <v>861</v>
      </c>
      <c r="AE94" s="112">
        <v>78.774016468435505</v>
      </c>
      <c r="AF94" s="79">
        <v>1021</v>
      </c>
      <c r="AG94" s="109">
        <v>56</v>
      </c>
      <c r="AH94" s="109">
        <v>635</v>
      </c>
      <c r="AI94" s="109">
        <v>691</v>
      </c>
      <c r="AJ94" s="110">
        <v>62.193927522037221</v>
      </c>
      <c r="AK94" s="109">
        <v>8</v>
      </c>
      <c r="AL94" s="109">
        <v>166</v>
      </c>
      <c r="AM94" s="109">
        <v>174</v>
      </c>
      <c r="AN94" s="97">
        <v>16.258570029382959</v>
      </c>
      <c r="AO94" s="110">
        <v>78.45249755142018</v>
      </c>
      <c r="AP94" s="88">
        <v>64</v>
      </c>
      <c r="AQ94" s="88">
        <v>801</v>
      </c>
      <c r="AR94" s="111">
        <v>865</v>
      </c>
      <c r="AS94" s="111">
        <v>1021</v>
      </c>
      <c r="AT94" s="111">
        <v>41</v>
      </c>
      <c r="AU94" s="111">
        <v>682</v>
      </c>
      <c r="AV94" s="111">
        <v>723</v>
      </c>
      <c r="AW94" s="111">
        <v>66.797257590597454</v>
      </c>
      <c r="AX94" s="111">
        <v>4</v>
      </c>
      <c r="AY94" s="111">
        <v>205</v>
      </c>
      <c r="AZ94" s="111">
        <v>209</v>
      </c>
      <c r="BA94" s="111">
        <v>20.078354554358473</v>
      </c>
      <c r="BB94" s="111">
        <v>86.875612144955923</v>
      </c>
      <c r="BC94" s="111">
        <v>45</v>
      </c>
      <c r="BD94" s="111">
        <v>887</v>
      </c>
      <c r="BE94" s="111">
        <v>932</v>
      </c>
      <c r="BF94" s="79">
        <v>1021</v>
      </c>
      <c r="BG94" s="109">
        <v>41</v>
      </c>
      <c r="BH94" s="109">
        <v>684</v>
      </c>
      <c r="BI94" s="109">
        <v>725</v>
      </c>
      <c r="BJ94" s="110">
        <v>66.993143976493627</v>
      </c>
      <c r="BK94" s="109">
        <v>4</v>
      </c>
      <c r="BL94" s="109">
        <v>209</v>
      </c>
      <c r="BM94" s="109">
        <v>213</v>
      </c>
      <c r="BN94" s="97">
        <v>20.470127326150834</v>
      </c>
      <c r="BO94" s="110">
        <v>87.463271302644458</v>
      </c>
      <c r="BP94" s="88">
        <v>45</v>
      </c>
      <c r="BQ94" s="88">
        <v>893</v>
      </c>
      <c r="BR94" s="111">
        <v>938</v>
      </c>
    </row>
    <row r="95" spans="1:70" x14ac:dyDescent="0.25">
      <c r="A95" s="4">
        <v>607</v>
      </c>
      <c r="B95" s="107" t="s">
        <v>271</v>
      </c>
      <c r="C95" s="4">
        <v>607</v>
      </c>
      <c r="D95" s="79">
        <v>767</v>
      </c>
      <c r="E95" s="109">
        <v>29</v>
      </c>
      <c r="F95" s="79">
        <v>306</v>
      </c>
      <c r="G95" s="109">
        <v>335</v>
      </c>
      <c r="H95" s="110">
        <v>39.895697522816164</v>
      </c>
      <c r="I95" s="109">
        <v>26</v>
      </c>
      <c r="J95" s="109">
        <v>279</v>
      </c>
      <c r="K95" s="109">
        <v>305</v>
      </c>
      <c r="L95" s="97">
        <v>36.375488917861801</v>
      </c>
      <c r="M95" s="110">
        <v>76.271186440677965</v>
      </c>
      <c r="N95" s="88">
        <v>55</v>
      </c>
      <c r="O95" s="88">
        <v>585</v>
      </c>
      <c r="P95" s="111">
        <v>640</v>
      </c>
      <c r="Q95" s="112">
        <v>77.858880778588812</v>
      </c>
      <c r="R95" s="79">
        <v>830</v>
      </c>
      <c r="S95" s="109">
        <v>27</v>
      </c>
      <c r="T95" s="79">
        <v>308</v>
      </c>
      <c r="U95" s="109">
        <v>335</v>
      </c>
      <c r="V95" s="110">
        <v>37.108433734939759</v>
      </c>
      <c r="W95" s="109">
        <v>23</v>
      </c>
      <c r="X95" s="109">
        <v>301</v>
      </c>
      <c r="Y95" s="109">
        <v>324</v>
      </c>
      <c r="Z95" s="97">
        <v>36.265060240963855</v>
      </c>
      <c r="AA95" s="110">
        <v>73.373493975903614</v>
      </c>
      <c r="AB95" s="88">
        <v>50</v>
      </c>
      <c r="AC95" s="88">
        <v>609</v>
      </c>
      <c r="AD95" s="111">
        <v>659</v>
      </c>
      <c r="AE95" s="112">
        <v>74.88636363636364</v>
      </c>
      <c r="AF95" s="79">
        <v>830</v>
      </c>
      <c r="AG95" s="109">
        <v>22</v>
      </c>
      <c r="AH95" s="109">
        <v>327</v>
      </c>
      <c r="AI95" s="109">
        <v>349</v>
      </c>
      <c r="AJ95" s="110">
        <v>39.397590361445786</v>
      </c>
      <c r="AK95" s="109">
        <v>23</v>
      </c>
      <c r="AL95" s="109">
        <v>301</v>
      </c>
      <c r="AM95" s="109">
        <v>324</v>
      </c>
      <c r="AN95" s="97">
        <v>36.265060240963855</v>
      </c>
      <c r="AO95" s="110">
        <v>75.662650602409641</v>
      </c>
      <c r="AP95" s="88">
        <v>45</v>
      </c>
      <c r="AQ95" s="88">
        <v>628</v>
      </c>
      <c r="AR95" s="111">
        <v>673</v>
      </c>
      <c r="AS95" s="111">
        <v>830</v>
      </c>
      <c r="AT95" s="111">
        <v>20</v>
      </c>
      <c r="AU95" s="111">
        <v>323</v>
      </c>
      <c r="AV95" s="111">
        <v>343</v>
      </c>
      <c r="AW95" s="111">
        <v>38.915662650602414</v>
      </c>
      <c r="AX95" s="111">
        <v>11</v>
      </c>
      <c r="AY95" s="111">
        <v>342</v>
      </c>
      <c r="AZ95" s="111">
        <v>353</v>
      </c>
      <c r="BA95" s="111">
        <v>41.204819277108435</v>
      </c>
      <c r="BB95" s="111">
        <v>80.120481927710841</v>
      </c>
      <c r="BC95" s="111">
        <v>31</v>
      </c>
      <c r="BD95" s="111">
        <v>665</v>
      </c>
      <c r="BE95" s="111">
        <v>696</v>
      </c>
      <c r="BF95" s="79">
        <v>841</v>
      </c>
      <c r="BG95" s="109">
        <v>20</v>
      </c>
      <c r="BH95" s="109">
        <v>321</v>
      </c>
      <c r="BI95" s="109">
        <v>341</v>
      </c>
      <c r="BJ95" s="110">
        <v>38.168846611177173</v>
      </c>
      <c r="BK95" s="109">
        <v>9</v>
      </c>
      <c r="BL95" s="109">
        <v>356</v>
      </c>
      <c r="BM95" s="109">
        <v>365</v>
      </c>
      <c r="BN95" s="97">
        <v>42.330558858501782</v>
      </c>
      <c r="BO95" s="110">
        <v>80.499405469678948</v>
      </c>
      <c r="BP95" s="88">
        <v>29</v>
      </c>
      <c r="BQ95" s="88">
        <v>677</v>
      </c>
      <c r="BR95" s="111">
        <v>706</v>
      </c>
    </row>
    <row r="96" spans="1:70" x14ac:dyDescent="0.25">
      <c r="A96" s="4">
        <v>615</v>
      </c>
      <c r="B96" s="7" t="s">
        <v>172</v>
      </c>
      <c r="C96" s="4">
        <v>615</v>
      </c>
      <c r="D96" s="79">
        <v>8082</v>
      </c>
      <c r="E96" s="109">
        <v>492</v>
      </c>
      <c r="F96" s="79">
        <v>2504</v>
      </c>
      <c r="G96" s="109">
        <v>2996</v>
      </c>
      <c r="H96" s="110">
        <v>30.982430091561497</v>
      </c>
      <c r="I96" s="109">
        <v>339</v>
      </c>
      <c r="J96" s="109">
        <v>3644</v>
      </c>
      <c r="K96" s="109">
        <v>3983</v>
      </c>
      <c r="L96" s="97">
        <v>45.087849542192529</v>
      </c>
      <c r="M96" s="110">
        <v>76.070279633754026</v>
      </c>
      <c r="N96" s="88">
        <v>831</v>
      </c>
      <c r="O96" s="88">
        <v>6148</v>
      </c>
      <c r="P96" s="111">
        <v>6979</v>
      </c>
      <c r="Q96" s="112">
        <v>78.30135756759789</v>
      </c>
      <c r="R96" s="79">
        <v>8700</v>
      </c>
      <c r="S96" s="109">
        <v>493</v>
      </c>
      <c r="T96" s="79">
        <v>2603</v>
      </c>
      <c r="U96" s="109">
        <v>3096</v>
      </c>
      <c r="V96" s="110">
        <v>29.919540229885055</v>
      </c>
      <c r="W96" s="109">
        <v>280</v>
      </c>
      <c r="X96" s="109">
        <v>3694</v>
      </c>
      <c r="Y96" s="109">
        <v>3974</v>
      </c>
      <c r="Z96" s="97">
        <v>42.459770114942529</v>
      </c>
      <c r="AA96" s="110">
        <v>72.379310344827587</v>
      </c>
      <c r="AB96" s="88">
        <v>773</v>
      </c>
      <c r="AC96" s="88">
        <v>6297</v>
      </c>
      <c r="AD96" s="111">
        <v>7070</v>
      </c>
      <c r="AE96" s="112">
        <v>74.633167951018692</v>
      </c>
      <c r="AF96" s="79">
        <v>8700</v>
      </c>
      <c r="AG96" s="109">
        <v>396</v>
      </c>
      <c r="AH96" s="109">
        <v>2852</v>
      </c>
      <c r="AI96" s="109">
        <v>3248</v>
      </c>
      <c r="AJ96" s="110">
        <v>32.781609195402304</v>
      </c>
      <c r="AK96" s="109">
        <v>283</v>
      </c>
      <c r="AL96" s="109">
        <v>3694</v>
      </c>
      <c r="AM96" s="109">
        <v>3977</v>
      </c>
      <c r="AN96" s="97">
        <v>42.459770114942529</v>
      </c>
      <c r="AO96" s="110">
        <v>75.241379310344826</v>
      </c>
      <c r="AP96" s="88">
        <v>679</v>
      </c>
      <c r="AQ96" s="88">
        <v>6546</v>
      </c>
      <c r="AR96" s="111">
        <v>7225</v>
      </c>
      <c r="AS96" s="111">
        <v>8700</v>
      </c>
      <c r="AT96" s="111">
        <v>306</v>
      </c>
      <c r="AU96" s="111">
        <v>2918</v>
      </c>
      <c r="AV96" s="111">
        <v>3224</v>
      </c>
      <c r="AW96" s="111">
        <v>33.540229885057471</v>
      </c>
      <c r="AX96" s="111">
        <v>133</v>
      </c>
      <c r="AY96" s="111">
        <v>3957</v>
      </c>
      <c r="AZ96" s="111">
        <v>4090</v>
      </c>
      <c r="BA96" s="111">
        <v>45.482758620689658</v>
      </c>
      <c r="BB96" s="111">
        <v>79.022988505747122</v>
      </c>
      <c r="BC96" s="111">
        <v>439</v>
      </c>
      <c r="BD96" s="111">
        <v>6875</v>
      </c>
      <c r="BE96" s="111">
        <v>7314</v>
      </c>
      <c r="BF96" s="79">
        <v>8751</v>
      </c>
      <c r="BG96" s="109">
        <v>301</v>
      </c>
      <c r="BH96" s="109">
        <v>3033</v>
      </c>
      <c r="BI96" s="109">
        <v>3334</v>
      </c>
      <c r="BJ96" s="110">
        <v>34.658896126157011</v>
      </c>
      <c r="BK96" s="109">
        <v>122</v>
      </c>
      <c r="BL96" s="109">
        <v>3976</v>
      </c>
      <c r="BM96" s="109">
        <v>4098</v>
      </c>
      <c r="BN96" s="97">
        <v>45.434807450577075</v>
      </c>
      <c r="BO96" s="110">
        <v>80.093703576734086</v>
      </c>
      <c r="BP96" s="88">
        <v>423</v>
      </c>
      <c r="BQ96" s="88">
        <v>7009</v>
      </c>
      <c r="BR96" s="111">
        <v>7432</v>
      </c>
    </row>
    <row r="97" spans="1:70" ht="26.25" x14ac:dyDescent="0.25">
      <c r="A97" s="4">
        <v>649</v>
      </c>
      <c r="B97" s="7" t="s">
        <v>173</v>
      </c>
      <c r="C97" s="4">
        <v>649</v>
      </c>
      <c r="D97" s="79">
        <v>102</v>
      </c>
      <c r="E97" s="109">
        <v>4</v>
      </c>
      <c r="F97" s="79">
        <v>109</v>
      </c>
      <c r="G97" s="109">
        <v>113</v>
      </c>
      <c r="H97" s="110">
        <v>106.86274509803921</v>
      </c>
      <c r="I97" s="109">
        <v>0</v>
      </c>
      <c r="J97" s="109">
        <v>2</v>
      </c>
      <c r="K97" s="109">
        <v>2</v>
      </c>
      <c r="L97" s="97">
        <v>1.9607843137254901</v>
      </c>
      <c r="M97" s="110">
        <v>108.8235294117647</v>
      </c>
      <c r="N97" s="88">
        <v>4</v>
      </c>
      <c r="O97" s="88">
        <v>111</v>
      </c>
      <c r="P97" s="111">
        <v>115</v>
      </c>
      <c r="Q97" s="112">
        <v>108.49056603773586</v>
      </c>
      <c r="R97" s="79">
        <v>103</v>
      </c>
      <c r="S97" s="109">
        <v>3</v>
      </c>
      <c r="T97" s="79">
        <v>110</v>
      </c>
      <c r="U97" s="109">
        <v>113</v>
      </c>
      <c r="V97" s="110">
        <v>106.79611650485437</v>
      </c>
      <c r="W97" s="109">
        <v>0</v>
      </c>
      <c r="X97" s="109">
        <v>2</v>
      </c>
      <c r="Y97" s="109">
        <v>2</v>
      </c>
      <c r="Z97" s="97">
        <v>1.9417475728155338</v>
      </c>
      <c r="AA97" s="110">
        <v>108.7378640776699</v>
      </c>
      <c r="AB97" s="88">
        <v>3</v>
      </c>
      <c r="AC97" s="88">
        <v>112</v>
      </c>
      <c r="AD97" s="111">
        <v>115</v>
      </c>
      <c r="AE97" s="112">
        <v>108.49056603773586</v>
      </c>
      <c r="AF97" s="79">
        <v>103</v>
      </c>
      <c r="AG97" s="109">
        <v>3</v>
      </c>
      <c r="AH97" s="109">
        <v>110</v>
      </c>
      <c r="AI97" s="109">
        <v>113</v>
      </c>
      <c r="AJ97" s="110">
        <v>106.79611650485437</v>
      </c>
      <c r="AK97" s="109">
        <v>0</v>
      </c>
      <c r="AL97" s="109">
        <v>1</v>
      </c>
      <c r="AM97" s="109">
        <v>1</v>
      </c>
      <c r="AN97" s="97">
        <v>0.97087378640776689</v>
      </c>
      <c r="AO97" s="110">
        <v>107.76699029126213</v>
      </c>
      <c r="AP97" s="88">
        <v>3</v>
      </c>
      <c r="AQ97" s="88">
        <v>111</v>
      </c>
      <c r="AR97" s="111">
        <v>114</v>
      </c>
      <c r="AS97" s="111">
        <v>103</v>
      </c>
      <c r="AT97" s="111">
        <v>3</v>
      </c>
      <c r="AU97" s="111">
        <v>109</v>
      </c>
      <c r="AV97" s="111">
        <v>112</v>
      </c>
      <c r="AW97" s="111">
        <v>105.8252427184466</v>
      </c>
      <c r="AX97" s="111">
        <v>0</v>
      </c>
      <c r="AY97" s="111">
        <v>3</v>
      </c>
      <c r="AZ97" s="111">
        <v>3</v>
      </c>
      <c r="BA97" s="111">
        <v>2.912621359223301</v>
      </c>
      <c r="BB97" s="111">
        <v>108.7378640776699</v>
      </c>
      <c r="BC97" s="111">
        <v>3</v>
      </c>
      <c r="BD97" s="111">
        <v>112</v>
      </c>
      <c r="BE97" s="111">
        <v>115</v>
      </c>
      <c r="BF97" s="79">
        <v>103</v>
      </c>
      <c r="BG97" s="109">
        <v>3</v>
      </c>
      <c r="BH97" s="109">
        <v>106</v>
      </c>
      <c r="BI97" s="109">
        <v>109</v>
      </c>
      <c r="BJ97" s="110">
        <v>102.91262135922329</v>
      </c>
      <c r="BK97" s="109">
        <v>0</v>
      </c>
      <c r="BL97" s="109">
        <v>6</v>
      </c>
      <c r="BM97" s="109">
        <v>6</v>
      </c>
      <c r="BN97" s="97">
        <v>5.825242718446602</v>
      </c>
      <c r="BO97" s="110">
        <v>108.7378640776699</v>
      </c>
      <c r="BP97" s="88">
        <v>3</v>
      </c>
      <c r="BQ97" s="88">
        <v>112</v>
      </c>
      <c r="BR97" s="111">
        <v>115</v>
      </c>
    </row>
    <row r="98" spans="1:70" ht="39" x14ac:dyDescent="0.25">
      <c r="A98" s="4">
        <v>652</v>
      </c>
      <c r="B98" s="7" t="s">
        <v>174</v>
      </c>
      <c r="C98" s="4">
        <v>652</v>
      </c>
      <c r="D98" s="79">
        <v>55</v>
      </c>
      <c r="E98" s="109">
        <v>0</v>
      </c>
      <c r="F98" s="79">
        <v>8</v>
      </c>
      <c r="G98" s="109">
        <v>8</v>
      </c>
      <c r="H98" s="110">
        <v>14.545454545454545</v>
      </c>
      <c r="I98" s="109">
        <v>0</v>
      </c>
      <c r="J98" s="109">
        <v>1</v>
      </c>
      <c r="K98" s="109">
        <v>1</v>
      </c>
      <c r="L98" s="97">
        <v>1.8181818181818181</v>
      </c>
      <c r="M98" s="110">
        <v>16.363636363636363</v>
      </c>
      <c r="N98" s="88">
        <v>0</v>
      </c>
      <c r="O98" s="88">
        <v>9</v>
      </c>
      <c r="P98" s="111">
        <v>9</v>
      </c>
      <c r="Q98" s="112">
        <v>16.363636363636363</v>
      </c>
      <c r="R98" s="79">
        <v>57</v>
      </c>
      <c r="S98" s="109">
        <v>0</v>
      </c>
      <c r="T98" s="79">
        <v>7</v>
      </c>
      <c r="U98" s="109">
        <v>7</v>
      </c>
      <c r="V98" s="110">
        <v>12.280701754385964</v>
      </c>
      <c r="W98" s="109">
        <v>0</v>
      </c>
      <c r="X98" s="109">
        <v>1</v>
      </c>
      <c r="Y98" s="109">
        <v>1</v>
      </c>
      <c r="Z98" s="97">
        <v>1.7543859649122806</v>
      </c>
      <c r="AA98" s="110">
        <v>14.035087719298245</v>
      </c>
      <c r="AB98" s="88">
        <v>0</v>
      </c>
      <c r="AC98" s="88">
        <v>8</v>
      </c>
      <c r="AD98" s="111">
        <v>8</v>
      </c>
      <c r="AE98" s="112">
        <v>14.035087719298245</v>
      </c>
      <c r="AF98" s="79">
        <v>57</v>
      </c>
      <c r="AG98" s="109">
        <v>0</v>
      </c>
      <c r="AH98" s="109">
        <v>8</v>
      </c>
      <c r="AI98" s="109">
        <v>8</v>
      </c>
      <c r="AJ98" s="110">
        <v>14.035087719298245</v>
      </c>
      <c r="AK98" s="109">
        <v>0</v>
      </c>
      <c r="AL98" s="109">
        <v>184</v>
      </c>
      <c r="AM98" s="109">
        <v>184</v>
      </c>
      <c r="AN98" s="97">
        <v>322.80701754385962</v>
      </c>
      <c r="AO98" s="110">
        <v>336.84210526315786</v>
      </c>
      <c r="AP98" s="88">
        <v>0</v>
      </c>
      <c r="AQ98" s="88">
        <v>192</v>
      </c>
      <c r="AR98" s="111">
        <v>192</v>
      </c>
      <c r="AS98" s="111">
        <v>57</v>
      </c>
      <c r="AT98" s="111">
        <v>0</v>
      </c>
      <c r="AU98" s="111">
        <v>8</v>
      </c>
      <c r="AV98" s="111">
        <v>8</v>
      </c>
      <c r="AW98" s="111">
        <v>14.035087719298245</v>
      </c>
      <c r="AX98" s="111">
        <v>0</v>
      </c>
      <c r="AY98" s="111">
        <v>1</v>
      </c>
      <c r="AZ98" s="111">
        <v>1</v>
      </c>
      <c r="BA98" s="111">
        <v>1.7543859649122806</v>
      </c>
      <c r="BB98" s="111">
        <v>15.789473684210526</v>
      </c>
      <c r="BC98" s="111">
        <v>0</v>
      </c>
      <c r="BD98" s="111">
        <v>9</v>
      </c>
      <c r="BE98" s="111">
        <v>9</v>
      </c>
      <c r="BF98" s="79">
        <v>58</v>
      </c>
      <c r="BG98" s="109">
        <v>0</v>
      </c>
      <c r="BH98" s="109">
        <v>9</v>
      </c>
      <c r="BI98" s="109">
        <v>9</v>
      </c>
      <c r="BJ98" s="110">
        <v>15.517241379310345</v>
      </c>
      <c r="BK98" s="109">
        <v>0</v>
      </c>
      <c r="BL98" s="109">
        <v>0</v>
      </c>
      <c r="BM98" s="109">
        <v>0</v>
      </c>
      <c r="BN98" s="97">
        <v>0</v>
      </c>
      <c r="BO98" s="110">
        <v>15.517241379310345</v>
      </c>
      <c r="BP98" s="88">
        <v>0</v>
      </c>
      <c r="BQ98" s="88">
        <v>9</v>
      </c>
      <c r="BR98" s="111">
        <v>9</v>
      </c>
    </row>
    <row r="99" spans="1:70" x14ac:dyDescent="0.25">
      <c r="A99" s="4">
        <v>660</v>
      </c>
      <c r="B99" s="7" t="s">
        <v>175</v>
      </c>
      <c r="C99" s="4">
        <v>660</v>
      </c>
      <c r="D99" s="79">
        <v>180</v>
      </c>
      <c r="E99" s="109">
        <v>8</v>
      </c>
      <c r="F99" s="79">
        <v>202</v>
      </c>
      <c r="G99" s="109">
        <v>210</v>
      </c>
      <c r="H99" s="110">
        <v>112.22222222222223</v>
      </c>
      <c r="I99" s="109">
        <v>1</v>
      </c>
      <c r="J99" s="109">
        <v>20</v>
      </c>
      <c r="K99" s="109">
        <v>21</v>
      </c>
      <c r="L99" s="97">
        <v>11.111111111111111</v>
      </c>
      <c r="M99" s="110">
        <v>123.33333333333334</v>
      </c>
      <c r="N99" s="88">
        <v>9</v>
      </c>
      <c r="O99" s="88">
        <v>222</v>
      </c>
      <c r="P99" s="111">
        <v>231</v>
      </c>
      <c r="Q99" s="112">
        <v>122.22222222222223</v>
      </c>
      <c r="R99" s="79">
        <v>182</v>
      </c>
      <c r="S99" s="109">
        <v>7</v>
      </c>
      <c r="T99" s="79">
        <v>203</v>
      </c>
      <c r="U99" s="109">
        <v>210</v>
      </c>
      <c r="V99" s="110">
        <v>111.53846153846155</v>
      </c>
      <c r="W99" s="109">
        <v>1</v>
      </c>
      <c r="X99" s="109">
        <v>19</v>
      </c>
      <c r="Y99" s="109">
        <v>20</v>
      </c>
      <c r="Z99" s="97">
        <v>10.43956043956044</v>
      </c>
      <c r="AA99" s="110">
        <v>121.97802197802199</v>
      </c>
      <c r="AB99" s="88">
        <v>8</v>
      </c>
      <c r="AC99" s="88">
        <v>222</v>
      </c>
      <c r="AD99" s="111">
        <v>230</v>
      </c>
      <c r="AE99" s="112">
        <v>121.05263157894737</v>
      </c>
      <c r="AF99" s="79">
        <v>182</v>
      </c>
      <c r="AG99" s="109">
        <v>3</v>
      </c>
      <c r="AH99" s="109">
        <v>222</v>
      </c>
      <c r="AI99" s="109">
        <v>225</v>
      </c>
      <c r="AJ99" s="110">
        <v>121.97802197802199</v>
      </c>
      <c r="AK99" s="109">
        <v>1</v>
      </c>
      <c r="AL99" s="109">
        <v>173</v>
      </c>
      <c r="AM99" s="109">
        <v>174</v>
      </c>
      <c r="AN99" s="97">
        <v>95.054945054945051</v>
      </c>
      <c r="AO99" s="110">
        <v>217.03296703296701</v>
      </c>
      <c r="AP99" s="88">
        <v>4</v>
      </c>
      <c r="AQ99" s="88">
        <v>395</v>
      </c>
      <c r="AR99" s="111">
        <v>399</v>
      </c>
      <c r="AS99" s="111">
        <v>182</v>
      </c>
      <c r="AT99" s="111">
        <v>3</v>
      </c>
      <c r="AU99" s="111">
        <v>222</v>
      </c>
      <c r="AV99" s="111">
        <v>225</v>
      </c>
      <c r="AW99" s="111">
        <v>121.97802197802199</v>
      </c>
      <c r="AX99" s="111">
        <v>0</v>
      </c>
      <c r="AY99" s="111">
        <v>20</v>
      </c>
      <c r="AZ99" s="111">
        <v>20</v>
      </c>
      <c r="BA99" s="111">
        <v>10.989010989010989</v>
      </c>
      <c r="BB99" s="111">
        <v>132.96703296703296</v>
      </c>
      <c r="BC99" s="111">
        <v>3</v>
      </c>
      <c r="BD99" s="111">
        <v>242</v>
      </c>
      <c r="BE99" s="111">
        <v>245</v>
      </c>
      <c r="BF99" s="79">
        <v>183</v>
      </c>
      <c r="BG99" s="109">
        <v>3</v>
      </c>
      <c r="BH99" s="109">
        <v>219</v>
      </c>
      <c r="BI99" s="109">
        <v>222</v>
      </c>
      <c r="BJ99" s="110">
        <v>119.67213114754098</v>
      </c>
      <c r="BK99" s="109">
        <v>0</v>
      </c>
      <c r="BL99" s="109">
        <v>21</v>
      </c>
      <c r="BM99" s="109">
        <v>21</v>
      </c>
      <c r="BN99" s="97">
        <v>11.475409836065573</v>
      </c>
      <c r="BO99" s="110">
        <v>131.14754098360655</v>
      </c>
      <c r="BP99" s="88">
        <v>3</v>
      </c>
      <c r="BQ99" s="88">
        <v>240</v>
      </c>
      <c r="BR99" s="111">
        <v>243</v>
      </c>
    </row>
    <row r="100" spans="1:70" ht="26.25" x14ac:dyDescent="0.25">
      <c r="A100" s="4">
        <v>667</v>
      </c>
      <c r="B100" s="7" t="s">
        <v>176</v>
      </c>
      <c r="C100" s="4">
        <v>667</v>
      </c>
      <c r="D100" s="79">
        <v>185</v>
      </c>
      <c r="E100" s="109">
        <v>6</v>
      </c>
      <c r="F100" s="79">
        <v>176</v>
      </c>
      <c r="G100" s="109">
        <v>182</v>
      </c>
      <c r="H100" s="110">
        <v>95.135135135135144</v>
      </c>
      <c r="I100" s="109">
        <v>1</v>
      </c>
      <c r="J100" s="109">
        <v>10</v>
      </c>
      <c r="K100" s="109">
        <v>11</v>
      </c>
      <c r="L100" s="97">
        <v>5.4054054054054053</v>
      </c>
      <c r="M100" s="110">
        <v>100.54054054054053</v>
      </c>
      <c r="N100" s="88">
        <v>7</v>
      </c>
      <c r="O100" s="88">
        <v>186</v>
      </c>
      <c r="P100" s="111">
        <v>193</v>
      </c>
      <c r="Q100" s="112">
        <v>100.52083333333333</v>
      </c>
      <c r="R100" s="79">
        <v>190</v>
      </c>
      <c r="S100" s="109">
        <v>6</v>
      </c>
      <c r="T100" s="79">
        <v>178</v>
      </c>
      <c r="U100" s="109">
        <v>184</v>
      </c>
      <c r="V100" s="110">
        <v>93.684210526315795</v>
      </c>
      <c r="W100" s="109">
        <v>1</v>
      </c>
      <c r="X100" s="109">
        <v>11</v>
      </c>
      <c r="Y100" s="109">
        <v>12</v>
      </c>
      <c r="Z100" s="97">
        <v>5.7894736842105265</v>
      </c>
      <c r="AA100" s="110">
        <v>99.473684210526315</v>
      </c>
      <c r="AB100" s="88">
        <v>7</v>
      </c>
      <c r="AC100" s="88">
        <v>189</v>
      </c>
      <c r="AD100" s="111">
        <v>196</v>
      </c>
      <c r="AE100" s="112">
        <v>99.492385786802032</v>
      </c>
      <c r="AF100" s="79">
        <v>190</v>
      </c>
      <c r="AG100" s="109">
        <v>6</v>
      </c>
      <c r="AH100" s="109">
        <v>176</v>
      </c>
      <c r="AI100" s="109">
        <v>182</v>
      </c>
      <c r="AJ100" s="110">
        <v>92.631578947368425</v>
      </c>
      <c r="AK100" s="109">
        <v>1</v>
      </c>
      <c r="AL100" s="109">
        <v>8</v>
      </c>
      <c r="AM100" s="109">
        <v>9</v>
      </c>
      <c r="AN100" s="97">
        <v>4.2105263157894735</v>
      </c>
      <c r="AO100" s="110">
        <v>96.84210526315789</v>
      </c>
      <c r="AP100" s="88">
        <v>7</v>
      </c>
      <c r="AQ100" s="88">
        <v>184</v>
      </c>
      <c r="AR100" s="111">
        <v>191</v>
      </c>
      <c r="AS100" s="111">
        <v>190</v>
      </c>
      <c r="AT100" s="111">
        <v>5</v>
      </c>
      <c r="AU100" s="111">
        <v>179</v>
      </c>
      <c r="AV100" s="111">
        <v>184</v>
      </c>
      <c r="AW100" s="111">
        <v>94.21052631578948</v>
      </c>
      <c r="AX100" s="111">
        <v>0</v>
      </c>
      <c r="AY100" s="111">
        <v>10</v>
      </c>
      <c r="AZ100" s="111">
        <v>10</v>
      </c>
      <c r="BA100" s="111">
        <v>5.2631578947368416</v>
      </c>
      <c r="BB100" s="111">
        <v>99.473684210526315</v>
      </c>
      <c r="BC100" s="111">
        <v>5</v>
      </c>
      <c r="BD100" s="111">
        <v>189</v>
      </c>
      <c r="BE100" s="111">
        <v>194</v>
      </c>
      <c r="BF100" s="79">
        <v>191</v>
      </c>
      <c r="BG100" s="109">
        <v>5</v>
      </c>
      <c r="BH100" s="109">
        <v>177</v>
      </c>
      <c r="BI100" s="109">
        <v>182</v>
      </c>
      <c r="BJ100" s="110">
        <v>92.670157068062835</v>
      </c>
      <c r="BK100" s="109">
        <v>0</v>
      </c>
      <c r="BL100" s="109">
        <v>13</v>
      </c>
      <c r="BM100" s="109">
        <v>13</v>
      </c>
      <c r="BN100" s="97">
        <v>6.8062827225130889</v>
      </c>
      <c r="BO100" s="110">
        <v>99.476439790575924</v>
      </c>
      <c r="BP100" s="88">
        <v>5</v>
      </c>
      <c r="BQ100" s="88">
        <v>190</v>
      </c>
      <c r="BR100" s="111">
        <v>195</v>
      </c>
    </row>
    <row r="101" spans="1:70" x14ac:dyDescent="0.25">
      <c r="A101" s="4">
        <v>674</v>
      </c>
      <c r="B101" s="107" t="s">
        <v>272</v>
      </c>
      <c r="C101" s="4">
        <v>674</v>
      </c>
      <c r="D101" s="79">
        <v>319</v>
      </c>
      <c r="E101" s="109">
        <v>11</v>
      </c>
      <c r="F101" s="79">
        <v>259</v>
      </c>
      <c r="G101" s="109">
        <v>270</v>
      </c>
      <c r="H101" s="110">
        <v>81.191222570532915</v>
      </c>
      <c r="I101" s="109">
        <v>1</v>
      </c>
      <c r="J101" s="109">
        <v>45</v>
      </c>
      <c r="K101" s="109">
        <v>46</v>
      </c>
      <c r="L101" s="97">
        <v>14.106583072100312</v>
      </c>
      <c r="M101" s="110">
        <v>95.297805642633222</v>
      </c>
      <c r="N101" s="88">
        <v>12</v>
      </c>
      <c r="O101" s="88">
        <v>304</v>
      </c>
      <c r="P101" s="111">
        <v>316</v>
      </c>
      <c r="Q101" s="112">
        <v>95.468277945619334</v>
      </c>
      <c r="R101" s="79">
        <v>334</v>
      </c>
      <c r="S101" s="109">
        <v>11</v>
      </c>
      <c r="T101" s="79">
        <v>258</v>
      </c>
      <c r="U101" s="109">
        <v>269</v>
      </c>
      <c r="V101" s="110">
        <v>77.245508982035929</v>
      </c>
      <c r="W101" s="109">
        <v>1</v>
      </c>
      <c r="X101" s="109">
        <v>43</v>
      </c>
      <c r="Y101" s="109">
        <v>44</v>
      </c>
      <c r="Z101" s="97">
        <v>12.874251497005988</v>
      </c>
      <c r="AA101" s="110">
        <v>90.119760479041915</v>
      </c>
      <c r="AB101" s="88">
        <v>12</v>
      </c>
      <c r="AC101" s="88">
        <v>301</v>
      </c>
      <c r="AD101" s="111">
        <v>313</v>
      </c>
      <c r="AE101" s="112">
        <v>90.462427745664741</v>
      </c>
      <c r="AF101" s="79">
        <v>334</v>
      </c>
      <c r="AG101" s="109">
        <v>8</v>
      </c>
      <c r="AH101" s="109">
        <v>273</v>
      </c>
      <c r="AI101" s="109">
        <v>281</v>
      </c>
      <c r="AJ101" s="110">
        <v>81.736526946107773</v>
      </c>
      <c r="AK101" s="109">
        <v>1</v>
      </c>
      <c r="AL101" s="109">
        <v>8</v>
      </c>
      <c r="AM101" s="109">
        <v>9</v>
      </c>
      <c r="AN101" s="97">
        <v>2.3952095808383236</v>
      </c>
      <c r="AO101" s="110">
        <v>84.131736526946113</v>
      </c>
      <c r="AP101" s="88">
        <v>9</v>
      </c>
      <c r="AQ101" s="88">
        <v>281</v>
      </c>
      <c r="AR101" s="111">
        <v>290</v>
      </c>
      <c r="AS101" s="111">
        <v>334</v>
      </c>
      <c r="AT101" s="111">
        <v>8</v>
      </c>
      <c r="AU101" s="111">
        <v>276</v>
      </c>
      <c r="AV101" s="111">
        <v>284</v>
      </c>
      <c r="AW101" s="111">
        <v>82.634730538922156</v>
      </c>
      <c r="AX101" s="111">
        <v>1</v>
      </c>
      <c r="AY101" s="111">
        <v>36</v>
      </c>
      <c r="AZ101" s="111">
        <v>37</v>
      </c>
      <c r="BA101" s="111">
        <v>10.778443113772456</v>
      </c>
      <c r="BB101" s="111">
        <v>93.41317365269461</v>
      </c>
      <c r="BC101" s="111">
        <v>9</v>
      </c>
      <c r="BD101" s="111">
        <v>312</v>
      </c>
      <c r="BE101" s="111">
        <v>321</v>
      </c>
      <c r="BF101" s="79">
        <v>336</v>
      </c>
      <c r="BG101" s="109">
        <v>8</v>
      </c>
      <c r="BH101" s="109">
        <v>272</v>
      </c>
      <c r="BI101" s="109">
        <v>280</v>
      </c>
      <c r="BJ101" s="110">
        <v>80.952380952380949</v>
      </c>
      <c r="BK101" s="109">
        <v>1</v>
      </c>
      <c r="BL101" s="109">
        <v>37</v>
      </c>
      <c r="BM101" s="109">
        <v>38</v>
      </c>
      <c r="BN101" s="97">
        <v>11.011904761904761</v>
      </c>
      <c r="BO101" s="110">
        <v>91.964285714285708</v>
      </c>
      <c r="BP101" s="88">
        <v>9</v>
      </c>
      <c r="BQ101" s="88">
        <v>309</v>
      </c>
      <c r="BR101" s="111">
        <v>318</v>
      </c>
    </row>
    <row r="102" spans="1:70" x14ac:dyDescent="0.25">
      <c r="A102" s="4">
        <v>697</v>
      </c>
      <c r="B102" s="13" t="s">
        <v>178</v>
      </c>
      <c r="C102" s="4">
        <v>697</v>
      </c>
      <c r="D102" s="79">
        <v>1642</v>
      </c>
      <c r="E102" s="109">
        <v>105</v>
      </c>
      <c r="F102" s="79">
        <v>1292</v>
      </c>
      <c r="G102" s="109">
        <v>1397</v>
      </c>
      <c r="H102" s="110">
        <v>78.684531059683309</v>
      </c>
      <c r="I102" s="109">
        <v>34</v>
      </c>
      <c r="J102" s="109">
        <v>442</v>
      </c>
      <c r="K102" s="109">
        <v>476</v>
      </c>
      <c r="L102" s="97">
        <v>26.9183922046285</v>
      </c>
      <c r="M102" s="110">
        <v>105.60292326431183</v>
      </c>
      <c r="N102" s="88">
        <v>139</v>
      </c>
      <c r="O102" s="88">
        <v>1734</v>
      </c>
      <c r="P102" s="111">
        <v>1873</v>
      </c>
      <c r="Q102" s="112">
        <v>105.16563728242561</v>
      </c>
      <c r="R102" s="79">
        <v>1744</v>
      </c>
      <c r="S102" s="109">
        <v>102</v>
      </c>
      <c r="T102" s="79">
        <v>1302</v>
      </c>
      <c r="U102" s="109">
        <v>1404</v>
      </c>
      <c r="V102" s="110">
        <v>74.655963302752298</v>
      </c>
      <c r="W102" s="109">
        <v>31</v>
      </c>
      <c r="X102" s="109">
        <v>464</v>
      </c>
      <c r="Y102" s="109">
        <v>495</v>
      </c>
      <c r="Z102" s="97">
        <v>26.605504587155966</v>
      </c>
      <c r="AA102" s="110">
        <v>101.26146788990826</v>
      </c>
      <c r="AB102" s="88">
        <v>133</v>
      </c>
      <c r="AC102" s="88">
        <v>1766</v>
      </c>
      <c r="AD102" s="111">
        <v>1899</v>
      </c>
      <c r="AE102" s="112">
        <v>101.17208311134789</v>
      </c>
      <c r="AF102" s="79">
        <v>1744</v>
      </c>
      <c r="AG102" s="109">
        <v>47</v>
      </c>
      <c r="AH102" s="109">
        <v>1322</v>
      </c>
      <c r="AI102" s="109">
        <v>1369</v>
      </c>
      <c r="AJ102" s="110">
        <v>75.802752293577981</v>
      </c>
      <c r="AK102" s="109">
        <v>32</v>
      </c>
      <c r="AL102" s="109">
        <v>79</v>
      </c>
      <c r="AM102" s="109">
        <v>111</v>
      </c>
      <c r="AN102" s="97">
        <v>4.5298165137614674</v>
      </c>
      <c r="AO102" s="110">
        <v>80.332568807339456</v>
      </c>
      <c r="AP102" s="88">
        <v>79</v>
      </c>
      <c r="AQ102" s="88">
        <v>1401</v>
      </c>
      <c r="AR102" s="111">
        <v>1480</v>
      </c>
      <c r="AS102" s="111">
        <v>1744</v>
      </c>
      <c r="AT102" s="111">
        <v>46</v>
      </c>
      <c r="AU102" s="111">
        <v>1320</v>
      </c>
      <c r="AV102" s="111">
        <v>1366</v>
      </c>
      <c r="AW102" s="111">
        <v>75.688073394495419</v>
      </c>
      <c r="AX102" s="111">
        <v>9</v>
      </c>
      <c r="AY102" s="111">
        <v>508</v>
      </c>
      <c r="AZ102" s="111">
        <v>517</v>
      </c>
      <c r="BA102" s="111">
        <v>29.128440366972473</v>
      </c>
      <c r="BB102" s="111">
        <v>104.8165137614679</v>
      </c>
      <c r="BC102" s="111">
        <v>55</v>
      </c>
      <c r="BD102" s="111">
        <v>1828</v>
      </c>
      <c r="BE102" s="111">
        <v>1883</v>
      </c>
      <c r="BF102" s="79">
        <v>1747</v>
      </c>
      <c r="BG102" s="109">
        <v>46</v>
      </c>
      <c r="BH102" s="109">
        <v>1323</v>
      </c>
      <c r="BI102" s="109">
        <v>1369</v>
      </c>
      <c r="BJ102" s="110">
        <v>75.729822552947908</v>
      </c>
      <c r="BK102" s="109">
        <v>9</v>
      </c>
      <c r="BL102" s="109">
        <v>524</v>
      </c>
      <c r="BM102" s="109">
        <v>533</v>
      </c>
      <c r="BN102" s="97">
        <v>29.994275901545507</v>
      </c>
      <c r="BO102" s="110">
        <v>105.72409845449342</v>
      </c>
      <c r="BP102" s="88">
        <v>55</v>
      </c>
      <c r="BQ102" s="88">
        <v>1847</v>
      </c>
      <c r="BR102" s="111">
        <v>1902</v>
      </c>
    </row>
    <row r="103" spans="1:70" x14ac:dyDescent="0.25">
      <c r="A103" s="4">
        <v>756</v>
      </c>
      <c r="B103" s="7" t="s">
        <v>179</v>
      </c>
      <c r="C103" s="4">
        <v>756</v>
      </c>
      <c r="D103" s="79">
        <v>808</v>
      </c>
      <c r="E103" s="109">
        <v>30</v>
      </c>
      <c r="F103" s="79">
        <v>467</v>
      </c>
      <c r="G103" s="109">
        <v>497</v>
      </c>
      <c r="H103" s="110">
        <v>57.797029702970292</v>
      </c>
      <c r="I103" s="109">
        <v>5</v>
      </c>
      <c r="J103" s="109">
        <v>50</v>
      </c>
      <c r="K103" s="109">
        <v>55</v>
      </c>
      <c r="L103" s="97">
        <v>6.1881188118811883</v>
      </c>
      <c r="M103" s="110">
        <v>63.985148514851488</v>
      </c>
      <c r="N103" s="88">
        <v>35</v>
      </c>
      <c r="O103" s="88">
        <v>517</v>
      </c>
      <c r="P103" s="111">
        <v>552</v>
      </c>
      <c r="Q103" s="112">
        <v>65.480427046263344</v>
      </c>
      <c r="R103" s="79">
        <v>841</v>
      </c>
      <c r="S103" s="109">
        <v>30</v>
      </c>
      <c r="T103" s="79">
        <v>485</v>
      </c>
      <c r="U103" s="109">
        <v>515</v>
      </c>
      <c r="V103" s="110">
        <v>57.669441141498211</v>
      </c>
      <c r="W103" s="109">
        <v>5</v>
      </c>
      <c r="X103" s="109">
        <v>57</v>
      </c>
      <c r="Y103" s="109">
        <v>62</v>
      </c>
      <c r="Z103" s="97">
        <v>6.7776456599286563</v>
      </c>
      <c r="AA103" s="110">
        <v>64.447086801426877</v>
      </c>
      <c r="AB103" s="88">
        <v>35</v>
      </c>
      <c r="AC103" s="88">
        <v>542</v>
      </c>
      <c r="AD103" s="111">
        <v>577</v>
      </c>
      <c r="AE103" s="112">
        <v>65.867579908675793</v>
      </c>
      <c r="AF103" s="79">
        <v>841</v>
      </c>
      <c r="AG103" s="109">
        <v>28</v>
      </c>
      <c r="AH103" s="109">
        <v>518</v>
      </c>
      <c r="AI103" s="109">
        <v>546</v>
      </c>
      <c r="AJ103" s="110">
        <v>61.59334126040428</v>
      </c>
      <c r="AK103" s="109">
        <v>5</v>
      </c>
      <c r="AL103" s="109">
        <v>44</v>
      </c>
      <c r="AM103" s="109">
        <v>49</v>
      </c>
      <c r="AN103" s="97">
        <v>5.2318668252080851</v>
      </c>
      <c r="AO103" s="110">
        <v>66.82520808561236</v>
      </c>
      <c r="AP103" s="88">
        <v>33</v>
      </c>
      <c r="AQ103" s="88">
        <v>562</v>
      </c>
      <c r="AR103" s="111">
        <v>595</v>
      </c>
      <c r="AS103" s="111">
        <v>841</v>
      </c>
      <c r="AT103" s="111">
        <v>10</v>
      </c>
      <c r="AU103" s="111">
        <v>544</v>
      </c>
      <c r="AV103" s="111">
        <v>554</v>
      </c>
      <c r="AW103" s="111">
        <v>64.684898929845431</v>
      </c>
      <c r="AX103" s="111">
        <v>0</v>
      </c>
      <c r="AY103" s="111">
        <v>63</v>
      </c>
      <c r="AZ103" s="111">
        <v>63</v>
      </c>
      <c r="BA103" s="111">
        <v>7.4910820451843039</v>
      </c>
      <c r="BB103" s="111">
        <v>72.175980975029731</v>
      </c>
      <c r="BC103" s="111">
        <v>10</v>
      </c>
      <c r="BD103" s="111">
        <v>607</v>
      </c>
      <c r="BE103" s="111">
        <v>617</v>
      </c>
      <c r="BF103" s="79">
        <v>839</v>
      </c>
      <c r="BG103" s="109">
        <v>10</v>
      </c>
      <c r="BH103" s="109">
        <v>552</v>
      </c>
      <c r="BI103" s="109">
        <v>562</v>
      </c>
      <c r="BJ103" s="110">
        <v>65.792610250297983</v>
      </c>
      <c r="BK103" s="109">
        <v>0</v>
      </c>
      <c r="BL103" s="109">
        <v>61</v>
      </c>
      <c r="BM103" s="109">
        <v>61</v>
      </c>
      <c r="BN103" s="97">
        <v>7.2705601907032182</v>
      </c>
      <c r="BO103" s="110">
        <v>73.063170441001191</v>
      </c>
      <c r="BP103" s="88">
        <v>10</v>
      </c>
      <c r="BQ103" s="88">
        <v>613</v>
      </c>
      <c r="BR103" s="111">
        <v>623</v>
      </c>
    </row>
    <row r="104" spans="1:70" ht="25.5" x14ac:dyDescent="0.25">
      <c r="A104" s="75">
        <v>9814</v>
      </c>
      <c r="B104" s="228" t="s">
        <v>180</v>
      </c>
      <c r="C104" s="75">
        <v>9814</v>
      </c>
      <c r="D104" s="37">
        <v>3022</v>
      </c>
      <c r="E104" s="37">
        <v>191</v>
      </c>
      <c r="F104" s="37">
        <v>1996</v>
      </c>
      <c r="G104" s="37">
        <v>2187</v>
      </c>
      <c r="H104" s="93">
        <v>66.048974189278624</v>
      </c>
      <c r="I104" s="37">
        <v>65</v>
      </c>
      <c r="J104" s="37">
        <v>475</v>
      </c>
      <c r="K104" s="37">
        <v>540</v>
      </c>
      <c r="L104" s="98">
        <v>15.718067504963601</v>
      </c>
      <c r="M104" s="37">
        <v>1735.8783035349143</v>
      </c>
      <c r="N104" s="37">
        <v>256</v>
      </c>
      <c r="O104" s="37">
        <v>2471</v>
      </c>
      <c r="P104" s="37">
        <v>2727</v>
      </c>
      <c r="Q104" s="108">
        <v>83.190970103721781</v>
      </c>
      <c r="R104" s="37">
        <v>3169</v>
      </c>
      <c r="S104" s="37">
        <v>197</v>
      </c>
      <c r="T104" s="37">
        <v>2028</v>
      </c>
      <c r="U104" s="37">
        <v>2225</v>
      </c>
      <c r="V104" s="93">
        <v>63.994951088671506</v>
      </c>
      <c r="W104" s="37">
        <v>46</v>
      </c>
      <c r="X104" s="37">
        <v>496</v>
      </c>
      <c r="Y104" s="37">
        <v>542</v>
      </c>
      <c r="Z104" s="98">
        <v>15.651625118333859</v>
      </c>
      <c r="AA104" s="37">
        <v>1681.3076989519079</v>
      </c>
      <c r="AB104" s="37">
        <v>243</v>
      </c>
      <c r="AC104" s="37">
        <v>2524</v>
      </c>
      <c r="AD104" s="37">
        <v>2767</v>
      </c>
      <c r="AE104" s="108">
        <v>81.09613130128956</v>
      </c>
      <c r="AF104" s="37">
        <v>3169</v>
      </c>
      <c r="AG104" s="37">
        <v>185</v>
      </c>
      <c r="AH104" s="37">
        <v>2087</v>
      </c>
      <c r="AI104" s="37">
        <v>2272</v>
      </c>
      <c r="AJ104" s="93">
        <v>65.856737141053955</v>
      </c>
      <c r="AK104" s="37">
        <v>46</v>
      </c>
      <c r="AL104" s="37">
        <v>711</v>
      </c>
      <c r="AM104" s="37">
        <v>757</v>
      </c>
      <c r="AN104" s="98">
        <v>22.43609971599874</v>
      </c>
      <c r="AO104" s="37">
        <v>2220.9189598800958</v>
      </c>
      <c r="AP104" s="37">
        <v>231</v>
      </c>
      <c r="AQ104" s="37">
        <v>2798</v>
      </c>
      <c r="AR104" s="37">
        <v>3029</v>
      </c>
      <c r="AS104" s="37">
        <v>3169</v>
      </c>
      <c r="AT104" s="37">
        <v>160</v>
      </c>
      <c r="AU104" s="37">
        <v>2168</v>
      </c>
      <c r="AV104" s="37">
        <v>2328</v>
      </c>
      <c r="AW104" s="37">
        <v>68.412748501104446</v>
      </c>
      <c r="AX104" s="37">
        <v>25</v>
      </c>
      <c r="AY104" s="37">
        <v>559</v>
      </c>
      <c r="AZ104" s="37">
        <v>584</v>
      </c>
      <c r="BA104" s="37">
        <v>17.639633953928683</v>
      </c>
      <c r="BB104" s="37">
        <v>1839.9911255127608</v>
      </c>
      <c r="BC104" s="37">
        <v>185</v>
      </c>
      <c r="BD104" s="37">
        <v>2727</v>
      </c>
      <c r="BE104" s="37">
        <v>2912</v>
      </c>
      <c r="BF104" s="37">
        <v>3173</v>
      </c>
      <c r="BG104" s="37">
        <v>158</v>
      </c>
      <c r="BH104" s="37">
        <v>2287</v>
      </c>
      <c r="BI104" s="37">
        <v>2445</v>
      </c>
      <c r="BJ104" s="93">
        <v>72.07689883391113</v>
      </c>
      <c r="BK104" s="37">
        <v>20</v>
      </c>
      <c r="BL104" s="37">
        <v>611</v>
      </c>
      <c r="BM104" s="37">
        <v>631</v>
      </c>
      <c r="BN104" s="98">
        <v>19.256224393318629</v>
      </c>
      <c r="BO104" s="37">
        <v>1927.8289515059123</v>
      </c>
      <c r="BP104" s="37">
        <v>178</v>
      </c>
      <c r="BQ104" s="37">
        <v>2898</v>
      </c>
      <c r="BR104" s="37">
        <v>3076</v>
      </c>
    </row>
    <row r="105" spans="1:70" x14ac:dyDescent="0.25">
      <c r="A105" s="4">
        <v>30</v>
      </c>
      <c r="B105" s="7" t="s">
        <v>181</v>
      </c>
      <c r="C105" s="4">
        <v>30</v>
      </c>
      <c r="D105" s="79">
        <v>625</v>
      </c>
      <c r="E105" s="109">
        <v>43</v>
      </c>
      <c r="F105" s="79">
        <v>423</v>
      </c>
      <c r="G105" s="109">
        <v>466</v>
      </c>
      <c r="H105" s="110">
        <v>67.679999999999993</v>
      </c>
      <c r="I105" s="109">
        <v>37</v>
      </c>
      <c r="J105" s="109">
        <v>227</v>
      </c>
      <c r="K105" s="109">
        <v>264</v>
      </c>
      <c r="L105" s="97">
        <v>36.32</v>
      </c>
      <c r="M105" s="110">
        <v>104</v>
      </c>
      <c r="N105" s="88">
        <v>80</v>
      </c>
      <c r="O105" s="88">
        <v>650</v>
      </c>
      <c r="P105" s="111">
        <v>730</v>
      </c>
      <c r="Q105" s="112">
        <v>103.54609929078013</v>
      </c>
      <c r="R105" s="79">
        <v>650</v>
      </c>
      <c r="S105" s="109">
        <v>45</v>
      </c>
      <c r="T105" s="79">
        <v>433</v>
      </c>
      <c r="U105" s="109">
        <v>478</v>
      </c>
      <c r="V105" s="110">
        <v>66.615384615384627</v>
      </c>
      <c r="W105" s="109">
        <v>28</v>
      </c>
      <c r="X105" s="109">
        <v>239</v>
      </c>
      <c r="Y105" s="109">
        <v>267</v>
      </c>
      <c r="Z105" s="97">
        <v>36.769230769230774</v>
      </c>
      <c r="AA105" s="110">
        <v>103.38461538461539</v>
      </c>
      <c r="AB105" s="88">
        <v>73</v>
      </c>
      <c r="AC105" s="88">
        <v>672</v>
      </c>
      <c r="AD105" s="111">
        <v>745</v>
      </c>
      <c r="AE105" s="112">
        <v>103.04287690179805</v>
      </c>
      <c r="AF105" s="79">
        <v>650</v>
      </c>
      <c r="AG105" s="109">
        <v>42</v>
      </c>
      <c r="AH105" s="109">
        <v>447</v>
      </c>
      <c r="AI105" s="109">
        <v>489</v>
      </c>
      <c r="AJ105" s="110">
        <v>68.769230769230774</v>
      </c>
      <c r="AK105" s="109">
        <v>28</v>
      </c>
      <c r="AL105" s="109">
        <v>239</v>
      </c>
      <c r="AM105" s="109">
        <v>267</v>
      </c>
      <c r="AN105" s="97">
        <v>36.769230769230774</v>
      </c>
      <c r="AO105" s="110">
        <v>105.53846153846153</v>
      </c>
      <c r="AP105" s="88">
        <v>70</v>
      </c>
      <c r="AQ105" s="88">
        <v>686</v>
      </c>
      <c r="AR105" s="111">
        <v>756</v>
      </c>
      <c r="AS105" s="111">
        <v>650</v>
      </c>
      <c r="AT105" s="111">
        <v>35</v>
      </c>
      <c r="AU105" s="111">
        <v>462</v>
      </c>
      <c r="AV105" s="111">
        <v>497</v>
      </c>
      <c r="AW105" s="111">
        <v>71.07692307692308</v>
      </c>
      <c r="AX105" s="111">
        <v>19</v>
      </c>
      <c r="AY105" s="111">
        <v>271</v>
      </c>
      <c r="AZ105" s="111">
        <v>290</v>
      </c>
      <c r="BA105" s="111">
        <v>41.692307692307686</v>
      </c>
      <c r="BB105" s="111">
        <v>112.76923076923077</v>
      </c>
      <c r="BC105" s="111">
        <v>54</v>
      </c>
      <c r="BD105" s="111">
        <v>733</v>
      </c>
      <c r="BE105" s="111">
        <v>787</v>
      </c>
      <c r="BF105" s="79">
        <v>653</v>
      </c>
      <c r="BG105" s="109">
        <v>34</v>
      </c>
      <c r="BH105" s="109">
        <v>500</v>
      </c>
      <c r="BI105" s="109">
        <v>534</v>
      </c>
      <c r="BJ105" s="110">
        <v>76.569678407350693</v>
      </c>
      <c r="BK105" s="109">
        <v>16</v>
      </c>
      <c r="BL105" s="109">
        <v>297</v>
      </c>
      <c r="BM105" s="109">
        <v>313</v>
      </c>
      <c r="BN105" s="97">
        <v>45.482388973966309</v>
      </c>
      <c r="BO105" s="110">
        <v>122.052067381317</v>
      </c>
      <c r="BP105" s="88">
        <v>50</v>
      </c>
      <c r="BQ105" s="88">
        <v>797</v>
      </c>
      <c r="BR105" s="111">
        <v>847</v>
      </c>
    </row>
    <row r="106" spans="1:70" x14ac:dyDescent="0.25">
      <c r="A106" s="4">
        <v>34</v>
      </c>
      <c r="B106" s="7" t="s">
        <v>182</v>
      </c>
      <c r="C106" s="4">
        <v>34</v>
      </c>
      <c r="D106" s="79">
        <v>347</v>
      </c>
      <c r="E106" s="109">
        <v>33</v>
      </c>
      <c r="F106" s="79">
        <v>328</v>
      </c>
      <c r="G106" s="109">
        <v>361</v>
      </c>
      <c r="H106" s="110">
        <v>94.524495677233432</v>
      </c>
      <c r="I106" s="109">
        <v>6</v>
      </c>
      <c r="J106" s="109">
        <v>42</v>
      </c>
      <c r="K106" s="109">
        <v>48</v>
      </c>
      <c r="L106" s="97">
        <v>12.103746397694524</v>
      </c>
      <c r="M106" s="110">
        <v>106.62824207492795</v>
      </c>
      <c r="N106" s="88">
        <v>39</v>
      </c>
      <c r="O106" s="88">
        <v>370</v>
      </c>
      <c r="P106" s="111">
        <v>409</v>
      </c>
      <c r="Q106" s="112">
        <v>105.95854922279793</v>
      </c>
      <c r="R106" s="79">
        <v>372</v>
      </c>
      <c r="S106" s="109">
        <v>34</v>
      </c>
      <c r="T106" s="79">
        <v>333</v>
      </c>
      <c r="U106" s="109">
        <v>367</v>
      </c>
      <c r="V106" s="110">
        <v>89.516129032258064</v>
      </c>
      <c r="W106" s="109">
        <v>3</v>
      </c>
      <c r="X106" s="109">
        <v>46</v>
      </c>
      <c r="Y106" s="109">
        <v>49</v>
      </c>
      <c r="Z106" s="97">
        <v>12.365591397849462</v>
      </c>
      <c r="AA106" s="110">
        <v>101.88172043010752</v>
      </c>
      <c r="AB106" s="88">
        <v>37</v>
      </c>
      <c r="AC106" s="88">
        <v>379</v>
      </c>
      <c r="AD106" s="111">
        <v>416</v>
      </c>
      <c r="AE106" s="112">
        <v>101.71149144254279</v>
      </c>
      <c r="AF106" s="79">
        <v>372</v>
      </c>
      <c r="AG106" s="109">
        <v>32</v>
      </c>
      <c r="AH106" s="109">
        <v>338</v>
      </c>
      <c r="AI106" s="109">
        <v>370</v>
      </c>
      <c r="AJ106" s="110">
        <v>90.86021505376344</v>
      </c>
      <c r="AK106" s="109">
        <v>3</v>
      </c>
      <c r="AL106" s="109">
        <v>46</v>
      </c>
      <c r="AM106" s="109">
        <v>49</v>
      </c>
      <c r="AN106" s="97">
        <v>12.365591397849462</v>
      </c>
      <c r="AO106" s="110">
        <v>103.2258064516129</v>
      </c>
      <c r="AP106" s="88">
        <v>35</v>
      </c>
      <c r="AQ106" s="88">
        <v>384</v>
      </c>
      <c r="AR106" s="111">
        <v>419</v>
      </c>
      <c r="AS106" s="111">
        <v>372</v>
      </c>
      <c r="AT106" s="111">
        <v>22</v>
      </c>
      <c r="AU106" s="111">
        <v>346</v>
      </c>
      <c r="AV106" s="111">
        <v>368</v>
      </c>
      <c r="AW106" s="111">
        <v>93.010752688172033</v>
      </c>
      <c r="AX106" s="111">
        <v>2</v>
      </c>
      <c r="AY106" s="111">
        <v>63</v>
      </c>
      <c r="AZ106" s="111">
        <v>65</v>
      </c>
      <c r="BA106" s="111">
        <v>16.93548387096774</v>
      </c>
      <c r="BB106" s="111">
        <v>109.94623655913978</v>
      </c>
      <c r="BC106" s="111">
        <v>24</v>
      </c>
      <c r="BD106" s="111">
        <v>409</v>
      </c>
      <c r="BE106" s="111">
        <v>433</v>
      </c>
      <c r="BF106" s="79">
        <v>373</v>
      </c>
      <c r="BG106" s="109">
        <v>22</v>
      </c>
      <c r="BH106" s="109">
        <v>356</v>
      </c>
      <c r="BI106" s="109">
        <v>378</v>
      </c>
      <c r="BJ106" s="110">
        <v>95.442359249329755</v>
      </c>
      <c r="BK106" s="109">
        <v>2</v>
      </c>
      <c r="BL106" s="109">
        <v>76</v>
      </c>
      <c r="BM106" s="109">
        <v>78</v>
      </c>
      <c r="BN106" s="97">
        <v>20.375335120643431</v>
      </c>
      <c r="BO106" s="110">
        <v>115.8176943699732</v>
      </c>
      <c r="BP106" s="88">
        <v>24</v>
      </c>
      <c r="BQ106" s="88">
        <v>432</v>
      </c>
      <c r="BR106" s="111">
        <v>456</v>
      </c>
    </row>
    <row r="107" spans="1:70" ht="26.25" x14ac:dyDescent="0.25">
      <c r="A107" s="4">
        <v>36</v>
      </c>
      <c r="B107" s="7" t="s">
        <v>183</v>
      </c>
      <c r="C107" s="4">
        <v>36</v>
      </c>
      <c r="D107" s="79">
        <v>157</v>
      </c>
      <c r="E107" s="109">
        <v>3</v>
      </c>
      <c r="F107" s="79">
        <v>48</v>
      </c>
      <c r="G107" s="109">
        <v>51</v>
      </c>
      <c r="H107" s="110">
        <v>30.573248407643312</v>
      </c>
      <c r="I107" s="109">
        <v>4</v>
      </c>
      <c r="J107" s="109">
        <v>18</v>
      </c>
      <c r="K107" s="109">
        <v>22</v>
      </c>
      <c r="L107" s="97">
        <v>11.464968152866243</v>
      </c>
      <c r="M107" s="110">
        <v>42.038216560509554</v>
      </c>
      <c r="N107" s="88">
        <v>7</v>
      </c>
      <c r="O107" s="88">
        <v>66</v>
      </c>
      <c r="P107" s="111">
        <v>73</v>
      </c>
      <c r="Q107" s="112">
        <v>44.512195121951223</v>
      </c>
      <c r="R107" s="79">
        <v>165</v>
      </c>
      <c r="S107" s="109">
        <v>3</v>
      </c>
      <c r="T107" s="79">
        <v>50</v>
      </c>
      <c r="U107" s="109">
        <v>53</v>
      </c>
      <c r="V107" s="110">
        <v>30.303030303030305</v>
      </c>
      <c r="W107" s="109">
        <v>3</v>
      </c>
      <c r="X107" s="109">
        <v>18</v>
      </c>
      <c r="Y107" s="109">
        <v>21</v>
      </c>
      <c r="Z107" s="97">
        <v>10.909090909090908</v>
      </c>
      <c r="AA107" s="110">
        <v>41.212121212121211</v>
      </c>
      <c r="AB107" s="88">
        <v>6</v>
      </c>
      <c r="AC107" s="88">
        <v>68</v>
      </c>
      <c r="AD107" s="111">
        <v>74</v>
      </c>
      <c r="AE107" s="112">
        <v>43.274853801169591</v>
      </c>
      <c r="AF107" s="79">
        <v>165</v>
      </c>
      <c r="AG107" s="109">
        <v>3</v>
      </c>
      <c r="AH107" s="109">
        <v>50</v>
      </c>
      <c r="AI107" s="109">
        <v>53</v>
      </c>
      <c r="AJ107" s="110">
        <v>30.303030303030305</v>
      </c>
      <c r="AK107" s="109">
        <v>3</v>
      </c>
      <c r="AL107" s="109">
        <v>18</v>
      </c>
      <c r="AM107" s="109">
        <v>21</v>
      </c>
      <c r="AN107" s="97">
        <v>10.909090909090908</v>
      </c>
      <c r="AO107" s="110">
        <v>41.212121212121211</v>
      </c>
      <c r="AP107" s="88">
        <v>6</v>
      </c>
      <c r="AQ107" s="88">
        <v>68</v>
      </c>
      <c r="AR107" s="111">
        <v>74</v>
      </c>
      <c r="AS107" s="111">
        <v>165</v>
      </c>
      <c r="AT107" s="111">
        <v>1</v>
      </c>
      <c r="AU107" s="111">
        <v>50</v>
      </c>
      <c r="AV107" s="111">
        <v>51</v>
      </c>
      <c r="AW107" s="111">
        <v>30.303030303030305</v>
      </c>
      <c r="AX107" s="111">
        <v>1</v>
      </c>
      <c r="AY107" s="111">
        <v>19</v>
      </c>
      <c r="AZ107" s="111">
        <v>20</v>
      </c>
      <c r="BA107" s="111">
        <v>11.515151515151516</v>
      </c>
      <c r="BB107" s="111">
        <v>41.818181818181813</v>
      </c>
      <c r="BC107" s="111">
        <v>2</v>
      </c>
      <c r="BD107" s="111">
        <v>69</v>
      </c>
      <c r="BE107" s="111">
        <v>71</v>
      </c>
      <c r="BF107" s="79">
        <v>165</v>
      </c>
      <c r="BG107" s="109">
        <v>1</v>
      </c>
      <c r="BH107" s="109">
        <v>52</v>
      </c>
      <c r="BI107" s="109">
        <v>53</v>
      </c>
      <c r="BJ107" s="110">
        <v>31.515151515151512</v>
      </c>
      <c r="BK107" s="109">
        <v>0</v>
      </c>
      <c r="BL107" s="109">
        <v>23</v>
      </c>
      <c r="BM107" s="109">
        <v>23</v>
      </c>
      <c r="BN107" s="97">
        <v>13.939393939393941</v>
      </c>
      <c r="BO107" s="110">
        <v>45.454545454545453</v>
      </c>
      <c r="BP107" s="88">
        <v>1</v>
      </c>
      <c r="BQ107" s="88">
        <v>75</v>
      </c>
      <c r="BR107" s="111">
        <v>76</v>
      </c>
    </row>
    <row r="108" spans="1:70" x14ac:dyDescent="0.25">
      <c r="A108" s="4">
        <v>91</v>
      </c>
      <c r="B108" s="7" t="s">
        <v>184</v>
      </c>
      <c r="C108" s="4">
        <v>91</v>
      </c>
      <c r="D108" s="79">
        <v>72</v>
      </c>
      <c r="E108" s="109">
        <v>7</v>
      </c>
      <c r="F108" s="79">
        <v>19</v>
      </c>
      <c r="G108" s="109">
        <v>26</v>
      </c>
      <c r="H108" s="110">
        <v>26.388888888888889</v>
      </c>
      <c r="I108" s="109">
        <v>0</v>
      </c>
      <c r="J108" s="109">
        <v>0</v>
      </c>
      <c r="K108" s="109">
        <v>0</v>
      </c>
      <c r="L108" s="97">
        <v>0</v>
      </c>
      <c r="M108" s="110">
        <v>26.388888888888889</v>
      </c>
      <c r="N108" s="88">
        <v>7</v>
      </c>
      <c r="O108" s="88">
        <v>19</v>
      </c>
      <c r="P108" s="111">
        <v>26</v>
      </c>
      <c r="Q108" s="112">
        <v>32.911392405063289</v>
      </c>
      <c r="R108" s="79">
        <v>93</v>
      </c>
      <c r="S108" s="109">
        <v>7</v>
      </c>
      <c r="T108" s="79">
        <v>21</v>
      </c>
      <c r="U108" s="109">
        <v>28</v>
      </c>
      <c r="V108" s="110">
        <v>22.58064516129032</v>
      </c>
      <c r="W108" s="109">
        <v>0</v>
      </c>
      <c r="X108" s="109">
        <v>0</v>
      </c>
      <c r="Y108" s="109">
        <v>0</v>
      </c>
      <c r="Z108" s="97">
        <v>0</v>
      </c>
      <c r="AA108" s="110">
        <v>22.58064516129032</v>
      </c>
      <c r="AB108" s="88">
        <v>7</v>
      </c>
      <c r="AC108" s="88">
        <v>21</v>
      </c>
      <c r="AD108" s="111">
        <v>28</v>
      </c>
      <c r="AE108" s="112">
        <v>28.000000000000004</v>
      </c>
      <c r="AF108" s="79">
        <v>93</v>
      </c>
      <c r="AG108" s="109">
        <v>7</v>
      </c>
      <c r="AH108" s="109">
        <v>22</v>
      </c>
      <c r="AI108" s="109">
        <v>29</v>
      </c>
      <c r="AJ108" s="110">
        <v>23.655913978494624</v>
      </c>
      <c r="AK108" s="109">
        <v>0</v>
      </c>
      <c r="AL108" s="109">
        <v>0</v>
      </c>
      <c r="AM108" s="109">
        <v>0</v>
      </c>
      <c r="AN108" s="97">
        <v>0</v>
      </c>
      <c r="AO108" s="110">
        <v>23.655913978494624</v>
      </c>
      <c r="AP108" s="88">
        <v>7</v>
      </c>
      <c r="AQ108" s="88">
        <v>22</v>
      </c>
      <c r="AR108" s="111">
        <v>29</v>
      </c>
      <c r="AS108" s="111">
        <v>93</v>
      </c>
      <c r="AT108" s="111">
        <v>6</v>
      </c>
      <c r="AU108" s="111">
        <v>23</v>
      </c>
      <c r="AV108" s="111">
        <v>29</v>
      </c>
      <c r="AW108" s="111">
        <v>24.731182795698924</v>
      </c>
      <c r="AX108" s="111">
        <v>0</v>
      </c>
      <c r="AY108" s="111">
        <v>0</v>
      </c>
      <c r="AZ108" s="111">
        <v>0</v>
      </c>
      <c r="BA108" s="111">
        <v>0</v>
      </c>
      <c r="BB108" s="111">
        <v>24.731182795698924</v>
      </c>
      <c r="BC108" s="111">
        <v>6</v>
      </c>
      <c r="BD108" s="111">
        <v>23</v>
      </c>
      <c r="BE108" s="111">
        <v>29</v>
      </c>
      <c r="BF108" s="79">
        <v>93</v>
      </c>
      <c r="BG108" s="109">
        <v>6</v>
      </c>
      <c r="BH108" s="109">
        <v>28</v>
      </c>
      <c r="BI108" s="109">
        <v>34</v>
      </c>
      <c r="BJ108" s="110">
        <v>30.107526881720432</v>
      </c>
      <c r="BK108" s="109">
        <v>0</v>
      </c>
      <c r="BL108" s="109">
        <v>0</v>
      </c>
      <c r="BM108" s="109">
        <v>0</v>
      </c>
      <c r="BN108" s="97">
        <v>0</v>
      </c>
      <c r="BO108" s="110">
        <v>30.107526881720432</v>
      </c>
      <c r="BP108" s="88">
        <v>6</v>
      </c>
      <c r="BQ108" s="88">
        <v>28</v>
      </c>
      <c r="BR108" s="111">
        <v>34</v>
      </c>
    </row>
    <row r="109" spans="1:70" x14ac:dyDescent="0.25">
      <c r="A109" s="4">
        <v>93</v>
      </c>
      <c r="B109" s="7" t="s">
        <v>185</v>
      </c>
      <c r="C109" s="4">
        <v>93</v>
      </c>
      <c r="D109" s="79">
        <v>47</v>
      </c>
      <c r="E109" s="109">
        <v>1</v>
      </c>
      <c r="F109" s="79">
        <v>45</v>
      </c>
      <c r="G109" s="109">
        <v>46</v>
      </c>
      <c r="H109" s="110">
        <v>95.744680851063833</v>
      </c>
      <c r="I109" s="109">
        <v>0</v>
      </c>
      <c r="J109" s="109">
        <v>1</v>
      </c>
      <c r="K109" s="109">
        <v>1</v>
      </c>
      <c r="L109" s="97">
        <v>2.1276595744680851</v>
      </c>
      <c r="M109" s="110">
        <v>97.872340425531917</v>
      </c>
      <c r="N109" s="88">
        <v>1</v>
      </c>
      <c r="O109" s="88">
        <v>46</v>
      </c>
      <c r="P109" s="111">
        <v>47</v>
      </c>
      <c r="Q109" s="112">
        <v>97.916666666666657</v>
      </c>
      <c r="R109" s="79">
        <v>51</v>
      </c>
      <c r="S109" s="109">
        <v>1</v>
      </c>
      <c r="T109" s="79">
        <v>46</v>
      </c>
      <c r="U109" s="109">
        <v>47</v>
      </c>
      <c r="V109" s="110">
        <v>90.196078431372555</v>
      </c>
      <c r="W109" s="109">
        <v>0</v>
      </c>
      <c r="X109" s="109">
        <v>2</v>
      </c>
      <c r="Y109" s="109">
        <v>2</v>
      </c>
      <c r="Z109" s="97">
        <v>3.9215686274509802</v>
      </c>
      <c r="AA109" s="110">
        <v>94.117647058823522</v>
      </c>
      <c r="AB109" s="88">
        <v>1</v>
      </c>
      <c r="AC109" s="88">
        <v>48</v>
      </c>
      <c r="AD109" s="111">
        <v>49</v>
      </c>
      <c r="AE109" s="112">
        <v>94.230769230769226</v>
      </c>
      <c r="AF109" s="79">
        <v>51</v>
      </c>
      <c r="AG109" s="109">
        <v>1</v>
      </c>
      <c r="AH109" s="109">
        <v>48</v>
      </c>
      <c r="AI109" s="109">
        <v>49</v>
      </c>
      <c r="AJ109" s="110">
        <v>94.117647058823522</v>
      </c>
      <c r="AK109" s="109">
        <v>0</v>
      </c>
      <c r="AL109" s="109">
        <v>2</v>
      </c>
      <c r="AM109" s="109">
        <v>2</v>
      </c>
      <c r="AN109" s="97">
        <v>3.9215686274509802</v>
      </c>
      <c r="AO109" s="110">
        <v>98.039215686274503</v>
      </c>
      <c r="AP109" s="88">
        <v>1</v>
      </c>
      <c r="AQ109" s="88">
        <v>50</v>
      </c>
      <c r="AR109" s="111">
        <v>51</v>
      </c>
      <c r="AS109" s="111">
        <v>51</v>
      </c>
      <c r="AT109" s="111">
        <v>1</v>
      </c>
      <c r="AU109" s="111">
        <v>48</v>
      </c>
      <c r="AV109" s="111">
        <v>49</v>
      </c>
      <c r="AW109" s="111">
        <v>94.117647058823522</v>
      </c>
      <c r="AX109" s="111">
        <v>0</v>
      </c>
      <c r="AY109" s="111">
        <v>1</v>
      </c>
      <c r="AZ109" s="111">
        <v>1</v>
      </c>
      <c r="BA109" s="111">
        <v>1.9607843137254901</v>
      </c>
      <c r="BB109" s="111">
        <v>96.078431372549019</v>
      </c>
      <c r="BC109" s="111">
        <v>1</v>
      </c>
      <c r="BD109" s="111">
        <v>49</v>
      </c>
      <c r="BE109" s="111">
        <v>50</v>
      </c>
      <c r="BF109" s="79">
        <v>52</v>
      </c>
      <c r="BG109" s="109">
        <v>1</v>
      </c>
      <c r="BH109" s="109">
        <v>50</v>
      </c>
      <c r="BI109" s="109">
        <v>51</v>
      </c>
      <c r="BJ109" s="110">
        <v>96.15384615384616</v>
      </c>
      <c r="BK109" s="109">
        <v>0</v>
      </c>
      <c r="BL109" s="109">
        <v>1</v>
      </c>
      <c r="BM109" s="109">
        <v>1</v>
      </c>
      <c r="BN109" s="97">
        <v>1.9230769230769231</v>
      </c>
      <c r="BO109" s="110">
        <v>98.076923076923066</v>
      </c>
      <c r="BP109" s="88">
        <v>1</v>
      </c>
      <c r="BQ109" s="88">
        <v>51</v>
      </c>
      <c r="BR109" s="111">
        <v>52</v>
      </c>
    </row>
    <row r="110" spans="1:70" x14ac:dyDescent="0.25">
      <c r="A110" s="4">
        <v>101</v>
      </c>
      <c r="B110" s="4" t="s">
        <v>186</v>
      </c>
      <c r="C110" s="4">
        <v>101</v>
      </c>
      <c r="D110" s="79">
        <v>315</v>
      </c>
      <c r="E110" s="109">
        <v>28</v>
      </c>
      <c r="F110" s="79">
        <v>189</v>
      </c>
      <c r="G110" s="109">
        <v>217</v>
      </c>
      <c r="H110" s="110">
        <v>60</v>
      </c>
      <c r="I110" s="109">
        <v>3</v>
      </c>
      <c r="J110" s="109">
        <v>18</v>
      </c>
      <c r="K110" s="109">
        <v>21</v>
      </c>
      <c r="L110" s="97">
        <v>5.7142857142857144</v>
      </c>
      <c r="M110" s="110">
        <v>65.714285714285708</v>
      </c>
      <c r="N110" s="88">
        <v>31</v>
      </c>
      <c r="O110" s="88">
        <v>207</v>
      </c>
      <c r="P110" s="111">
        <v>238</v>
      </c>
      <c r="Q110" s="112">
        <v>68.786127167630056</v>
      </c>
      <c r="R110" s="79">
        <v>333</v>
      </c>
      <c r="S110" s="109">
        <v>29</v>
      </c>
      <c r="T110" s="79">
        <v>194</v>
      </c>
      <c r="U110" s="109">
        <v>223</v>
      </c>
      <c r="V110" s="110">
        <v>58.258258258258252</v>
      </c>
      <c r="W110" s="109">
        <v>1</v>
      </c>
      <c r="X110" s="109">
        <v>22</v>
      </c>
      <c r="Y110" s="109">
        <v>23</v>
      </c>
      <c r="Z110" s="97">
        <v>6.606606606606606</v>
      </c>
      <c r="AA110" s="110">
        <v>64.86486486486487</v>
      </c>
      <c r="AB110" s="88">
        <v>30</v>
      </c>
      <c r="AC110" s="88">
        <v>216</v>
      </c>
      <c r="AD110" s="111">
        <v>246</v>
      </c>
      <c r="AE110" s="112">
        <v>67.768595041322314</v>
      </c>
      <c r="AF110" s="79">
        <v>333</v>
      </c>
      <c r="AG110" s="109">
        <v>28</v>
      </c>
      <c r="AH110" s="109">
        <v>208</v>
      </c>
      <c r="AI110" s="109">
        <v>236</v>
      </c>
      <c r="AJ110" s="110">
        <v>62.462462462462462</v>
      </c>
      <c r="AK110" s="109">
        <v>1</v>
      </c>
      <c r="AL110" s="109">
        <v>22</v>
      </c>
      <c r="AM110" s="109">
        <v>23</v>
      </c>
      <c r="AN110" s="97">
        <v>6.606606606606606</v>
      </c>
      <c r="AO110" s="110">
        <v>69.069069069069073</v>
      </c>
      <c r="AP110" s="88">
        <v>29</v>
      </c>
      <c r="AQ110" s="88">
        <v>230</v>
      </c>
      <c r="AR110" s="111">
        <v>259</v>
      </c>
      <c r="AS110" s="111">
        <v>333</v>
      </c>
      <c r="AT110" s="111">
        <v>28</v>
      </c>
      <c r="AU110" s="111">
        <v>235</v>
      </c>
      <c r="AV110" s="111">
        <v>263</v>
      </c>
      <c r="AW110" s="111">
        <v>70.570570570570567</v>
      </c>
      <c r="AX110" s="111">
        <v>0</v>
      </c>
      <c r="AY110" s="111">
        <v>22</v>
      </c>
      <c r="AZ110" s="111">
        <v>22</v>
      </c>
      <c r="BA110" s="111">
        <v>6.606606606606606</v>
      </c>
      <c r="BB110" s="111">
        <v>77.177177177177185</v>
      </c>
      <c r="BC110" s="111">
        <v>28</v>
      </c>
      <c r="BD110" s="111">
        <v>257</v>
      </c>
      <c r="BE110" s="111">
        <v>285</v>
      </c>
      <c r="BF110" s="79">
        <v>332</v>
      </c>
      <c r="BG110" s="109">
        <v>28</v>
      </c>
      <c r="BH110" s="109">
        <v>252</v>
      </c>
      <c r="BI110" s="109">
        <v>280</v>
      </c>
      <c r="BJ110" s="110">
        <v>75.903614457831324</v>
      </c>
      <c r="BK110" s="109">
        <v>0</v>
      </c>
      <c r="BL110" s="109">
        <v>24</v>
      </c>
      <c r="BM110" s="109">
        <v>24</v>
      </c>
      <c r="BN110" s="97">
        <v>7.2289156626506017</v>
      </c>
      <c r="BO110" s="110">
        <v>83.132530120481931</v>
      </c>
      <c r="BP110" s="88">
        <v>28</v>
      </c>
      <c r="BQ110" s="88">
        <v>276</v>
      </c>
      <c r="BR110" s="111">
        <v>304</v>
      </c>
    </row>
    <row r="111" spans="1:70" ht="26.25" x14ac:dyDescent="0.25">
      <c r="A111" s="4">
        <v>145</v>
      </c>
      <c r="B111" s="7" t="s">
        <v>187</v>
      </c>
      <c r="C111" s="4">
        <v>145</v>
      </c>
      <c r="D111" s="79">
        <v>17</v>
      </c>
      <c r="E111" s="109">
        <v>2</v>
      </c>
      <c r="F111" s="79">
        <v>13</v>
      </c>
      <c r="G111" s="109">
        <v>15</v>
      </c>
      <c r="H111" s="110">
        <v>76.470588235294116</v>
      </c>
      <c r="I111" s="109">
        <v>0</v>
      </c>
      <c r="J111" s="109">
        <v>1</v>
      </c>
      <c r="K111" s="109">
        <v>1</v>
      </c>
      <c r="L111" s="97">
        <v>5.8823529411764701</v>
      </c>
      <c r="M111" s="110">
        <v>82.35294117647058</v>
      </c>
      <c r="N111" s="88">
        <v>2</v>
      </c>
      <c r="O111" s="88">
        <v>14</v>
      </c>
      <c r="P111" s="111">
        <v>16</v>
      </c>
      <c r="Q111" s="112">
        <v>84.210526315789465</v>
      </c>
      <c r="R111" s="79">
        <v>18</v>
      </c>
      <c r="S111" s="109">
        <v>2</v>
      </c>
      <c r="T111" s="79">
        <v>13</v>
      </c>
      <c r="U111" s="109">
        <v>15</v>
      </c>
      <c r="V111" s="110">
        <v>72.222222222222214</v>
      </c>
      <c r="W111" s="109">
        <v>0</v>
      </c>
      <c r="X111" s="109">
        <v>1</v>
      </c>
      <c r="Y111" s="109">
        <v>1</v>
      </c>
      <c r="Z111" s="97">
        <v>5.5555555555555554</v>
      </c>
      <c r="AA111" s="110">
        <v>77.777777777777786</v>
      </c>
      <c r="AB111" s="88">
        <v>2</v>
      </c>
      <c r="AC111" s="88">
        <v>14</v>
      </c>
      <c r="AD111" s="111">
        <v>16</v>
      </c>
      <c r="AE111" s="112">
        <v>80</v>
      </c>
      <c r="AF111" s="79">
        <v>18</v>
      </c>
      <c r="AG111" s="109">
        <v>2</v>
      </c>
      <c r="AH111" s="109">
        <v>13</v>
      </c>
      <c r="AI111" s="109">
        <v>15</v>
      </c>
      <c r="AJ111" s="110">
        <v>72.222222222222214</v>
      </c>
      <c r="AK111" s="109">
        <v>0</v>
      </c>
      <c r="AL111" s="109">
        <v>1</v>
      </c>
      <c r="AM111" s="109">
        <v>1</v>
      </c>
      <c r="AN111" s="97">
        <v>5.5555555555555554</v>
      </c>
      <c r="AO111" s="110">
        <v>77.777777777777786</v>
      </c>
      <c r="AP111" s="88">
        <v>2</v>
      </c>
      <c r="AQ111" s="88">
        <v>14</v>
      </c>
      <c r="AR111" s="111">
        <v>16</v>
      </c>
      <c r="AS111" s="111">
        <v>18</v>
      </c>
      <c r="AT111" s="111">
        <v>2</v>
      </c>
      <c r="AU111" s="111">
        <v>14</v>
      </c>
      <c r="AV111" s="111">
        <v>16</v>
      </c>
      <c r="AW111" s="111">
        <v>77.777777777777786</v>
      </c>
      <c r="AX111" s="111">
        <v>0</v>
      </c>
      <c r="AY111" s="111">
        <v>2</v>
      </c>
      <c r="AZ111" s="111">
        <v>2</v>
      </c>
      <c r="BA111" s="111">
        <v>11.111111111111111</v>
      </c>
      <c r="BB111" s="111">
        <v>88.888888888888886</v>
      </c>
      <c r="BC111" s="111">
        <v>2</v>
      </c>
      <c r="BD111" s="111">
        <v>16</v>
      </c>
      <c r="BE111" s="111">
        <v>18</v>
      </c>
      <c r="BF111" s="79">
        <v>18</v>
      </c>
      <c r="BG111" s="109">
        <v>2</v>
      </c>
      <c r="BH111" s="109">
        <v>14</v>
      </c>
      <c r="BI111" s="109">
        <v>16</v>
      </c>
      <c r="BJ111" s="110">
        <v>77.777777777777786</v>
      </c>
      <c r="BK111" s="109">
        <v>0</v>
      </c>
      <c r="BL111" s="109">
        <v>2</v>
      </c>
      <c r="BM111" s="109">
        <v>2</v>
      </c>
      <c r="BN111" s="97">
        <v>11.111111111111111</v>
      </c>
      <c r="BO111" s="110">
        <v>88.888888888888886</v>
      </c>
      <c r="BP111" s="88">
        <v>2</v>
      </c>
      <c r="BQ111" s="88">
        <v>16</v>
      </c>
      <c r="BR111" s="111">
        <v>18</v>
      </c>
    </row>
    <row r="112" spans="1:70" ht="26.25" x14ac:dyDescent="0.25">
      <c r="A112" s="4">
        <v>209</v>
      </c>
      <c r="B112" s="7" t="s">
        <v>188</v>
      </c>
      <c r="C112" s="4">
        <v>209</v>
      </c>
      <c r="D112" s="79">
        <v>82</v>
      </c>
      <c r="E112" s="109">
        <v>9</v>
      </c>
      <c r="F112" s="79">
        <v>96</v>
      </c>
      <c r="G112" s="109">
        <v>105</v>
      </c>
      <c r="H112" s="110">
        <v>117.07317073170731</v>
      </c>
      <c r="I112" s="109">
        <v>0</v>
      </c>
      <c r="J112" s="109">
        <v>1</v>
      </c>
      <c r="K112" s="109">
        <v>1</v>
      </c>
      <c r="L112" s="97">
        <v>1.2195121951219512</v>
      </c>
      <c r="M112" s="110">
        <v>118.29268292682926</v>
      </c>
      <c r="N112" s="88">
        <v>9</v>
      </c>
      <c r="O112" s="88">
        <v>97</v>
      </c>
      <c r="P112" s="111">
        <v>106</v>
      </c>
      <c r="Q112" s="112">
        <v>116.4835164835165</v>
      </c>
      <c r="R112" s="79">
        <v>85</v>
      </c>
      <c r="S112" s="109">
        <v>9</v>
      </c>
      <c r="T112" s="79">
        <v>100</v>
      </c>
      <c r="U112" s="109">
        <v>109</v>
      </c>
      <c r="V112" s="110">
        <v>117.64705882352942</v>
      </c>
      <c r="W112" s="109">
        <v>0</v>
      </c>
      <c r="X112" s="109">
        <v>1</v>
      </c>
      <c r="Y112" s="109">
        <v>1</v>
      </c>
      <c r="Z112" s="97">
        <v>1.1764705882352942</v>
      </c>
      <c r="AA112" s="110">
        <v>118.82352941176471</v>
      </c>
      <c r="AB112" s="88">
        <v>9</v>
      </c>
      <c r="AC112" s="88">
        <v>101</v>
      </c>
      <c r="AD112" s="111">
        <v>110</v>
      </c>
      <c r="AE112" s="112">
        <v>117.02127659574468</v>
      </c>
      <c r="AF112" s="79">
        <v>85</v>
      </c>
      <c r="AG112" s="109">
        <v>9</v>
      </c>
      <c r="AH112" s="109">
        <v>97</v>
      </c>
      <c r="AI112" s="109">
        <v>106</v>
      </c>
      <c r="AJ112" s="110">
        <v>114.11764705882352</v>
      </c>
      <c r="AK112" s="109">
        <v>0</v>
      </c>
      <c r="AL112" s="109">
        <v>1</v>
      </c>
      <c r="AM112" s="109">
        <v>1</v>
      </c>
      <c r="AN112" s="97">
        <v>1.1764705882352942</v>
      </c>
      <c r="AO112" s="110">
        <v>115.29411764705881</v>
      </c>
      <c r="AP112" s="88">
        <v>9</v>
      </c>
      <c r="AQ112" s="88">
        <v>98</v>
      </c>
      <c r="AR112" s="111">
        <v>107</v>
      </c>
      <c r="AS112" s="111">
        <v>85</v>
      </c>
      <c r="AT112" s="111">
        <v>9</v>
      </c>
      <c r="AU112" s="111">
        <v>99</v>
      </c>
      <c r="AV112" s="111">
        <v>108</v>
      </c>
      <c r="AW112" s="111">
        <v>116.47058823529413</v>
      </c>
      <c r="AX112" s="111">
        <v>0</v>
      </c>
      <c r="AY112" s="111">
        <v>1</v>
      </c>
      <c r="AZ112" s="111">
        <v>1</v>
      </c>
      <c r="BA112" s="111">
        <v>1.1764705882352942</v>
      </c>
      <c r="BB112" s="111">
        <v>117.64705882352942</v>
      </c>
      <c r="BC112" s="111">
        <v>9</v>
      </c>
      <c r="BD112" s="111">
        <v>100</v>
      </c>
      <c r="BE112" s="111">
        <v>109</v>
      </c>
      <c r="BF112" s="79">
        <v>82</v>
      </c>
      <c r="BG112" s="109">
        <v>9</v>
      </c>
      <c r="BH112" s="109">
        <v>97</v>
      </c>
      <c r="BI112" s="109">
        <v>106</v>
      </c>
      <c r="BJ112" s="110">
        <v>118.29268292682926</v>
      </c>
      <c r="BK112" s="109">
        <v>0</v>
      </c>
      <c r="BL112" s="109">
        <v>4</v>
      </c>
      <c r="BM112" s="109">
        <v>4</v>
      </c>
      <c r="BN112" s="97">
        <v>4.8780487804878048</v>
      </c>
      <c r="BO112" s="110">
        <v>123.17073170731707</v>
      </c>
      <c r="BP112" s="88">
        <v>9</v>
      </c>
      <c r="BQ112" s="88">
        <v>101</v>
      </c>
      <c r="BR112" s="111">
        <v>110</v>
      </c>
    </row>
    <row r="113" spans="1:70" x14ac:dyDescent="0.25">
      <c r="A113" s="4">
        <v>282</v>
      </c>
      <c r="B113" s="7" t="s">
        <v>189</v>
      </c>
      <c r="C113" s="4">
        <v>282</v>
      </c>
      <c r="D113" s="79">
        <v>191</v>
      </c>
      <c r="E113" s="109">
        <v>8</v>
      </c>
      <c r="F113" s="79">
        <v>91</v>
      </c>
      <c r="G113" s="109">
        <v>99</v>
      </c>
      <c r="H113" s="110">
        <v>47.643979057591622</v>
      </c>
      <c r="I113" s="109">
        <v>2</v>
      </c>
      <c r="J113" s="109">
        <v>30</v>
      </c>
      <c r="K113" s="109">
        <v>32</v>
      </c>
      <c r="L113" s="97">
        <v>15.706806282722512</v>
      </c>
      <c r="M113" s="110">
        <v>63.350785340314133</v>
      </c>
      <c r="N113" s="88">
        <v>10</v>
      </c>
      <c r="O113" s="88">
        <v>121</v>
      </c>
      <c r="P113" s="111">
        <v>131</v>
      </c>
      <c r="Q113" s="112">
        <v>65.174129353233837</v>
      </c>
      <c r="R113" s="79">
        <v>198</v>
      </c>
      <c r="S113" s="109">
        <v>8</v>
      </c>
      <c r="T113" s="79">
        <v>92</v>
      </c>
      <c r="U113" s="109">
        <v>100</v>
      </c>
      <c r="V113" s="110">
        <v>46.464646464646464</v>
      </c>
      <c r="W113" s="109">
        <v>1</v>
      </c>
      <c r="X113" s="109">
        <v>31</v>
      </c>
      <c r="Y113" s="109">
        <v>32</v>
      </c>
      <c r="Z113" s="97">
        <v>15.656565656565657</v>
      </c>
      <c r="AA113" s="110">
        <v>62.121212121212125</v>
      </c>
      <c r="AB113" s="88">
        <v>9</v>
      </c>
      <c r="AC113" s="88">
        <v>123</v>
      </c>
      <c r="AD113" s="111">
        <v>132</v>
      </c>
      <c r="AE113" s="112">
        <v>63.768115942028977</v>
      </c>
      <c r="AF113" s="79">
        <v>198</v>
      </c>
      <c r="AG113" s="109">
        <v>8</v>
      </c>
      <c r="AH113" s="109">
        <v>103</v>
      </c>
      <c r="AI113" s="109">
        <v>111</v>
      </c>
      <c r="AJ113" s="110">
        <v>52.020202020202021</v>
      </c>
      <c r="AK113" s="109">
        <v>1</v>
      </c>
      <c r="AL113" s="109">
        <v>31</v>
      </c>
      <c r="AM113" s="109">
        <v>32</v>
      </c>
      <c r="AN113" s="97">
        <v>15.656565656565657</v>
      </c>
      <c r="AO113" s="110">
        <v>67.676767676767682</v>
      </c>
      <c r="AP113" s="88">
        <v>9</v>
      </c>
      <c r="AQ113" s="88">
        <v>134</v>
      </c>
      <c r="AR113" s="111">
        <v>143</v>
      </c>
      <c r="AS113" s="111">
        <v>198</v>
      </c>
      <c r="AT113" s="111">
        <v>8</v>
      </c>
      <c r="AU113" s="111">
        <v>109</v>
      </c>
      <c r="AV113" s="111">
        <v>117</v>
      </c>
      <c r="AW113" s="111">
        <v>55.050505050505052</v>
      </c>
      <c r="AX113" s="111">
        <v>0</v>
      </c>
      <c r="AY113" s="111">
        <v>35</v>
      </c>
      <c r="AZ113" s="111">
        <v>35</v>
      </c>
      <c r="BA113" s="111">
        <v>17.676767676767678</v>
      </c>
      <c r="BB113" s="111">
        <v>72.727272727272734</v>
      </c>
      <c r="BC113" s="111">
        <v>8</v>
      </c>
      <c r="BD113" s="111">
        <v>144</v>
      </c>
      <c r="BE113" s="111">
        <v>152</v>
      </c>
      <c r="BF113" s="79">
        <v>201</v>
      </c>
      <c r="BG113" s="109">
        <v>7</v>
      </c>
      <c r="BH113" s="109">
        <v>110</v>
      </c>
      <c r="BI113" s="109">
        <v>117</v>
      </c>
      <c r="BJ113" s="110">
        <v>54.726368159203972</v>
      </c>
      <c r="BK113" s="109">
        <v>0</v>
      </c>
      <c r="BL113" s="109">
        <v>34</v>
      </c>
      <c r="BM113" s="109">
        <v>34</v>
      </c>
      <c r="BN113" s="97">
        <v>16.915422885572141</v>
      </c>
      <c r="BO113" s="110">
        <v>71.641791044776113</v>
      </c>
      <c r="BP113" s="88">
        <v>7</v>
      </c>
      <c r="BQ113" s="88">
        <v>144</v>
      </c>
      <c r="BR113" s="111">
        <v>151</v>
      </c>
    </row>
    <row r="114" spans="1:70" x14ac:dyDescent="0.25">
      <c r="A114" s="4">
        <v>353</v>
      </c>
      <c r="B114" s="7" t="s">
        <v>190</v>
      </c>
      <c r="C114" s="4">
        <v>353</v>
      </c>
      <c r="D114" s="79">
        <v>14</v>
      </c>
      <c r="E114" s="109">
        <v>1</v>
      </c>
      <c r="F114" s="79">
        <v>9</v>
      </c>
      <c r="G114" s="109">
        <v>10</v>
      </c>
      <c r="H114" s="110">
        <v>64.285714285714292</v>
      </c>
      <c r="I114" s="109">
        <v>0</v>
      </c>
      <c r="J114" s="109">
        <v>0</v>
      </c>
      <c r="K114" s="109">
        <v>0</v>
      </c>
      <c r="L114" s="97">
        <v>0</v>
      </c>
      <c r="M114" s="110">
        <v>64.285714285714292</v>
      </c>
      <c r="N114" s="88">
        <v>1</v>
      </c>
      <c r="O114" s="88">
        <v>9</v>
      </c>
      <c r="P114" s="111">
        <v>10</v>
      </c>
      <c r="Q114" s="112">
        <v>66.666666666666657</v>
      </c>
      <c r="R114" s="79">
        <v>17</v>
      </c>
      <c r="S114" s="109">
        <v>1</v>
      </c>
      <c r="T114" s="79">
        <v>10</v>
      </c>
      <c r="U114" s="109">
        <v>11</v>
      </c>
      <c r="V114" s="110">
        <v>58.82352941176471</v>
      </c>
      <c r="W114" s="109">
        <v>0</v>
      </c>
      <c r="X114" s="109">
        <v>0</v>
      </c>
      <c r="Y114" s="109">
        <v>0</v>
      </c>
      <c r="Z114" s="97">
        <v>0</v>
      </c>
      <c r="AA114" s="110">
        <v>58.82352941176471</v>
      </c>
      <c r="AB114" s="88">
        <v>1</v>
      </c>
      <c r="AC114" s="88">
        <v>10</v>
      </c>
      <c r="AD114" s="111">
        <v>11</v>
      </c>
      <c r="AE114" s="112">
        <v>61.111111111111114</v>
      </c>
      <c r="AF114" s="79">
        <v>17</v>
      </c>
      <c r="AG114" s="109">
        <v>0</v>
      </c>
      <c r="AH114" s="109">
        <v>18</v>
      </c>
      <c r="AI114" s="109">
        <v>18</v>
      </c>
      <c r="AJ114" s="110">
        <v>105.88235294117648</v>
      </c>
      <c r="AK114" s="109">
        <v>0</v>
      </c>
      <c r="AL114" s="109">
        <v>0</v>
      </c>
      <c r="AM114" s="109">
        <v>0</v>
      </c>
      <c r="AN114" s="97">
        <v>0</v>
      </c>
      <c r="AO114" s="110">
        <v>105.88235294117648</v>
      </c>
      <c r="AP114" s="88">
        <v>0</v>
      </c>
      <c r="AQ114" s="88">
        <v>18</v>
      </c>
      <c r="AR114" s="111">
        <v>18</v>
      </c>
      <c r="AS114" s="111">
        <v>17</v>
      </c>
      <c r="AT114" s="111">
        <v>0</v>
      </c>
      <c r="AU114" s="111">
        <v>16</v>
      </c>
      <c r="AV114" s="111">
        <v>16</v>
      </c>
      <c r="AW114" s="111">
        <v>94.117647058823522</v>
      </c>
      <c r="AX114" s="111">
        <v>0</v>
      </c>
      <c r="AY114" s="111">
        <v>2</v>
      </c>
      <c r="AZ114" s="111">
        <v>2</v>
      </c>
      <c r="BA114" s="111">
        <v>11.76470588235294</v>
      </c>
      <c r="BB114" s="111">
        <v>105.88235294117648</v>
      </c>
      <c r="BC114" s="111">
        <v>0</v>
      </c>
      <c r="BD114" s="111">
        <v>18</v>
      </c>
      <c r="BE114" s="111">
        <v>18</v>
      </c>
      <c r="BF114" s="79">
        <v>17</v>
      </c>
      <c r="BG114" s="109">
        <v>0</v>
      </c>
      <c r="BH114" s="109">
        <v>17</v>
      </c>
      <c r="BI114" s="109">
        <v>17</v>
      </c>
      <c r="BJ114" s="110">
        <v>100</v>
      </c>
      <c r="BK114" s="109">
        <v>0</v>
      </c>
      <c r="BL114" s="109">
        <v>2</v>
      </c>
      <c r="BM114" s="109">
        <v>2</v>
      </c>
      <c r="BN114" s="97">
        <v>11.76470588235294</v>
      </c>
      <c r="BO114" s="110">
        <v>111.76470588235294</v>
      </c>
      <c r="BP114" s="88">
        <v>0</v>
      </c>
      <c r="BQ114" s="88">
        <v>19</v>
      </c>
      <c r="BR114" s="111">
        <v>19</v>
      </c>
    </row>
    <row r="115" spans="1:70" x14ac:dyDescent="0.25">
      <c r="A115" s="4">
        <v>364</v>
      </c>
      <c r="B115" s="7" t="s">
        <v>191</v>
      </c>
      <c r="C115" s="4">
        <v>364</v>
      </c>
      <c r="D115" s="79">
        <v>121</v>
      </c>
      <c r="E115" s="109">
        <v>8</v>
      </c>
      <c r="F115" s="79">
        <v>68</v>
      </c>
      <c r="G115" s="109">
        <v>76</v>
      </c>
      <c r="H115" s="110">
        <v>56.198347107438018</v>
      </c>
      <c r="I115" s="109">
        <v>3</v>
      </c>
      <c r="J115" s="109">
        <v>8</v>
      </c>
      <c r="K115" s="109">
        <v>11</v>
      </c>
      <c r="L115" s="97">
        <v>6.6115702479338845</v>
      </c>
      <c r="M115" s="110">
        <v>62.809917355371901</v>
      </c>
      <c r="N115" s="88">
        <v>11</v>
      </c>
      <c r="O115" s="88">
        <v>76</v>
      </c>
      <c r="P115" s="111">
        <v>87</v>
      </c>
      <c r="Q115" s="112">
        <v>65.909090909090907</v>
      </c>
      <c r="R115" s="79">
        <v>133</v>
      </c>
      <c r="S115" s="109">
        <v>8</v>
      </c>
      <c r="T115" s="79">
        <v>67</v>
      </c>
      <c r="U115" s="109">
        <v>75</v>
      </c>
      <c r="V115" s="110">
        <v>50.375939849624061</v>
      </c>
      <c r="W115" s="109">
        <v>3</v>
      </c>
      <c r="X115" s="109">
        <v>8</v>
      </c>
      <c r="Y115" s="109">
        <v>11</v>
      </c>
      <c r="Z115" s="97">
        <v>6.0150375939849621</v>
      </c>
      <c r="AA115" s="110">
        <v>56.390977443609025</v>
      </c>
      <c r="AB115" s="88">
        <v>11</v>
      </c>
      <c r="AC115" s="88">
        <v>75</v>
      </c>
      <c r="AD115" s="111">
        <v>86</v>
      </c>
      <c r="AE115" s="112">
        <v>59.722222222222221</v>
      </c>
      <c r="AF115" s="79">
        <v>133</v>
      </c>
      <c r="AG115" s="109">
        <v>5</v>
      </c>
      <c r="AH115" s="109">
        <v>63</v>
      </c>
      <c r="AI115" s="109">
        <v>68</v>
      </c>
      <c r="AJ115" s="110">
        <v>47.368421052631575</v>
      </c>
      <c r="AK115" s="109">
        <v>3</v>
      </c>
      <c r="AL115" s="109">
        <v>8</v>
      </c>
      <c r="AM115" s="109">
        <v>11</v>
      </c>
      <c r="AN115" s="97">
        <v>6.0150375939849621</v>
      </c>
      <c r="AO115" s="110">
        <v>53.383458646616546</v>
      </c>
      <c r="AP115" s="88">
        <v>8</v>
      </c>
      <c r="AQ115" s="88">
        <v>71</v>
      </c>
      <c r="AR115" s="111">
        <v>79</v>
      </c>
      <c r="AS115" s="111">
        <v>133</v>
      </c>
      <c r="AT115" s="111">
        <v>5</v>
      </c>
      <c r="AU115" s="111">
        <v>64</v>
      </c>
      <c r="AV115" s="111">
        <v>69</v>
      </c>
      <c r="AW115" s="111">
        <v>48.120300751879697</v>
      </c>
      <c r="AX115" s="111">
        <v>1</v>
      </c>
      <c r="AY115" s="111">
        <v>11</v>
      </c>
      <c r="AZ115" s="111">
        <v>12</v>
      </c>
      <c r="BA115" s="111">
        <v>8.2706766917293226</v>
      </c>
      <c r="BB115" s="111">
        <v>56.390977443609025</v>
      </c>
      <c r="BC115" s="111">
        <v>6</v>
      </c>
      <c r="BD115" s="111">
        <v>75</v>
      </c>
      <c r="BE115" s="111">
        <v>81</v>
      </c>
      <c r="BF115" s="79">
        <v>132</v>
      </c>
      <c r="BG115" s="109">
        <v>5</v>
      </c>
      <c r="BH115" s="109">
        <v>64</v>
      </c>
      <c r="BI115" s="109">
        <v>69</v>
      </c>
      <c r="BJ115" s="110">
        <v>48.484848484848484</v>
      </c>
      <c r="BK115" s="109">
        <v>1</v>
      </c>
      <c r="BL115" s="109">
        <v>18</v>
      </c>
      <c r="BM115" s="109">
        <v>19</v>
      </c>
      <c r="BN115" s="97">
        <v>13.636363636363635</v>
      </c>
      <c r="BO115" s="110">
        <v>62.121212121212125</v>
      </c>
      <c r="BP115" s="88">
        <v>6</v>
      </c>
      <c r="BQ115" s="88">
        <v>82</v>
      </c>
      <c r="BR115" s="111">
        <v>88</v>
      </c>
    </row>
    <row r="116" spans="1:70" x14ac:dyDescent="0.25">
      <c r="A116" s="4">
        <v>368</v>
      </c>
      <c r="B116" s="7" t="s">
        <v>192</v>
      </c>
      <c r="C116" s="4">
        <v>368</v>
      </c>
      <c r="D116" s="79">
        <v>89</v>
      </c>
      <c r="E116" s="109">
        <v>8</v>
      </c>
      <c r="F116" s="79">
        <v>58</v>
      </c>
      <c r="G116" s="109">
        <v>66</v>
      </c>
      <c r="H116" s="110">
        <v>65.168539325842701</v>
      </c>
      <c r="I116" s="109">
        <v>1</v>
      </c>
      <c r="J116" s="109">
        <v>29</v>
      </c>
      <c r="K116" s="109">
        <v>30</v>
      </c>
      <c r="L116" s="97">
        <v>32.584269662921351</v>
      </c>
      <c r="M116" s="110">
        <v>97.752808988764045</v>
      </c>
      <c r="N116" s="88">
        <v>9</v>
      </c>
      <c r="O116" s="88">
        <v>87</v>
      </c>
      <c r="P116" s="111">
        <v>96</v>
      </c>
      <c r="Q116" s="112">
        <v>97.959183673469383</v>
      </c>
      <c r="R116" s="79">
        <v>90</v>
      </c>
      <c r="S116" s="109">
        <v>9</v>
      </c>
      <c r="T116" s="79">
        <v>59</v>
      </c>
      <c r="U116" s="109">
        <v>68</v>
      </c>
      <c r="V116" s="110">
        <v>65.555555555555557</v>
      </c>
      <c r="W116" s="109">
        <v>1</v>
      </c>
      <c r="X116" s="109">
        <v>27</v>
      </c>
      <c r="Y116" s="109">
        <v>28</v>
      </c>
      <c r="Z116" s="97">
        <v>30</v>
      </c>
      <c r="AA116" s="110">
        <v>95.555555555555557</v>
      </c>
      <c r="AB116" s="88">
        <v>10</v>
      </c>
      <c r="AC116" s="88">
        <v>86</v>
      </c>
      <c r="AD116" s="111">
        <v>96</v>
      </c>
      <c r="AE116" s="112">
        <v>96</v>
      </c>
      <c r="AF116" s="79">
        <v>90</v>
      </c>
      <c r="AG116" s="109">
        <v>7</v>
      </c>
      <c r="AH116" s="109">
        <v>60</v>
      </c>
      <c r="AI116" s="109">
        <v>67</v>
      </c>
      <c r="AJ116" s="110">
        <v>66.666666666666657</v>
      </c>
      <c r="AK116" s="109">
        <v>1</v>
      </c>
      <c r="AL116" s="109">
        <v>27</v>
      </c>
      <c r="AM116" s="109">
        <v>28</v>
      </c>
      <c r="AN116" s="97">
        <v>30</v>
      </c>
      <c r="AO116" s="110">
        <v>96.666666666666671</v>
      </c>
      <c r="AP116" s="88">
        <v>8</v>
      </c>
      <c r="AQ116" s="88">
        <v>87</v>
      </c>
      <c r="AR116" s="111">
        <v>95</v>
      </c>
      <c r="AS116" s="111">
        <v>90</v>
      </c>
      <c r="AT116" s="111">
        <v>7</v>
      </c>
      <c r="AU116" s="111">
        <v>63</v>
      </c>
      <c r="AV116" s="111">
        <v>70</v>
      </c>
      <c r="AW116" s="111">
        <v>70</v>
      </c>
      <c r="AX116" s="111">
        <v>0</v>
      </c>
      <c r="AY116" s="111">
        <v>28</v>
      </c>
      <c r="AZ116" s="111">
        <v>28</v>
      </c>
      <c r="BA116" s="111">
        <v>31.111111111111111</v>
      </c>
      <c r="BB116" s="111">
        <v>101.11111111111111</v>
      </c>
      <c r="BC116" s="111">
        <v>7</v>
      </c>
      <c r="BD116" s="111">
        <v>91</v>
      </c>
      <c r="BE116" s="111">
        <v>98</v>
      </c>
      <c r="BF116" s="79">
        <v>90</v>
      </c>
      <c r="BG116" s="109">
        <v>7</v>
      </c>
      <c r="BH116" s="109">
        <v>66</v>
      </c>
      <c r="BI116" s="109">
        <v>73</v>
      </c>
      <c r="BJ116" s="110">
        <v>73.333333333333329</v>
      </c>
      <c r="BK116" s="109">
        <v>0</v>
      </c>
      <c r="BL116" s="109">
        <v>25</v>
      </c>
      <c r="BM116" s="109">
        <v>25</v>
      </c>
      <c r="BN116" s="97">
        <v>27.777777777777779</v>
      </c>
      <c r="BO116" s="110">
        <v>101.11111111111111</v>
      </c>
      <c r="BP116" s="88">
        <v>7</v>
      </c>
      <c r="BQ116" s="88">
        <v>91</v>
      </c>
      <c r="BR116" s="111">
        <v>98</v>
      </c>
    </row>
    <row r="117" spans="1:70" ht="26.25" x14ac:dyDescent="0.25">
      <c r="A117" s="4">
        <v>390</v>
      </c>
      <c r="B117" s="7" t="s">
        <v>193</v>
      </c>
      <c r="C117" s="4">
        <v>390</v>
      </c>
      <c r="D117" s="79">
        <v>157</v>
      </c>
      <c r="E117" s="109">
        <v>4</v>
      </c>
      <c r="F117" s="79">
        <v>100</v>
      </c>
      <c r="G117" s="109">
        <v>104</v>
      </c>
      <c r="H117" s="110">
        <v>63.694267515923563</v>
      </c>
      <c r="I117" s="109">
        <v>4</v>
      </c>
      <c r="J117" s="109">
        <v>15</v>
      </c>
      <c r="K117" s="109">
        <v>19</v>
      </c>
      <c r="L117" s="97">
        <v>9.5541401273885356</v>
      </c>
      <c r="M117" s="110">
        <v>73.248407643312092</v>
      </c>
      <c r="N117" s="88">
        <v>8</v>
      </c>
      <c r="O117" s="88">
        <v>115</v>
      </c>
      <c r="P117" s="111">
        <v>123</v>
      </c>
      <c r="Q117" s="112">
        <v>74.545454545454547</v>
      </c>
      <c r="R117" s="79">
        <v>159</v>
      </c>
      <c r="S117" s="109">
        <v>4</v>
      </c>
      <c r="T117" s="79">
        <v>100</v>
      </c>
      <c r="U117" s="109">
        <v>104</v>
      </c>
      <c r="V117" s="110">
        <v>62.893081761006286</v>
      </c>
      <c r="W117" s="109">
        <v>1</v>
      </c>
      <c r="X117" s="109">
        <v>14</v>
      </c>
      <c r="Y117" s="109">
        <v>15</v>
      </c>
      <c r="Z117" s="97">
        <v>8.8050314465408803</v>
      </c>
      <c r="AA117" s="110">
        <v>71.698113207547166</v>
      </c>
      <c r="AB117" s="88">
        <v>5</v>
      </c>
      <c r="AC117" s="88">
        <v>114</v>
      </c>
      <c r="AD117" s="111">
        <v>119</v>
      </c>
      <c r="AE117" s="112">
        <v>72.560975609756099</v>
      </c>
      <c r="AF117" s="79">
        <v>159</v>
      </c>
      <c r="AG117" s="109">
        <v>4</v>
      </c>
      <c r="AH117" s="109">
        <v>102</v>
      </c>
      <c r="AI117" s="109">
        <v>106</v>
      </c>
      <c r="AJ117" s="110">
        <v>64.15094339622641</v>
      </c>
      <c r="AK117" s="109">
        <v>1</v>
      </c>
      <c r="AL117" s="109">
        <v>14</v>
      </c>
      <c r="AM117" s="109">
        <v>15</v>
      </c>
      <c r="AN117" s="97">
        <v>8.8050314465408803</v>
      </c>
      <c r="AO117" s="110">
        <v>72.95597484276729</v>
      </c>
      <c r="AP117" s="88">
        <v>5</v>
      </c>
      <c r="AQ117" s="88">
        <v>116</v>
      </c>
      <c r="AR117" s="111">
        <v>121</v>
      </c>
      <c r="AS117" s="111">
        <v>159</v>
      </c>
      <c r="AT117" s="111">
        <v>4</v>
      </c>
      <c r="AU117" s="111">
        <v>102</v>
      </c>
      <c r="AV117" s="111">
        <v>106</v>
      </c>
      <c r="AW117" s="111">
        <v>64.15094339622641</v>
      </c>
      <c r="AX117" s="111">
        <v>1</v>
      </c>
      <c r="AY117" s="111">
        <v>14</v>
      </c>
      <c r="AZ117" s="111">
        <v>15</v>
      </c>
      <c r="BA117" s="111">
        <v>8.8050314465408803</v>
      </c>
      <c r="BB117" s="111">
        <v>72.95597484276729</v>
      </c>
      <c r="BC117" s="111">
        <v>5</v>
      </c>
      <c r="BD117" s="111">
        <v>116</v>
      </c>
      <c r="BE117" s="111">
        <v>121</v>
      </c>
      <c r="BF117" s="79">
        <v>159</v>
      </c>
      <c r="BG117" s="109">
        <v>4</v>
      </c>
      <c r="BH117" s="109">
        <v>105</v>
      </c>
      <c r="BI117" s="109">
        <v>109</v>
      </c>
      <c r="BJ117" s="110">
        <v>66.037735849056602</v>
      </c>
      <c r="BK117" s="109">
        <v>1</v>
      </c>
      <c r="BL117" s="109">
        <v>12</v>
      </c>
      <c r="BM117" s="109">
        <v>13</v>
      </c>
      <c r="BN117" s="97">
        <v>7.5471698113207548</v>
      </c>
      <c r="BO117" s="110">
        <v>73.584905660377359</v>
      </c>
      <c r="BP117" s="88">
        <v>5</v>
      </c>
      <c r="BQ117" s="88">
        <v>117</v>
      </c>
      <c r="BR117" s="111">
        <v>122</v>
      </c>
    </row>
    <row r="118" spans="1:70" ht="26.25" x14ac:dyDescent="0.25">
      <c r="A118" s="4">
        <v>467</v>
      </c>
      <c r="B118" s="7" t="s">
        <v>194</v>
      </c>
      <c r="C118" s="4">
        <v>467</v>
      </c>
      <c r="D118" s="79">
        <v>11</v>
      </c>
      <c r="E118" s="109">
        <v>1</v>
      </c>
      <c r="F118" s="79">
        <v>6</v>
      </c>
      <c r="G118" s="109">
        <v>7</v>
      </c>
      <c r="H118" s="110">
        <v>54.54545454545454</v>
      </c>
      <c r="I118" s="109">
        <v>0</v>
      </c>
      <c r="J118" s="109">
        <v>4</v>
      </c>
      <c r="K118" s="109">
        <v>4</v>
      </c>
      <c r="L118" s="97">
        <v>36.363636363636367</v>
      </c>
      <c r="M118" s="110">
        <v>90.909090909090907</v>
      </c>
      <c r="N118" s="88">
        <v>1</v>
      </c>
      <c r="O118" s="88">
        <v>10</v>
      </c>
      <c r="P118" s="111">
        <v>11</v>
      </c>
      <c r="Q118" s="112">
        <v>91.666666666666657</v>
      </c>
      <c r="R118" s="79">
        <v>11</v>
      </c>
      <c r="S118" s="109">
        <v>1</v>
      </c>
      <c r="T118" s="79">
        <v>5</v>
      </c>
      <c r="U118" s="109">
        <v>6</v>
      </c>
      <c r="V118" s="110">
        <v>45.454545454545453</v>
      </c>
      <c r="W118" s="109">
        <v>0</v>
      </c>
      <c r="X118" s="109">
        <v>5</v>
      </c>
      <c r="Y118" s="109">
        <v>5</v>
      </c>
      <c r="Z118" s="97">
        <v>45.454545454545453</v>
      </c>
      <c r="AA118" s="110">
        <v>90.909090909090907</v>
      </c>
      <c r="AB118" s="88">
        <v>1</v>
      </c>
      <c r="AC118" s="88">
        <v>10</v>
      </c>
      <c r="AD118" s="111">
        <v>11</v>
      </c>
      <c r="AE118" s="112">
        <v>91.666666666666657</v>
      </c>
      <c r="AF118" s="79">
        <v>11</v>
      </c>
      <c r="AG118" s="109">
        <v>1</v>
      </c>
      <c r="AH118" s="109">
        <v>6</v>
      </c>
      <c r="AI118" s="109">
        <v>7</v>
      </c>
      <c r="AJ118" s="110">
        <v>54.54545454545454</v>
      </c>
      <c r="AK118" s="109">
        <v>0</v>
      </c>
      <c r="AL118" s="109">
        <v>5</v>
      </c>
      <c r="AM118" s="109">
        <v>5</v>
      </c>
      <c r="AN118" s="97">
        <v>45.454545454545453</v>
      </c>
      <c r="AO118" s="110">
        <v>100</v>
      </c>
      <c r="AP118" s="88">
        <v>1</v>
      </c>
      <c r="AQ118" s="88">
        <v>11</v>
      </c>
      <c r="AR118" s="111">
        <v>12</v>
      </c>
      <c r="AS118" s="111">
        <v>11</v>
      </c>
      <c r="AT118" s="111">
        <v>1</v>
      </c>
      <c r="AU118" s="111">
        <v>6</v>
      </c>
      <c r="AV118" s="111">
        <v>7</v>
      </c>
      <c r="AW118" s="111">
        <v>54.54545454545454</v>
      </c>
      <c r="AX118" s="111">
        <v>0</v>
      </c>
      <c r="AY118" s="111">
        <v>4</v>
      </c>
      <c r="AZ118" s="111">
        <v>4</v>
      </c>
      <c r="BA118" s="111">
        <v>36.363636363636367</v>
      </c>
      <c r="BB118" s="111">
        <v>90.909090909090907</v>
      </c>
      <c r="BC118" s="111">
        <v>1</v>
      </c>
      <c r="BD118" s="111">
        <v>10</v>
      </c>
      <c r="BE118" s="111">
        <v>11</v>
      </c>
      <c r="BF118" s="79">
        <v>11</v>
      </c>
      <c r="BG118" s="109">
        <v>1</v>
      </c>
      <c r="BH118" s="109">
        <v>8</v>
      </c>
      <c r="BI118" s="109">
        <v>9</v>
      </c>
      <c r="BJ118" s="110">
        <v>72.727272727272734</v>
      </c>
      <c r="BK118" s="109">
        <v>0</v>
      </c>
      <c r="BL118" s="109">
        <v>3</v>
      </c>
      <c r="BM118" s="109">
        <v>3</v>
      </c>
      <c r="BN118" s="97">
        <v>27.27272727272727</v>
      </c>
      <c r="BO118" s="110">
        <v>100</v>
      </c>
      <c r="BP118" s="88">
        <v>1</v>
      </c>
      <c r="BQ118" s="88">
        <v>11</v>
      </c>
      <c r="BR118" s="111">
        <v>12</v>
      </c>
    </row>
    <row r="119" spans="1:70" ht="26.25" x14ac:dyDescent="0.25">
      <c r="A119" s="4">
        <v>576</v>
      </c>
      <c r="B119" s="7" t="s">
        <v>195</v>
      </c>
      <c r="C119" s="4">
        <v>576</v>
      </c>
      <c r="D119" s="79">
        <v>14</v>
      </c>
      <c r="E119" s="109">
        <v>2</v>
      </c>
      <c r="F119" s="79">
        <v>9</v>
      </c>
      <c r="G119" s="109">
        <v>11</v>
      </c>
      <c r="H119" s="110">
        <v>64.285714285714292</v>
      </c>
      <c r="I119" s="109">
        <v>0</v>
      </c>
      <c r="J119" s="109">
        <v>2</v>
      </c>
      <c r="K119" s="109">
        <v>2</v>
      </c>
      <c r="L119" s="97">
        <v>14.285714285714285</v>
      </c>
      <c r="M119" s="110">
        <v>78.571428571428569</v>
      </c>
      <c r="N119" s="88">
        <v>2</v>
      </c>
      <c r="O119" s="88">
        <v>11</v>
      </c>
      <c r="P119" s="111">
        <v>13</v>
      </c>
      <c r="Q119" s="112">
        <v>81.25</v>
      </c>
      <c r="R119" s="79">
        <v>14</v>
      </c>
      <c r="S119" s="109">
        <v>3</v>
      </c>
      <c r="T119" s="79">
        <v>8</v>
      </c>
      <c r="U119" s="109">
        <v>11</v>
      </c>
      <c r="V119" s="110">
        <v>57.142857142857139</v>
      </c>
      <c r="W119" s="109">
        <v>0</v>
      </c>
      <c r="X119" s="109">
        <v>2</v>
      </c>
      <c r="Y119" s="109">
        <v>2</v>
      </c>
      <c r="Z119" s="97">
        <v>14.285714285714285</v>
      </c>
      <c r="AA119" s="110">
        <v>71.428571428571431</v>
      </c>
      <c r="AB119" s="88">
        <v>3</v>
      </c>
      <c r="AC119" s="88">
        <v>10</v>
      </c>
      <c r="AD119" s="111">
        <v>13</v>
      </c>
      <c r="AE119" s="112">
        <v>76.470588235294116</v>
      </c>
      <c r="AF119" s="79">
        <v>14</v>
      </c>
      <c r="AG119" s="109">
        <v>3</v>
      </c>
      <c r="AH119" s="109">
        <v>8</v>
      </c>
      <c r="AI119" s="109">
        <v>11</v>
      </c>
      <c r="AJ119" s="110">
        <v>57.142857142857139</v>
      </c>
      <c r="AK119" s="109">
        <v>0</v>
      </c>
      <c r="AL119" s="109">
        <v>2</v>
      </c>
      <c r="AM119" s="109">
        <v>2</v>
      </c>
      <c r="AN119" s="97">
        <v>14.285714285714285</v>
      </c>
      <c r="AO119" s="110">
        <v>71.428571428571431</v>
      </c>
      <c r="AP119" s="88">
        <v>3</v>
      </c>
      <c r="AQ119" s="88">
        <v>10</v>
      </c>
      <c r="AR119" s="111">
        <v>13</v>
      </c>
      <c r="AS119" s="111">
        <v>14</v>
      </c>
      <c r="AT119" s="111">
        <v>3</v>
      </c>
      <c r="AU119" s="111">
        <v>8</v>
      </c>
      <c r="AV119" s="111">
        <v>11</v>
      </c>
      <c r="AW119" s="111">
        <v>57.142857142857139</v>
      </c>
      <c r="AX119" s="111">
        <v>0</v>
      </c>
      <c r="AY119" s="111">
        <v>2</v>
      </c>
      <c r="AZ119" s="111">
        <v>2</v>
      </c>
      <c r="BA119" s="111">
        <v>14.285714285714285</v>
      </c>
      <c r="BB119" s="111">
        <v>71.428571428571431</v>
      </c>
      <c r="BC119" s="111">
        <v>3</v>
      </c>
      <c r="BD119" s="111">
        <v>10</v>
      </c>
      <c r="BE119" s="111">
        <v>13</v>
      </c>
      <c r="BF119" s="79">
        <v>14</v>
      </c>
      <c r="BG119" s="109">
        <v>3</v>
      </c>
      <c r="BH119" s="109">
        <v>8</v>
      </c>
      <c r="BI119" s="109">
        <v>11</v>
      </c>
      <c r="BJ119" s="110">
        <v>57.142857142857139</v>
      </c>
      <c r="BK119" s="109">
        <v>0</v>
      </c>
      <c r="BL119" s="109">
        <v>2</v>
      </c>
      <c r="BM119" s="109">
        <v>2</v>
      </c>
      <c r="BN119" s="97">
        <v>14.285714285714285</v>
      </c>
      <c r="BO119" s="110">
        <v>71.428571428571431</v>
      </c>
      <c r="BP119" s="88">
        <v>3</v>
      </c>
      <c r="BQ119" s="88">
        <v>10</v>
      </c>
      <c r="BR119" s="111">
        <v>13</v>
      </c>
    </row>
    <row r="120" spans="1:70" x14ac:dyDescent="0.25">
      <c r="A120" s="4">
        <v>642</v>
      </c>
      <c r="B120" s="7" t="s">
        <v>196</v>
      </c>
      <c r="C120" s="4">
        <v>642</v>
      </c>
      <c r="D120" s="79">
        <v>158</v>
      </c>
      <c r="E120" s="109">
        <v>17</v>
      </c>
      <c r="F120" s="79">
        <v>119</v>
      </c>
      <c r="G120" s="109">
        <v>136</v>
      </c>
      <c r="H120" s="110">
        <v>75.316455696202539</v>
      </c>
      <c r="I120" s="109">
        <v>1</v>
      </c>
      <c r="J120" s="109">
        <v>16</v>
      </c>
      <c r="K120" s="109">
        <v>17</v>
      </c>
      <c r="L120" s="97">
        <v>10.126582278481013</v>
      </c>
      <c r="M120" s="110">
        <v>85.443037974683548</v>
      </c>
      <c r="N120" s="88">
        <v>18</v>
      </c>
      <c r="O120" s="88">
        <v>135</v>
      </c>
      <c r="P120" s="111">
        <v>153</v>
      </c>
      <c r="Q120" s="112">
        <v>86.931818181818173</v>
      </c>
      <c r="R120" s="79">
        <v>161</v>
      </c>
      <c r="S120" s="109">
        <v>17</v>
      </c>
      <c r="T120" s="79">
        <v>120</v>
      </c>
      <c r="U120" s="109">
        <v>137</v>
      </c>
      <c r="V120" s="110">
        <v>74.534161490683232</v>
      </c>
      <c r="W120" s="109">
        <v>1</v>
      </c>
      <c r="X120" s="109">
        <v>16</v>
      </c>
      <c r="Y120" s="109">
        <v>17</v>
      </c>
      <c r="Z120" s="97">
        <v>9.9378881987577632</v>
      </c>
      <c r="AA120" s="110">
        <v>84.472049689440993</v>
      </c>
      <c r="AB120" s="88">
        <v>18</v>
      </c>
      <c r="AC120" s="88">
        <v>136</v>
      </c>
      <c r="AD120" s="111">
        <v>154</v>
      </c>
      <c r="AE120" s="112">
        <v>86.033519553072622</v>
      </c>
      <c r="AF120" s="79">
        <v>161</v>
      </c>
      <c r="AG120" s="109">
        <v>17</v>
      </c>
      <c r="AH120" s="109">
        <v>124</v>
      </c>
      <c r="AI120" s="109">
        <v>141</v>
      </c>
      <c r="AJ120" s="110">
        <v>77.018633540372676</v>
      </c>
      <c r="AK120" s="109">
        <v>1</v>
      </c>
      <c r="AL120" s="109">
        <v>6</v>
      </c>
      <c r="AM120" s="109">
        <v>7</v>
      </c>
      <c r="AN120" s="97">
        <v>3.7267080745341614</v>
      </c>
      <c r="AO120" s="110">
        <v>80.745341614906835</v>
      </c>
      <c r="AP120" s="88">
        <v>18</v>
      </c>
      <c r="AQ120" s="88">
        <v>130</v>
      </c>
      <c r="AR120" s="111">
        <v>148</v>
      </c>
      <c r="AS120" s="111">
        <v>161</v>
      </c>
      <c r="AT120" s="111">
        <v>12</v>
      </c>
      <c r="AU120" s="111">
        <v>125</v>
      </c>
      <c r="AV120" s="111">
        <v>137</v>
      </c>
      <c r="AW120" s="111">
        <v>77.639751552795033</v>
      </c>
      <c r="AX120" s="111">
        <v>0</v>
      </c>
      <c r="AY120" s="111">
        <v>12</v>
      </c>
      <c r="AZ120" s="111">
        <v>12</v>
      </c>
      <c r="BA120" s="111">
        <v>7.4534161490683228</v>
      </c>
      <c r="BB120" s="111">
        <v>85.093167701863365</v>
      </c>
      <c r="BC120" s="111">
        <v>12</v>
      </c>
      <c r="BD120" s="111">
        <v>137</v>
      </c>
      <c r="BE120" s="111">
        <v>149</v>
      </c>
      <c r="BF120" s="79">
        <v>162</v>
      </c>
      <c r="BG120" s="109">
        <v>12</v>
      </c>
      <c r="BH120" s="109">
        <v>130</v>
      </c>
      <c r="BI120" s="109">
        <v>142</v>
      </c>
      <c r="BJ120" s="110">
        <v>80.246913580246911</v>
      </c>
      <c r="BK120" s="109">
        <v>0</v>
      </c>
      <c r="BL120" s="109">
        <v>12</v>
      </c>
      <c r="BM120" s="109">
        <v>12</v>
      </c>
      <c r="BN120" s="97">
        <v>7.4074074074074066</v>
      </c>
      <c r="BO120" s="110">
        <v>87.654320987654316</v>
      </c>
      <c r="BP120" s="88">
        <v>12</v>
      </c>
      <c r="BQ120" s="88">
        <v>142</v>
      </c>
      <c r="BR120" s="111">
        <v>154</v>
      </c>
    </row>
    <row r="121" spans="1:70" ht="26.25" x14ac:dyDescent="0.25">
      <c r="A121" s="4">
        <v>679</v>
      </c>
      <c r="B121" s="7" t="s">
        <v>197</v>
      </c>
      <c r="C121" s="4">
        <v>679</v>
      </c>
      <c r="D121" s="79">
        <v>181</v>
      </c>
      <c r="E121" s="109">
        <v>7</v>
      </c>
      <c r="F121" s="79">
        <v>164</v>
      </c>
      <c r="G121" s="109">
        <v>171</v>
      </c>
      <c r="H121" s="110">
        <v>90.607734806629836</v>
      </c>
      <c r="I121" s="109">
        <v>2</v>
      </c>
      <c r="J121" s="109">
        <v>6</v>
      </c>
      <c r="K121" s="109">
        <v>8</v>
      </c>
      <c r="L121" s="97">
        <v>3.3149171270718232</v>
      </c>
      <c r="M121" s="110">
        <v>93.922651933701658</v>
      </c>
      <c r="N121" s="88">
        <v>9</v>
      </c>
      <c r="O121" s="88">
        <v>170</v>
      </c>
      <c r="P121" s="111">
        <v>179</v>
      </c>
      <c r="Q121" s="112">
        <v>94.21052631578948</v>
      </c>
      <c r="R121" s="79">
        <v>186</v>
      </c>
      <c r="S121" s="109">
        <v>7</v>
      </c>
      <c r="T121" s="79">
        <v>165</v>
      </c>
      <c r="U121" s="109">
        <v>172</v>
      </c>
      <c r="V121" s="110">
        <v>88.709677419354833</v>
      </c>
      <c r="W121" s="109">
        <v>2</v>
      </c>
      <c r="X121" s="109">
        <v>8</v>
      </c>
      <c r="Y121" s="109">
        <v>10</v>
      </c>
      <c r="Z121" s="97">
        <v>4.3010752688172049</v>
      </c>
      <c r="AA121" s="110">
        <v>93.010752688172033</v>
      </c>
      <c r="AB121" s="88">
        <v>9</v>
      </c>
      <c r="AC121" s="88">
        <v>173</v>
      </c>
      <c r="AD121" s="111">
        <v>182</v>
      </c>
      <c r="AE121" s="112">
        <v>93.333333333333329</v>
      </c>
      <c r="AF121" s="79">
        <v>186</v>
      </c>
      <c r="AG121" s="109">
        <v>7</v>
      </c>
      <c r="AH121" s="109">
        <v>163</v>
      </c>
      <c r="AI121" s="109">
        <v>170</v>
      </c>
      <c r="AJ121" s="110">
        <v>87.634408602150543</v>
      </c>
      <c r="AK121" s="109">
        <v>2</v>
      </c>
      <c r="AL121" s="109">
        <v>112</v>
      </c>
      <c r="AM121" s="109">
        <v>114</v>
      </c>
      <c r="AN121" s="97">
        <v>60.215053763440864</v>
      </c>
      <c r="AO121" s="110">
        <v>147.84946236559139</v>
      </c>
      <c r="AP121" s="88">
        <v>9</v>
      </c>
      <c r="AQ121" s="88">
        <v>275</v>
      </c>
      <c r="AR121" s="111">
        <v>284</v>
      </c>
      <c r="AS121" s="111">
        <v>186</v>
      </c>
      <c r="AT121" s="111">
        <v>7</v>
      </c>
      <c r="AU121" s="111">
        <v>166</v>
      </c>
      <c r="AV121" s="111">
        <v>173</v>
      </c>
      <c r="AW121" s="111">
        <v>89.247311827956992</v>
      </c>
      <c r="AX121" s="111">
        <v>0</v>
      </c>
      <c r="AY121" s="111">
        <v>12</v>
      </c>
      <c r="AZ121" s="111">
        <v>12</v>
      </c>
      <c r="BA121" s="111">
        <v>6.4516129032258061</v>
      </c>
      <c r="BB121" s="111">
        <v>95.6989247311828</v>
      </c>
      <c r="BC121" s="111">
        <v>7</v>
      </c>
      <c r="BD121" s="111">
        <v>178</v>
      </c>
      <c r="BE121" s="111">
        <v>185</v>
      </c>
      <c r="BF121" s="79">
        <v>186</v>
      </c>
      <c r="BG121" s="109">
        <v>7</v>
      </c>
      <c r="BH121" s="109">
        <v>165</v>
      </c>
      <c r="BI121" s="109">
        <v>172</v>
      </c>
      <c r="BJ121" s="110">
        <v>88.709677419354833</v>
      </c>
      <c r="BK121" s="109">
        <v>0</v>
      </c>
      <c r="BL121" s="109">
        <v>14</v>
      </c>
      <c r="BM121" s="109">
        <v>14</v>
      </c>
      <c r="BN121" s="97">
        <v>7.5268817204301079</v>
      </c>
      <c r="BO121" s="110">
        <v>96.236559139784944</v>
      </c>
      <c r="BP121" s="88">
        <v>7</v>
      </c>
      <c r="BQ121" s="88">
        <v>179</v>
      </c>
      <c r="BR121" s="111">
        <v>186</v>
      </c>
    </row>
    <row r="122" spans="1:70" x14ac:dyDescent="0.25">
      <c r="A122" s="4">
        <v>789</v>
      </c>
      <c r="B122" s="7" t="s">
        <v>198</v>
      </c>
      <c r="C122" s="4">
        <v>789</v>
      </c>
      <c r="D122" s="79">
        <v>97</v>
      </c>
      <c r="E122" s="109">
        <v>0</v>
      </c>
      <c r="F122" s="79">
        <v>61</v>
      </c>
      <c r="G122" s="109">
        <v>61</v>
      </c>
      <c r="H122" s="110">
        <v>62.886597938144327</v>
      </c>
      <c r="I122" s="109">
        <v>0</v>
      </c>
      <c r="J122" s="109">
        <v>9</v>
      </c>
      <c r="K122" s="109">
        <v>9</v>
      </c>
      <c r="L122" s="97">
        <v>9.2783505154639183</v>
      </c>
      <c r="M122" s="110">
        <v>72.164948453608247</v>
      </c>
      <c r="N122" s="88">
        <v>0</v>
      </c>
      <c r="O122" s="88">
        <v>70</v>
      </c>
      <c r="P122" s="111">
        <v>70</v>
      </c>
      <c r="Q122" s="112">
        <v>72.164948453608247</v>
      </c>
      <c r="R122" s="79">
        <v>97</v>
      </c>
      <c r="S122" s="109">
        <v>0</v>
      </c>
      <c r="T122" s="79">
        <v>62</v>
      </c>
      <c r="U122" s="109">
        <v>62</v>
      </c>
      <c r="V122" s="110">
        <v>63.917525773195869</v>
      </c>
      <c r="W122" s="109">
        <v>0</v>
      </c>
      <c r="X122" s="109">
        <v>9</v>
      </c>
      <c r="Y122" s="109">
        <v>9</v>
      </c>
      <c r="Z122" s="97">
        <v>9.2783505154639183</v>
      </c>
      <c r="AA122" s="110">
        <v>73.19587628865979</v>
      </c>
      <c r="AB122" s="88">
        <v>0</v>
      </c>
      <c r="AC122" s="88">
        <v>71</v>
      </c>
      <c r="AD122" s="111">
        <v>71</v>
      </c>
      <c r="AE122" s="112">
        <v>73.19587628865979</v>
      </c>
      <c r="AF122" s="79">
        <v>97</v>
      </c>
      <c r="AG122" s="109">
        <v>0</v>
      </c>
      <c r="AH122" s="109">
        <v>60</v>
      </c>
      <c r="AI122" s="109">
        <v>60</v>
      </c>
      <c r="AJ122" s="110">
        <v>61.855670103092784</v>
      </c>
      <c r="AK122" s="109">
        <v>0</v>
      </c>
      <c r="AL122" s="109">
        <v>1</v>
      </c>
      <c r="AM122" s="109">
        <v>1</v>
      </c>
      <c r="AN122" s="97">
        <v>1.0309278350515463</v>
      </c>
      <c r="AO122" s="110">
        <v>62.886597938144327</v>
      </c>
      <c r="AP122" s="88">
        <v>0</v>
      </c>
      <c r="AQ122" s="88">
        <v>61</v>
      </c>
      <c r="AR122" s="111">
        <v>61</v>
      </c>
      <c r="AS122" s="111">
        <v>97</v>
      </c>
      <c r="AT122" s="111">
        <v>0</v>
      </c>
      <c r="AU122" s="111">
        <v>71</v>
      </c>
      <c r="AV122" s="111">
        <v>71</v>
      </c>
      <c r="AW122" s="111">
        <v>73.19587628865979</v>
      </c>
      <c r="AX122" s="111">
        <v>0</v>
      </c>
      <c r="AY122" s="111">
        <v>10</v>
      </c>
      <c r="AZ122" s="111">
        <v>10</v>
      </c>
      <c r="BA122" s="111">
        <v>10.309278350515463</v>
      </c>
      <c r="BB122" s="111">
        <v>83.505154639175259</v>
      </c>
      <c r="BC122" s="111">
        <v>0</v>
      </c>
      <c r="BD122" s="111">
        <v>81</v>
      </c>
      <c r="BE122" s="111">
        <v>81</v>
      </c>
      <c r="BF122" s="79">
        <v>97</v>
      </c>
      <c r="BG122" s="109">
        <v>0</v>
      </c>
      <c r="BH122" s="109">
        <v>75</v>
      </c>
      <c r="BI122" s="109">
        <v>75</v>
      </c>
      <c r="BJ122" s="110">
        <v>77.319587628865989</v>
      </c>
      <c r="BK122" s="109">
        <v>0</v>
      </c>
      <c r="BL122" s="109">
        <v>9</v>
      </c>
      <c r="BM122" s="109">
        <v>9</v>
      </c>
      <c r="BN122" s="97">
        <v>9.2783505154639183</v>
      </c>
      <c r="BO122" s="110">
        <v>86.597938144329902</v>
      </c>
      <c r="BP122" s="88">
        <v>0</v>
      </c>
      <c r="BQ122" s="88">
        <v>84</v>
      </c>
      <c r="BR122" s="111">
        <v>84</v>
      </c>
    </row>
    <row r="123" spans="1:70" x14ac:dyDescent="0.25">
      <c r="A123" s="4">
        <v>792</v>
      </c>
      <c r="B123" s="7" t="s">
        <v>199</v>
      </c>
      <c r="C123" s="4">
        <v>792</v>
      </c>
      <c r="D123" s="79">
        <v>49</v>
      </c>
      <c r="E123" s="109">
        <v>2</v>
      </c>
      <c r="F123" s="79">
        <v>27</v>
      </c>
      <c r="G123" s="109">
        <v>29</v>
      </c>
      <c r="H123" s="110">
        <v>55.102040816326522</v>
      </c>
      <c r="I123" s="109">
        <v>0</v>
      </c>
      <c r="J123" s="109">
        <v>1</v>
      </c>
      <c r="K123" s="109">
        <v>1</v>
      </c>
      <c r="L123" s="97">
        <v>2.0408163265306123</v>
      </c>
      <c r="M123" s="110">
        <v>57.142857142857139</v>
      </c>
      <c r="N123" s="88">
        <v>2</v>
      </c>
      <c r="O123" s="88">
        <v>28</v>
      </c>
      <c r="P123" s="111">
        <v>30</v>
      </c>
      <c r="Q123" s="112">
        <v>58.82352941176471</v>
      </c>
      <c r="R123" s="79">
        <v>51</v>
      </c>
      <c r="S123" s="109">
        <v>2</v>
      </c>
      <c r="T123" s="79">
        <v>26</v>
      </c>
      <c r="U123" s="109">
        <v>28</v>
      </c>
      <c r="V123" s="110">
        <v>50.980392156862742</v>
      </c>
      <c r="W123" s="109">
        <v>0</v>
      </c>
      <c r="X123" s="109">
        <v>3</v>
      </c>
      <c r="Y123" s="109">
        <v>3</v>
      </c>
      <c r="Z123" s="97">
        <v>5.8823529411764701</v>
      </c>
      <c r="AA123" s="110">
        <v>56.862745098039213</v>
      </c>
      <c r="AB123" s="88">
        <v>2</v>
      </c>
      <c r="AC123" s="88">
        <v>29</v>
      </c>
      <c r="AD123" s="111">
        <v>31</v>
      </c>
      <c r="AE123" s="112">
        <v>58.490566037735846</v>
      </c>
      <c r="AF123" s="79">
        <v>51</v>
      </c>
      <c r="AG123" s="109">
        <v>2</v>
      </c>
      <c r="AH123" s="109">
        <v>26</v>
      </c>
      <c r="AI123" s="109">
        <v>28</v>
      </c>
      <c r="AJ123" s="110">
        <v>50.980392156862742</v>
      </c>
      <c r="AK123" s="109">
        <v>0</v>
      </c>
      <c r="AL123" s="109">
        <v>14</v>
      </c>
      <c r="AM123" s="109">
        <v>14</v>
      </c>
      <c r="AN123" s="97">
        <v>27.450980392156865</v>
      </c>
      <c r="AO123" s="110">
        <v>78.431372549019613</v>
      </c>
      <c r="AP123" s="88">
        <v>2</v>
      </c>
      <c r="AQ123" s="88">
        <v>40</v>
      </c>
      <c r="AR123" s="111">
        <v>42</v>
      </c>
      <c r="AS123" s="111">
        <v>51</v>
      </c>
      <c r="AT123" s="111">
        <v>2</v>
      </c>
      <c r="AU123" s="111">
        <v>27</v>
      </c>
      <c r="AV123" s="111">
        <v>29</v>
      </c>
      <c r="AW123" s="111">
        <v>52.941176470588239</v>
      </c>
      <c r="AX123" s="111">
        <v>0</v>
      </c>
      <c r="AY123" s="111">
        <v>5</v>
      </c>
      <c r="AZ123" s="111">
        <v>5</v>
      </c>
      <c r="BA123" s="111">
        <v>9.8039215686274517</v>
      </c>
      <c r="BB123" s="111">
        <v>62.745098039215684</v>
      </c>
      <c r="BC123" s="111">
        <v>2</v>
      </c>
      <c r="BD123" s="111">
        <v>32</v>
      </c>
      <c r="BE123" s="111">
        <v>34</v>
      </c>
      <c r="BF123" s="79">
        <v>51</v>
      </c>
      <c r="BG123" s="109">
        <v>2</v>
      </c>
      <c r="BH123" s="109">
        <v>26</v>
      </c>
      <c r="BI123" s="109">
        <v>28</v>
      </c>
      <c r="BJ123" s="110">
        <v>50.980392156862742</v>
      </c>
      <c r="BK123" s="109">
        <v>0</v>
      </c>
      <c r="BL123" s="109">
        <v>6</v>
      </c>
      <c r="BM123" s="109">
        <v>6</v>
      </c>
      <c r="BN123" s="97">
        <v>11.76470588235294</v>
      </c>
      <c r="BO123" s="110">
        <v>62.745098039215684</v>
      </c>
      <c r="BP123" s="88">
        <v>2</v>
      </c>
      <c r="BQ123" s="88">
        <v>32</v>
      </c>
      <c r="BR123" s="111">
        <v>34</v>
      </c>
    </row>
    <row r="124" spans="1:70" x14ac:dyDescent="0.25">
      <c r="A124" s="4">
        <v>809</v>
      </c>
      <c r="B124" s="7" t="s">
        <v>200</v>
      </c>
      <c r="C124" s="4">
        <v>809</v>
      </c>
      <c r="D124" s="79">
        <v>36</v>
      </c>
      <c r="E124" s="109">
        <v>1</v>
      </c>
      <c r="F124" s="79">
        <v>10</v>
      </c>
      <c r="G124" s="109">
        <v>11</v>
      </c>
      <c r="H124" s="110">
        <v>27.777777777777779</v>
      </c>
      <c r="I124" s="109">
        <v>1</v>
      </c>
      <c r="J124" s="109">
        <v>12</v>
      </c>
      <c r="K124" s="109">
        <v>13</v>
      </c>
      <c r="L124" s="97">
        <v>33.333333333333329</v>
      </c>
      <c r="M124" s="110">
        <v>61.111111111111114</v>
      </c>
      <c r="N124" s="88">
        <v>2</v>
      </c>
      <c r="O124" s="88">
        <v>22</v>
      </c>
      <c r="P124" s="111">
        <v>24</v>
      </c>
      <c r="Q124" s="112">
        <v>63.157894736842103</v>
      </c>
      <c r="R124" s="79">
        <v>36</v>
      </c>
      <c r="S124" s="109">
        <v>1</v>
      </c>
      <c r="T124" s="79">
        <v>8</v>
      </c>
      <c r="U124" s="109">
        <v>9</v>
      </c>
      <c r="V124" s="110">
        <v>22.222222222222221</v>
      </c>
      <c r="W124" s="109">
        <v>1</v>
      </c>
      <c r="X124" s="109">
        <v>14</v>
      </c>
      <c r="Y124" s="109">
        <v>15</v>
      </c>
      <c r="Z124" s="97">
        <v>38.888888888888893</v>
      </c>
      <c r="AA124" s="110">
        <v>61.111111111111114</v>
      </c>
      <c r="AB124" s="88">
        <v>2</v>
      </c>
      <c r="AC124" s="88">
        <v>22</v>
      </c>
      <c r="AD124" s="111">
        <v>24</v>
      </c>
      <c r="AE124" s="112">
        <v>63.157894736842103</v>
      </c>
      <c r="AF124" s="79">
        <v>36</v>
      </c>
      <c r="AG124" s="109">
        <v>2</v>
      </c>
      <c r="AH124" s="109">
        <v>8</v>
      </c>
      <c r="AI124" s="109">
        <v>10</v>
      </c>
      <c r="AJ124" s="110">
        <v>22.222222222222221</v>
      </c>
      <c r="AK124" s="109">
        <v>1</v>
      </c>
      <c r="AL124" s="109">
        <v>144</v>
      </c>
      <c r="AM124" s="109">
        <v>145</v>
      </c>
      <c r="AN124" s="97">
        <v>400</v>
      </c>
      <c r="AO124" s="110">
        <v>422.22222222222223</v>
      </c>
      <c r="AP124" s="88">
        <v>3</v>
      </c>
      <c r="AQ124" s="88">
        <v>152</v>
      </c>
      <c r="AR124" s="111">
        <v>155</v>
      </c>
      <c r="AS124" s="111">
        <v>36</v>
      </c>
      <c r="AT124" s="111">
        <v>2</v>
      </c>
      <c r="AU124" s="111">
        <v>11</v>
      </c>
      <c r="AV124" s="111">
        <v>13</v>
      </c>
      <c r="AW124" s="111">
        <v>30.555555555555557</v>
      </c>
      <c r="AX124" s="111">
        <v>1</v>
      </c>
      <c r="AY124" s="111">
        <v>14</v>
      </c>
      <c r="AZ124" s="111">
        <v>15</v>
      </c>
      <c r="BA124" s="111">
        <v>38.888888888888893</v>
      </c>
      <c r="BB124" s="111">
        <v>69.444444444444443</v>
      </c>
      <c r="BC124" s="111">
        <v>3</v>
      </c>
      <c r="BD124" s="111">
        <v>25</v>
      </c>
      <c r="BE124" s="111">
        <v>28</v>
      </c>
      <c r="BF124" s="79">
        <v>36</v>
      </c>
      <c r="BG124" s="109">
        <v>2</v>
      </c>
      <c r="BH124" s="109">
        <v>11</v>
      </c>
      <c r="BI124" s="109">
        <v>13</v>
      </c>
      <c r="BJ124" s="110">
        <v>30.555555555555557</v>
      </c>
      <c r="BK124" s="109">
        <v>0</v>
      </c>
      <c r="BL124" s="109">
        <v>12</v>
      </c>
      <c r="BM124" s="109">
        <v>12</v>
      </c>
      <c r="BN124" s="97">
        <v>33.333333333333329</v>
      </c>
      <c r="BO124" s="110">
        <v>63.888888888888886</v>
      </c>
      <c r="BP124" s="88">
        <v>2</v>
      </c>
      <c r="BQ124" s="88">
        <v>23</v>
      </c>
      <c r="BR124" s="111">
        <v>25</v>
      </c>
    </row>
    <row r="125" spans="1:70" x14ac:dyDescent="0.25">
      <c r="A125" s="4">
        <v>847</v>
      </c>
      <c r="B125" s="7" t="s">
        <v>201</v>
      </c>
      <c r="C125" s="4">
        <v>847</v>
      </c>
      <c r="D125" s="79">
        <v>114</v>
      </c>
      <c r="E125" s="109">
        <v>4</v>
      </c>
      <c r="F125" s="79">
        <v>44</v>
      </c>
      <c r="G125" s="109">
        <v>48</v>
      </c>
      <c r="H125" s="110">
        <v>38.596491228070171</v>
      </c>
      <c r="I125" s="109">
        <v>0</v>
      </c>
      <c r="J125" s="109">
        <v>8</v>
      </c>
      <c r="K125" s="109">
        <v>8</v>
      </c>
      <c r="L125" s="97">
        <v>7.0175438596491224</v>
      </c>
      <c r="M125" s="110">
        <v>45.614035087719294</v>
      </c>
      <c r="N125" s="88">
        <v>4</v>
      </c>
      <c r="O125" s="88">
        <v>52</v>
      </c>
      <c r="P125" s="111">
        <v>56</v>
      </c>
      <c r="Q125" s="112">
        <v>47.457627118644069</v>
      </c>
      <c r="R125" s="79">
        <v>116</v>
      </c>
      <c r="S125" s="109">
        <v>4</v>
      </c>
      <c r="T125" s="79">
        <v>45</v>
      </c>
      <c r="U125" s="109">
        <v>49</v>
      </c>
      <c r="V125" s="110">
        <v>38.793103448275865</v>
      </c>
      <c r="W125" s="109">
        <v>0</v>
      </c>
      <c r="X125" s="109">
        <v>8</v>
      </c>
      <c r="Y125" s="109">
        <v>8</v>
      </c>
      <c r="Z125" s="97">
        <v>6.8965517241379306</v>
      </c>
      <c r="AA125" s="110">
        <v>45.689655172413794</v>
      </c>
      <c r="AB125" s="88">
        <v>4</v>
      </c>
      <c r="AC125" s="88">
        <v>53</v>
      </c>
      <c r="AD125" s="111">
        <v>57</v>
      </c>
      <c r="AE125" s="112">
        <v>47.5</v>
      </c>
      <c r="AF125" s="79">
        <v>116</v>
      </c>
      <c r="AG125" s="109">
        <v>4</v>
      </c>
      <c r="AH125" s="109">
        <v>51</v>
      </c>
      <c r="AI125" s="109">
        <v>55</v>
      </c>
      <c r="AJ125" s="110">
        <v>43.96551724137931</v>
      </c>
      <c r="AK125" s="109">
        <v>0</v>
      </c>
      <c r="AL125" s="109">
        <v>2</v>
      </c>
      <c r="AM125" s="109">
        <v>2</v>
      </c>
      <c r="AN125" s="97">
        <v>1.7241379310344827</v>
      </c>
      <c r="AO125" s="110">
        <v>45.689655172413794</v>
      </c>
      <c r="AP125" s="88">
        <v>4</v>
      </c>
      <c r="AQ125" s="88">
        <v>53</v>
      </c>
      <c r="AR125" s="111">
        <v>57</v>
      </c>
      <c r="AS125" s="111">
        <v>116</v>
      </c>
      <c r="AT125" s="111">
        <v>4</v>
      </c>
      <c r="AU125" s="111">
        <v>53</v>
      </c>
      <c r="AV125" s="111">
        <v>57</v>
      </c>
      <c r="AW125" s="111">
        <v>45.689655172413794</v>
      </c>
      <c r="AX125" s="111">
        <v>0</v>
      </c>
      <c r="AY125" s="111">
        <v>9</v>
      </c>
      <c r="AZ125" s="111">
        <v>9</v>
      </c>
      <c r="BA125" s="111">
        <v>7.7586206896551726</v>
      </c>
      <c r="BB125" s="111">
        <v>53.448275862068961</v>
      </c>
      <c r="BC125" s="111">
        <v>4</v>
      </c>
      <c r="BD125" s="111">
        <v>62</v>
      </c>
      <c r="BE125" s="111">
        <v>66</v>
      </c>
      <c r="BF125" s="79">
        <v>116</v>
      </c>
      <c r="BG125" s="109">
        <v>4</v>
      </c>
      <c r="BH125" s="109">
        <v>83</v>
      </c>
      <c r="BI125" s="109">
        <v>87</v>
      </c>
      <c r="BJ125" s="110">
        <v>71.551724137931032</v>
      </c>
      <c r="BK125" s="109">
        <v>0</v>
      </c>
      <c r="BL125" s="109">
        <v>10</v>
      </c>
      <c r="BM125" s="109">
        <v>10</v>
      </c>
      <c r="BN125" s="97">
        <v>8.6206896551724146</v>
      </c>
      <c r="BO125" s="110">
        <v>80.172413793103445</v>
      </c>
      <c r="BP125" s="88">
        <v>4</v>
      </c>
      <c r="BQ125" s="88">
        <v>93</v>
      </c>
      <c r="BR125" s="111">
        <v>97</v>
      </c>
    </row>
    <row r="126" spans="1:70" ht="26.25" x14ac:dyDescent="0.25">
      <c r="A126" s="4">
        <v>856</v>
      </c>
      <c r="B126" s="7" t="s">
        <v>202</v>
      </c>
      <c r="C126" s="4">
        <v>856</v>
      </c>
      <c r="D126" s="79">
        <v>17</v>
      </c>
      <c r="E126" s="109">
        <v>0</v>
      </c>
      <c r="F126" s="79">
        <v>8</v>
      </c>
      <c r="G126" s="109">
        <v>8</v>
      </c>
      <c r="H126" s="110">
        <v>47.058823529411761</v>
      </c>
      <c r="I126" s="109">
        <v>1</v>
      </c>
      <c r="J126" s="109">
        <v>4</v>
      </c>
      <c r="K126" s="109">
        <v>5</v>
      </c>
      <c r="L126" s="97">
        <v>23.52941176470588</v>
      </c>
      <c r="M126" s="110">
        <v>70.588235294117652</v>
      </c>
      <c r="N126" s="88">
        <v>1</v>
      </c>
      <c r="O126" s="88">
        <v>12</v>
      </c>
      <c r="P126" s="111">
        <v>13</v>
      </c>
      <c r="Q126" s="112">
        <v>72.222222222222214</v>
      </c>
      <c r="R126" s="79">
        <v>17</v>
      </c>
      <c r="S126" s="109">
        <v>0</v>
      </c>
      <c r="T126" s="79">
        <v>8</v>
      </c>
      <c r="U126" s="109">
        <v>8</v>
      </c>
      <c r="V126" s="110">
        <v>47.058823529411761</v>
      </c>
      <c r="W126" s="109">
        <v>1</v>
      </c>
      <c r="X126" s="109">
        <v>3</v>
      </c>
      <c r="Y126" s="109">
        <v>4</v>
      </c>
      <c r="Z126" s="97">
        <v>17.647058823529413</v>
      </c>
      <c r="AA126" s="110">
        <v>64.705882352941174</v>
      </c>
      <c r="AB126" s="88">
        <v>1</v>
      </c>
      <c r="AC126" s="88">
        <v>11</v>
      </c>
      <c r="AD126" s="111">
        <v>12</v>
      </c>
      <c r="AE126" s="112">
        <v>66.666666666666657</v>
      </c>
      <c r="AF126" s="79">
        <v>17</v>
      </c>
      <c r="AG126" s="109">
        <v>0</v>
      </c>
      <c r="AH126" s="109">
        <v>8</v>
      </c>
      <c r="AI126" s="109">
        <v>8</v>
      </c>
      <c r="AJ126" s="110">
        <v>47.058823529411761</v>
      </c>
      <c r="AK126" s="109">
        <v>1</v>
      </c>
      <c r="AL126" s="109">
        <v>13</v>
      </c>
      <c r="AM126" s="109">
        <v>14</v>
      </c>
      <c r="AN126" s="97">
        <v>76.470588235294116</v>
      </c>
      <c r="AO126" s="110">
        <v>123.52941176470588</v>
      </c>
      <c r="AP126" s="88">
        <v>1</v>
      </c>
      <c r="AQ126" s="88">
        <v>21</v>
      </c>
      <c r="AR126" s="111">
        <v>22</v>
      </c>
      <c r="AS126" s="111">
        <v>17</v>
      </c>
      <c r="AT126" s="111">
        <v>0</v>
      </c>
      <c r="AU126" s="111">
        <v>8</v>
      </c>
      <c r="AV126" s="111">
        <v>8</v>
      </c>
      <c r="AW126" s="111">
        <v>47.058823529411761</v>
      </c>
      <c r="AX126" s="111">
        <v>0</v>
      </c>
      <c r="AY126" s="111">
        <v>6</v>
      </c>
      <c r="AZ126" s="111">
        <v>6</v>
      </c>
      <c r="BA126" s="111">
        <v>35.294117647058826</v>
      </c>
      <c r="BB126" s="111">
        <v>82.35294117647058</v>
      </c>
      <c r="BC126" s="111">
        <v>0</v>
      </c>
      <c r="BD126" s="111">
        <v>14</v>
      </c>
      <c r="BE126" s="111">
        <v>14</v>
      </c>
      <c r="BF126" s="79">
        <v>17</v>
      </c>
      <c r="BG126" s="109">
        <v>0</v>
      </c>
      <c r="BH126" s="109">
        <v>8</v>
      </c>
      <c r="BI126" s="109">
        <v>8</v>
      </c>
      <c r="BJ126" s="110">
        <v>47.058823529411761</v>
      </c>
      <c r="BK126" s="109">
        <v>0</v>
      </c>
      <c r="BL126" s="109">
        <v>6</v>
      </c>
      <c r="BM126" s="109">
        <v>6</v>
      </c>
      <c r="BN126" s="97">
        <v>35.294117647058826</v>
      </c>
      <c r="BO126" s="110">
        <v>82.35294117647058</v>
      </c>
      <c r="BP126" s="88">
        <v>0</v>
      </c>
      <c r="BQ126" s="88">
        <v>14</v>
      </c>
      <c r="BR126" s="111">
        <v>14</v>
      </c>
    </row>
    <row r="127" spans="1:70" x14ac:dyDescent="0.25">
      <c r="A127" s="4">
        <v>861</v>
      </c>
      <c r="B127" s="7" t="s">
        <v>203</v>
      </c>
      <c r="C127" s="4">
        <v>861</v>
      </c>
      <c r="D127" s="79">
        <v>111</v>
      </c>
      <c r="E127" s="109">
        <v>2</v>
      </c>
      <c r="F127" s="79">
        <v>61</v>
      </c>
      <c r="G127" s="109">
        <v>63</v>
      </c>
      <c r="H127" s="110">
        <v>54.954954954954957</v>
      </c>
      <c r="I127" s="109">
        <v>0</v>
      </c>
      <c r="J127" s="109">
        <v>23</v>
      </c>
      <c r="K127" s="109">
        <v>23</v>
      </c>
      <c r="L127" s="97">
        <v>20.72072072072072</v>
      </c>
      <c r="M127" s="110">
        <v>75.675675675675677</v>
      </c>
      <c r="N127" s="88">
        <v>2</v>
      </c>
      <c r="O127" s="88">
        <v>84</v>
      </c>
      <c r="P127" s="111">
        <v>86</v>
      </c>
      <c r="Q127" s="112">
        <v>76.106194690265482</v>
      </c>
      <c r="R127" s="79">
        <v>116</v>
      </c>
      <c r="S127" s="109">
        <v>2</v>
      </c>
      <c r="T127" s="79">
        <v>63</v>
      </c>
      <c r="U127" s="109">
        <v>65</v>
      </c>
      <c r="V127" s="110">
        <v>54.310344827586206</v>
      </c>
      <c r="W127" s="109">
        <v>0</v>
      </c>
      <c r="X127" s="109">
        <v>19</v>
      </c>
      <c r="Y127" s="109">
        <v>19</v>
      </c>
      <c r="Z127" s="97">
        <v>16.379310344827587</v>
      </c>
      <c r="AA127" s="110">
        <v>70.689655172413794</v>
      </c>
      <c r="AB127" s="88">
        <v>2</v>
      </c>
      <c r="AC127" s="88">
        <v>82</v>
      </c>
      <c r="AD127" s="111">
        <v>84</v>
      </c>
      <c r="AE127" s="112">
        <v>71.186440677966104</v>
      </c>
      <c r="AF127" s="79">
        <v>116</v>
      </c>
      <c r="AG127" s="109">
        <v>1</v>
      </c>
      <c r="AH127" s="109">
        <v>64</v>
      </c>
      <c r="AI127" s="109">
        <v>65</v>
      </c>
      <c r="AJ127" s="110">
        <v>55.172413793103445</v>
      </c>
      <c r="AK127" s="109">
        <v>0</v>
      </c>
      <c r="AL127" s="109">
        <v>3</v>
      </c>
      <c r="AM127" s="109">
        <v>3</v>
      </c>
      <c r="AN127" s="97">
        <v>2.5862068965517242</v>
      </c>
      <c r="AO127" s="110">
        <v>57.758620689655174</v>
      </c>
      <c r="AP127" s="88">
        <v>1</v>
      </c>
      <c r="AQ127" s="88">
        <v>67</v>
      </c>
      <c r="AR127" s="111">
        <v>68</v>
      </c>
      <c r="AS127" s="111">
        <v>116</v>
      </c>
      <c r="AT127" s="111">
        <v>1</v>
      </c>
      <c r="AU127" s="111">
        <v>62</v>
      </c>
      <c r="AV127" s="111">
        <v>63</v>
      </c>
      <c r="AW127" s="111">
        <v>53.448275862068961</v>
      </c>
      <c r="AX127" s="111">
        <v>0</v>
      </c>
      <c r="AY127" s="111">
        <v>16</v>
      </c>
      <c r="AZ127" s="111">
        <v>16</v>
      </c>
      <c r="BA127" s="111">
        <v>13.793103448275861</v>
      </c>
      <c r="BB127" s="111">
        <v>67.241379310344826</v>
      </c>
      <c r="BC127" s="111">
        <v>1</v>
      </c>
      <c r="BD127" s="111">
        <v>78</v>
      </c>
      <c r="BE127" s="111">
        <v>79</v>
      </c>
      <c r="BF127" s="79">
        <v>116</v>
      </c>
      <c r="BG127" s="109">
        <v>1</v>
      </c>
      <c r="BH127" s="109">
        <v>62</v>
      </c>
      <c r="BI127" s="109">
        <v>63</v>
      </c>
      <c r="BJ127" s="110">
        <v>53.448275862068961</v>
      </c>
      <c r="BK127" s="109">
        <v>0</v>
      </c>
      <c r="BL127" s="109">
        <v>19</v>
      </c>
      <c r="BM127" s="109">
        <v>19</v>
      </c>
      <c r="BN127" s="97">
        <v>16.379310344827587</v>
      </c>
      <c r="BO127" s="110">
        <v>69.827586206896555</v>
      </c>
      <c r="BP127" s="88">
        <v>1</v>
      </c>
      <c r="BQ127" s="88">
        <v>81</v>
      </c>
      <c r="BR127" s="111">
        <v>82</v>
      </c>
    </row>
    <row r="128" spans="1:70" ht="38.25" x14ac:dyDescent="0.25">
      <c r="A128" s="89">
        <v>2454</v>
      </c>
      <c r="B128" s="228" t="s">
        <v>204</v>
      </c>
      <c r="C128" s="89">
        <v>2454</v>
      </c>
      <c r="D128" s="37">
        <v>182675</v>
      </c>
      <c r="E128" s="37">
        <v>8940</v>
      </c>
      <c r="F128" s="37">
        <v>66868</v>
      </c>
      <c r="G128" s="37">
        <v>75808</v>
      </c>
      <c r="H128" s="93">
        <v>36.604899411523192</v>
      </c>
      <c r="I128" s="37">
        <v>5990</v>
      </c>
      <c r="J128" s="37">
        <v>49344</v>
      </c>
      <c r="K128" s="37">
        <v>55334</v>
      </c>
      <c r="L128" s="98">
        <v>27.011906391131792</v>
      </c>
      <c r="M128" s="108">
        <v>841.24124673782478</v>
      </c>
      <c r="N128" s="227">
        <v>14930</v>
      </c>
      <c r="O128" s="227">
        <v>116212</v>
      </c>
      <c r="P128" s="227">
        <v>131142</v>
      </c>
      <c r="Q128" s="108">
        <v>66.365729612104957</v>
      </c>
      <c r="R128" s="37">
        <v>191719</v>
      </c>
      <c r="S128" s="37">
        <v>8944</v>
      </c>
      <c r="T128" s="37">
        <v>69321</v>
      </c>
      <c r="U128" s="37">
        <v>78265</v>
      </c>
      <c r="V128" s="93">
        <v>36.157605662453904</v>
      </c>
      <c r="W128" s="37">
        <v>5276</v>
      </c>
      <c r="X128" s="37">
        <v>49907</v>
      </c>
      <c r="Y128" s="37">
        <v>55183</v>
      </c>
      <c r="Z128" s="98">
        <v>26.031327098513973</v>
      </c>
      <c r="AA128" s="108">
        <v>820.92204773523554</v>
      </c>
      <c r="AB128" s="227">
        <v>14220</v>
      </c>
      <c r="AC128" s="227">
        <v>119228</v>
      </c>
      <c r="AD128" s="227">
        <v>133448</v>
      </c>
      <c r="AE128" s="108">
        <v>64.799770805918257</v>
      </c>
      <c r="AF128" s="37">
        <v>191719</v>
      </c>
      <c r="AG128" s="37">
        <v>8343</v>
      </c>
      <c r="AH128" s="37">
        <v>75159</v>
      </c>
      <c r="AI128" s="37">
        <v>83502</v>
      </c>
      <c r="AJ128" s="93">
        <v>39.202687266259474</v>
      </c>
      <c r="AK128" s="37">
        <v>5375</v>
      </c>
      <c r="AL128" s="37">
        <v>48739</v>
      </c>
      <c r="AM128" s="37">
        <v>54114</v>
      </c>
      <c r="AN128" s="98">
        <v>25.422102139068116</v>
      </c>
      <c r="AO128" s="108">
        <v>805.01368943009265</v>
      </c>
      <c r="AP128" s="227">
        <v>13718</v>
      </c>
      <c r="AQ128" s="227">
        <v>123898</v>
      </c>
      <c r="AR128" s="227">
        <v>137616</v>
      </c>
      <c r="AS128" s="227">
        <v>191719</v>
      </c>
      <c r="AT128" s="227">
        <v>7545</v>
      </c>
      <c r="AU128" s="227">
        <v>76502</v>
      </c>
      <c r="AV128" s="227">
        <v>84047</v>
      </c>
      <c r="AW128" s="227">
        <v>39.903191650279837</v>
      </c>
      <c r="AX128" s="227">
        <v>3507</v>
      </c>
      <c r="AY128" s="227">
        <v>54355</v>
      </c>
      <c r="AZ128" s="227">
        <v>57862</v>
      </c>
      <c r="BA128" s="227">
        <v>28.351389272842027</v>
      </c>
      <c r="BB128" s="227">
        <v>869.94310817724988</v>
      </c>
      <c r="BC128" s="227">
        <v>11052</v>
      </c>
      <c r="BD128" s="227">
        <v>130857</v>
      </c>
      <c r="BE128" s="227">
        <v>141909</v>
      </c>
      <c r="BF128" s="37">
        <v>192494</v>
      </c>
      <c r="BG128" s="37">
        <v>7355</v>
      </c>
      <c r="BH128" s="37">
        <v>78434</v>
      </c>
      <c r="BI128" s="37">
        <v>85789</v>
      </c>
      <c r="BJ128" s="93">
        <v>40.746205076521861</v>
      </c>
      <c r="BK128" s="37">
        <v>3219</v>
      </c>
      <c r="BL128" s="37">
        <v>55532</v>
      </c>
      <c r="BM128" s="37">
        <v>58751</v>
      </c>
      <c r="BN128" s="98">
        <v>28.848691387783514</v>
      </c>
      <c r="BO128" s="108">
        <v>887.87174337744534</v>
      </c>
      <c r="BP128" s="227">
        <v>10574</v>
      </c>
      <c r="BQ128" s="227">
        <v>133966</v>
      </c>
      <c r="BR128" s="227">
        <v>144540</v>
      </c>
    </row>
    <row r="129" spans="1:70" x14ac:dyDescent="0.25">
      <c r="A129" s="4">
        <v>1</v>
      </c>
      <c r="B129" s="4" t="s">
        <v>205</v>
      </c>
      <c r="C129" s="4">
        <v>1</v>
      </c>
      <c r="D129" s="79">
        <v>132379</v>
      </c>
      <c r="E129" s="109">
        <v>6965</v>
      </c>
      <c r="F129" s="79">
        <v>43012</v>
      </c>
      <c r="G129" s="109">
        <v>49977</v>
      </c>
      <c r="H129" s="110">
        <v>32.491558328737938</v>
      </c>
      <c r="I129" s="109">
        <v>4042</v>
      </c>
      <c r="J129" s="109">
        <v>33547</v>
      </c>
      <c r="K129" s="109">
        <v>37589</v>
      </c>
      <c r="L129" s="97">
        <v>25.341632736310139</v>
      </c>
      <c r="M129" s="110">
        <v>57.833191065048084</v>
      </c>
      <c r="N129" s="88">
        <v>11007</v>
      </c>
      <c r="O129" s="88">
        <v>76559</v>
      </c>
      <c r="P129" s="111">
        <v>87566</v>
      </c>
      <c r="Q129" s="112">
        <v>61.070118421603226</v>
      </c>
      <c r="R129" s="79">
        <v>139229</v>
      </c>
      <c r="S129" s="109">
        <v>6980</v>
      </c>
      <c r="T129" s="79">
        <v>44907</v>
      </c>
      <c r="U129" s="109">
        <v>51887</v>
      </c>
      <c r="V129" s="110">
        <v>32.25405626701334</v>
      </c>
      <c r="W129" s="109">
        <v>3517</v>
      </c>
      <c r="X129" s="109">
        <v>33850</v>
      </c>
      <c r="Y129" s="109">
        <v>37367</v>
      </c>
      <c r="Z129" s="97">
        <v>24.312463639040718</v>
      </c>
      <c r="AA129" s="110">
        <v>56.566519906054054</v>
      </c>
      <c r="AB129" s="88">
        <v>10497</v>
      </c>
      <c r="AC129" s="88">
        <v>78757</v>
      </c>
      <c r="AD129" s="111">
        <v>89254</v>
      </c>
      <c r="AE129" s="112">
        <v>59.611557110989409</v>
      </c>
      <c r="AF129" s="79">
        <v>139229</v>
      </c>
      <c r="AG129" s="109">
        <v>6587</v>
      </c>
      <c r="AH129" s="109">
        <v>49861</v>
      </c>
      <c r="AI129" s="109">
        <v>56448</v>
      </c>
      <c r="AJ129" s="110">
        <v>35.812223028248425</v>
      </c>
      <c r="AK129" s="109">
        <v>3584</v>
      </c>
      <c r="AL129" s="109">
        <v>33850</v>
      </c>
      <c r="AM129" s="109">
        <v>37434</v>
      </c>
      <c r="AN129" s="97">
        <v>24.312463639040718</v>
      </c>
      <c r="AO129" s="110">
        <v>60.12468666728914</v>
      </c>
      <c r="AP129" s="88">
        <v>10171</v>
      </c>
      <c r="AQ129" s="88">
        <v>83711</v>
      </c>
      <c r="AR129" s="111">
        <v>93882</v>
      </c>
      <c r="AS129" s="111">
        <v>139229</v>
      </c>
      <c r="AT129" s="111">
        <v>6010</v>
      </c>
      <c r="AU129" s="111">
        <v>50881</v>
      </c>
      <c r="AV129" s="111">
        <v>56891</v>
      </c>
      <c r="AW129" s="111">
        <v>36.544829022689242</v>
      </c>
      <c r="AX129" s="111">
        <v>2310</v>
      </c>
      <c r="AY129" s="111">
        <v>36815</v>
      </c>
      <c r="AZ129" s="111">
        <v>39125</v>
      </c>
      <c r="BA129" s="111">
        <v>26.442048711116218</v>
      </c>
      <c r="BB129" s="111">
        <v>62.986877733805457</v>
      </c>
      <c r="BC129" s="111">
        <v>8320</v>
      </c>
      <c r="BD129" s="111">
        <v>87696</v>
      </c>
      <c r="BE129" s="111">
        <v>96016</v>
      </c>
      <c r="BF129" s="79">
        <v>139931</v>
      </c>
      <c r="BG129" s="109">
        <v>5971</v>
      </c>
      <c r="BH129" s="109">
        <v>52278</v>
      </c>
      <c r="BI129" s="109">
        <v>58249</v>
      </c>
      <c r="BJ129" s="110">
        <v>37.359841636235004</v>
      </c>
      <c r="BK129" s="109">
        <v>2129</v>
      </c>
      <c r="BL129" s="109">
        <v>37509</v>
      </c>
      <c r="BM129" s="109">
        <v>39638</v>
      </c>
      <c r="BN129" s="97">
        <v>26.805354067361769</v>
      </c>
      <c r="BO129" s="110">
        <v>64.16519570359678</v>
      </c>
      <c r="BP129" s="88">
        <v>8100</v>
      </c>
      <c r="BQ129" s="88">
        <v>89787</v>
      </c>
      <c r="BR129" s="111">
        <v>97887</v>
      </c>
    </row>
    <row r="130" spans="1:70" x14ac:dyDescent="0.25">
      <c r="A130" s="4">
        <v>79</v>
      </c>
      <c r="B130" s="7" t="s">
        <v>206</v>
      </c>
      <c r="C130" s="4">
        <v>79</v>
      </c>
      <c r="D130" s="79">
        <v>1134</v>
      </c>
      <c r="E130" s="109">
        <v>67</v>
      </c>
      <c r="F130" s="79">
        <v>1027</v>
      </c>
      <c r="G130" s="109">
        <v>1094</v>
      </c>
      <c r="H130" s="110">
        <v>90.564373897707227</v>
      </c>
      <c r="I130" s="109">
        <v>20</v>
      </c>
      <c r="J130" s="109">
        <v>183</v>
      </c>
      <c r="K130" s="109">
        <v>203</v>
      </c>
      <c r="L130" s="97">
        <v>16.137566137566136</v>
      </c>
      <c r="M130" s="110">
        <v>106.70194003527338</v>
      </c>
      <c r="N130" s="88">
        <v>87</v>
      </c>
      <c r="O130" s="88">
        <v>1210</v>
      </c>
      <c r="P130" s="111">
        <v>1297</v>
      </c>
      <c r="Q130" s="112">
        <v>106.22440622440624</v>
      </c>
      <c r="R130" s="79">
        <v>1176</v>
      </c>
      <c r="S130" s="109">
        <v>65</v>
      </c>
      <c r="T130" s="79">
        <v>1039</v>
      </c>
      <c r="U130" s="109">
        <v>1104</v>
      </c>
      <c r="V130" s="110">
        <v>88.350340136054413</v>
      </c>
      <c r="W130" s="109">
        <v>19</v>
      </c>
      <c r="X130" s="109">
        <v>187</v>
      </c>
      <c r="Y130" s="109">
        <v>206</v>
      </c>
      <c r="Z130" s="97">
        <v>15.901360544217688</v>
      </c>
      <c r="AA130" s="110">
        <v>104.25170068027212</v>
      </c>
      <c r="AB130" s="88">
        <v>84</v>
      </c>
      <c r="AC130" s="88">
        <v>1226</v>
      </c>
      <c r="AD130" s="111">
        <v>1310</v>
      </c>
      <c r="AE130" s="112">
        <v>103.96825396825398</v>
      </c>
      <c r="AF130" s="79">
        <v>1176</v>
      </c>
      <c r="AG130" s="109">
        <v>62</v>
      </c>
      <c r="AH130" s="109">
        <v>1037</v>
      </c>
      <c r="AI130" s="109">
        <v>1099</v>
      </c>
      <c r="AJ130" s="110">
        <v>88.180272108843539</v>
      </c>
      <c r="AK130" s="109">
        <v>19</v>
      </c>
      <c r="AL130" s="109">
        <v>187</v>
      </c>
      <c r="AM130" s="109">
        <v>206</v>
      </c>
      <c r="AN130" s="97">
        <v>15.901360544217688</v>
      </c>
      <c r="AO130" s="110">
        <v>104.08163265306123</v>
      </c>
      <c r="AP130" s="88">
        <v>81</v>
      </c>
      <c r="AQ130" s="88">
        <v>1224</v>
      </c>
      <c r="AR130" s="111">
        <v>1305</v>
      </c>
      <c r="AS130" s="111">
        <v>1176</v>
      </c>
      <c r="AT130" s="111">
        <v>53</v>
      </c>
      <c r="AU130" s="111">
        <v>1059</v>
      </c>
      <c r="AV130" s="111">
        <v>1112</v>
      </c>
      <c r="AW130" s="111">
        <v>90.051020408163268</v>
      </c>
      <c r="AX130" s="111">
        <v>8</v>
      </c>
      <c r="AY130" s="111">
        <v>199</v>
      </c>
      <c r="AZ130" s="111">
        <v>207</v>
      </c>
      <c r="BA130" s="111">
        <v>16.921768707482993</v>
      </c>
      <c r="BB130" s="111">
        <v>106.97278911564625</v>
      </c>
      <c r="BC130" s="111">
        <v>61</v>
      </c>
      <c r="BD130" s="111">
        <v>1258</v>
      </c>
      <c r="BE130" s="111">
        <v>1319</v>
      </c>
      <c r="BF130" s="79">
        <v>1174</v>
      </c>
      <c r="BG130" s="109">
        <v>53</v>
      </c>
      <c r="BH130" s="109">
        <v>1068</v>
      </c>
      <c r="BI130" s="109">
        <v>1121</v>
      </c>
      <c r="BJ130" s="110">
        <v>90.971039182282794</v>
      </c>
      <c r="BK130" s="109">
        <v>7</v>
      </c>
      <c r="BL130" s="109">
        <v>201</v>
      </c>
      <c r="BM130" s="109">
        <v>208</v>
      </c>
      <c r="BN130" s="97">
        <v>17.120954003407153</v>
      </c>
      <c r="BO130" s="110">
        <v>108.09199318568994</v>
      </c>
      <c r="BP130" s="88">
        <v>60</v>
      </c>
      <c r="BQ130" s="88">
        <v>1269</v>
      </c>
      <c r="BR130" s="111">
        <v>1329</v>
      </c>
    </row>
    <row r="131" spans="1:70" x14ac:dyDescent="0.25">
      <c r="A131" s="4">
        <v>88</v>
      </c>
      <c r="B131" s="7" t="s">
        <v>207</v>
      </c>
      <c r="C131" s="4">
        <v>88</v>
      </c>
      <c r="D131" s="79">
        <v>22254</v>
      </c>
      <c r="E131" s="109">
        <v>690</v>
      </c>
      <c r="F131" s="79">
        <v>9582</v>
      </c>
      <c r="G131" s="109">
        <v>10272</v>
      </c>
      <c r="H131" s="110">
        <v>43.05742787813427</v>
      </c>
      <c r="I131" s="109">
        <v>613</v>
      </c>
      <c r="J131" s="109">
        <v>5334</v>
      </c>
      <c r="K131" s="109">
        <v>5947</v>
      </c>
      <c r="L131" s="97">
        <v>23.968724723645188</v>
      </c>
      <c r="M131" s="110">
        <v>67.026152601779458</v>
      </c>
      <c r="N131" s="88">
        <v>1303</v>
      </c>
      <c r="O131" s="88">
        <v>14916</v>
      </c>
      <c r="P131" s="111">
        <v>16219</v>
      </c>
      <c r="Q131" s="112">
        <v>68.850023347624912</v>
      </c>
      <c r="R131" s="79">
        <v>23133</v>
      </c>
      <c r="S131" s="109">
        <v>690</v>
      </c>
      <c r="T131" s="79">
        <v>9868</v>
      </c>
      <c r="U131" s="109">
        <v>10558</v>
      </c>
      <c r="V131" s="110">
        <v>42.657675182639522</v>
      </c>
      <c r="W131" s="109">
        <v>551</v>
      </c>
      <c r="X131" s="109">
        <v>5429</v>
      </c>
      <c r="Y131" s="109">
        <v>5980</v>
      </c>
      <c r="Z131" s="97">
        <v>23.468637876626463</v>
      </c>
      <c r="AA131" s="110">
        <v>66.126313059265982</v>
      </c>
      <c r="AB131" s="88">
        <v>1241</v>
      </c>
      <c r="AC131" s="88">
        <v>15297</v>
      </c>
      <c r="AD131" s="111">
        <v>16538</v>
      </c>
      <c r="AE131" s="112">
        <v>67.850988758513168</v>
      </c>
      <c r="AF131" s="79">
        <v>23133</v>
      </c>
      <c r="AG131" s="109">
        <v>623</v>
      </c>
      <c r="AH131" s="109">
        <v>10144</v>
      </c>
      <c r="AI131" s="109">
        <v>10767</v>
      </c>
      <c r="AJ131" s="110">
        <v>43.850775947780228</v>
      </c>
      <c r="AK131" s="109">
        <v>558</v>
      </c>
      <c r="AL131" s="109">
        <v>5429</v>
      </c>
      <c r="AM131" s="109">
        <v>5987</v>
      </c>
      <c r="AN131" s="97">
        <v>23.468637876626463</v>
      </c>
      <c r="AO131" s="110">
        <v>67.319413824406695</v>
      </c>
      <c r="AP131" s="88">
        <v>1181</v>
      </c>
      <c r="AQ131" s="88">
        <v>15573</v>
      </c>
      <c r="AR131" s="111">
        <v>16754</v>
      </c>
      <c r="AS131" s="111">
        <v>23133</v>
      </c>
      <c r="AT131" s="111">
        <v>552</v>
      </c>
      <c r="AU131" s="111">
        <v>10347</v>
      </c>
      <c r="AV131" s="111">
        <v>10899</v>
      </c>
      <c r="AW131" s="111">
        <v>44.728310206198934</v>
      </c>
      <c r="AX131" s="111">
        <v>379</v>
      </c>
      <c r="AY131" s="111">
        <v>5997</v>
      </c>
      <c r="AZ131" s="111">
        <v>6376</v>
      </c>
      <c r="BA131" s="111">
        <v>25.924004668655172</v>
      </c>
      <c r="BB131" s="111">
        <v>70.652314874854099</v>
      </c>
      <c r="BC131" s="111">
        <v>931</v>
      </c>
      <c r="BD131" s="111">
        <v>16344</v>
      </c>
      <c r="BE131" s="111">
        <v>17275</v>
      </c>
      <c r="BF131" s="79">
        <v>23167</v>
      </c>
      <c r="BG131" s="109">
        <v>542</v>
      </c>
      <c r="BH131" s="109">
        <v>10632</v>
      </c>
      <c r="BI131" s="109">
        <v>11174</v>
      </c>
      <c r="BJ131" s="110">
        <v>45.892864850865458</v>
      </c>
      <c r="BK131" s="109">
        <v>342</v>
      </c>
      <c r="BL131" s="109">
        <v>6193</v>
      </c>
      <c r="BM131" s="109">
        <v>6535</v>
      </c>
      <c r="BN131" s="97">
        <v>26.731989467777439</v>
      </c>
      <c r="BO131" s="110">
        <v>72.624854318642889</v>
      </c>
      <c r="BP131" s="88">
        <v>884</v>
      </c>
      <c r="BQ131" s="88">
        <v>16825</v>
      </c>
      <c r="BR131" s="111">
        <v>17709</v>
      </c>
    </row>
    <row r="132" spans="1:70" x14ac:dyDescent="0.25">
      <c r="A132" s="4">
        <v>129</v>
      </c>
      <c r="B132" s="7" t="s">
        <v>208</v>
      </c>
      <c r="C132" s="4">
        <v>129</v>
      </c>
      <c r="D132" s="79">
        <v>2258</v>
      </c>
      <c r="E132" s="109">
        <v>80</v>
      </c>
      <c r="F132" s="79">
        <v>1119</v>
      </c>
      <c r="G132" s="109">
        <v>1199</v>
      </c>
      <c r="H132" s="110">
        <v>49.557130203720106</v>
      </c>
      <c r="I132" s="109">
        <v>86</v>
      </c>
      <c r="J132" s="109">
        <v>914</v>
      </c>
      <c r="K132" s="109">
        <v>1000</v>
      </c>
      <c r="L132" s="97">
        <v>40.478299379982289</v>
      </c>
      <c r="M132" s="110">
        <v>90.035429583702381</v>
      </c>
      <c r="N132" s="88">
        <v>166</v>
      </c>
      <c r="O132" s="88">
        <v>2033</v>
      </c>
      <c r="P132" s="111">
        <v>2199</v>
      </c>
      <c r="Q132" s="112">
        <v>90.71782178217822</v>
      </c>
      <c r="R132" s="79">
        <v>2357</v>
      </c>
      <c r="S132" s="109">
        <v>76</v>
      </c>
      <c r="T132" s="79">
        <v>1133</v>
      </c>
      <c r="U132" s="109">
        <v>1209</v>
      </c>
      <c r="V132" s="110">
        <v>48.069579974543913</v>
      </c>
      <c r="W132" s="109">
        <v>72</v>
      </c>
      <c r="X132" s="109">
        <v>952</v>
      </c>
      <c r="Y132" s="109">
        <v>1024</v>
      </c>
      <c r="Z132" s="97">
        <v>40.390326686465841</v>
      </c>
      <c r="AA132" s="110">
        <v>88.459906661009754</v>
      </c>
      <c r="AB132" s="88">
        <v>148</v>
      </c>
      <c r="AC132" s="88">
        <v>2085</v>
      </c>
      <c r="AD132" s="111">
        <v>2233</v>
      </c>
      <c r="AE132" s="112">
        <v>89.141716566866265</v>
      </c>
      <c r="AF132" s="79">
        <v>2357</v>
      </c>
      <c r="AG132" s="109">
        <v>65</v>
      </c>
      <c r="AH132" s="109">
        <v>1165</v>
      </c>
      <c r="AI132" s="109">
        <v>1230</v>
      </c>
      <c r="AJ132" s="110">
        <v>49.427238014425114</v>
      </c>
      <c r="AK132" s="109">
        <v>73</v>
      </c>
      <c r="AL132" s="109">
        <v>952</v>
      </c>
      <c r="AM132" s="109">
        <v>1025</v>
      </c>
      <c r="AN132" s="97">
        <v>40.390326686465841</v>
      </c>
      <c r="AO132" s="110">
        <v>89.817564700890955</v>
      </c>
      <c r="AP132" s="88">
        <v>138</v>
      </c>
      <c r="AQ132" s="88">
        <v>2117</v>
      </c>
      <c r="AR132" s="111">
        <v>2255</v>
      </c>
      <c r="AS132" s="111">
        <v>2357</v>
      </c>
      <c r="AT132" s="111">
        <v>55</v>
      </c>
      <c r="AU132" s="111">
        <v>1200</v>
      </c>
      <c r="AV132" s="111">
        <v>1255</v>
      </c>
      <c r="AW132" s="111">
        <v>50.912176495545182</v>
      </c>
      <c r="AX132" s="111">
        <v>44</v>
      </c>
      <c r="AY132" s="111">
        <v>1015</v>
      </c>
      <c r="AZ132" s="111">
        <v>1059</v>
      </c>
      <c r="BA132" s="111">
        <v>43.063215952481968</v>
      </c>
      <c r="BB132" s="111">
        <v>93.975392448027151</v>
      </c>
      <c r="BC132" s="111">
        <v>99</v>
      </c>
      <c r="BD132" s="111">
        <v>2215</v>
      </c>
      <c r="BE132" s="111">
        <v>2314</v>
      </c>
      <c r="BF132" s="79">
        <v>2360</v>
      </c>
      <c r="BG132" s="109">
        <v>55</v>
      </c>
      <c r="BH132" s="109">
        <v>1235</v>
      </c>
      <c r="BI132" s="109">
        <v>1290</v>
      </c>
      <c r="BJ132" s="110">
        <v>52.330508474576277</v>
      </c>
      <c r="BK132" s="109">
        <v>43</v>
      </c>
      <c r="BL132" s="109">
        <v>1037</v>
      </c>
      <c r="BM132" s="109">
        <v>1080</v>
      </c>
      <c r="BN132" s="97">
        <v>43.940677966101696</v>
      </c>
      <c r="BO132" s="110">
        <v>96.271186440677965</v>
      </c>
      <c r="BP132" s="88">
        <v>98</v>
      </c>
      <c r="BQ132" s="88">
        <v>2272</v>
      </c>
      <c r="BR132" s="111">
        <v>2370</v>
      </c>
    </row>
    <row r="133" spans="1:70" ht="26.25" x14ac:dyDescent="0.25">
      <c r="A133" s="4">
        <v>212</v>
      </c>
      <c r="B133" s="7" t="s">
        <v>209</v>
      </c>
      <c r="C133" s="4">
        <v>212</v>
      </c>
      <c r="D133" s="79">
        <v>1534</v>
      </c>
      <c r="E133" s="109">
        <v>97</v>
      </c>
      <c r="F133" s="79">
        <v>799</v>
      </c>
      <c r="G133" s="109">
        <v>896</v>
      </c>
      <c r="H133" s="110">
        <v>52.086049543676658</v>
      </c>
      <c r="I133" s="109">
        <v>48</v>
      </c>
      <c r="J133" s="109">
        <v>414</v>
      </c>
      <c r="K133" s="109">
        <v>462</v>
      </c>
      <c r="L133" s="97">
        <v>26.988265971316817</v>
      </c>
      <c r="M133" s="110">
        <v>79.074315514993472</v>
      </c>
      <c r="N133" s="88">
        <v>145</v>
      </c>
      <c r="O133" s="88">
        <v>1213</v>
      </c>
      <c r="P133" s="111">
        <v>1358</v>
      </c>
      <c r="Q133" s="112">
        <v>80.881477069684337</v>
      </c>
      <c r="R133" s="79">
        <v>1598</v>
      </c>
      <c r="S133" s="109">
        <v>96</v>
      </c>
      <c r="T133" s="79">
        <v>834</v>
      </c>
      <c r="U133" s="109">
        <v>930</v>
      </c>
      <c r="V133" s="110">
        <v>52.190237797246567</v>
      </c>
      <c r="W133" s="109">
        <v>44</v>
      </c>
      <c r="X133" s="109">
        <v>423</v>
      </c>
      <c r="Y133" s="109">
        <v>467</v>
      </c>
      <c r="Z133" s="97">
        <v>26.47058823529412</v>
      </c>
      <c r="AA133" s="110">
        <v>78.660826032540683</v>
      </c>
      <c r="AB133" s="88">
        <v>140</v>
      </c>
      <c r="AC133" s="88">
        <v>1257</v>
      </c>
      <c r="AD133" s="111">
        <v>1397</v>
      </c>
      <c r="AE133" s="112">
        <v>80.379746835443029</v>
      </c>
      <c r="AF133" s="79">
        <v>1598</v>
      </c>
      <c r="AG133" s="109">
        <v>84</v>
      </c>
      <c r="AH133" s="109">
        <v>869</v>
      </c>
      <c r="AI133" s="109">
        <v>953</v>
      </c>
      <c r="AJ133" s="110">
        <v>54.380475594493113</v>
      </c>
      <c r="AK133" s="109">
        <v>45</v>
      </c>
      <c r="AL133" s="109">
        <v>423</v>
      </c>
      <c r="AM133" s="109">
        <v>468</v>
      </c>
      <c r="AN133" s="97">
        <v>26.47058823529412</v>
      </c>
      <c r="AO133" s="110">
        <v>80.851063829787222</v>
      </c>
      <c r="AP133" s="88">
        <v>129</v>
      </c>
      <c r="AQ133" s="88">
        <v>1292</v>
      </c>
      <c r="AR133" s="111">
        <v>1421</v>
      </c>
      <c r="AS133" s="111">
        <v>1598</v>
      </c>
      <c r="AT133" s="111">
        <v>79</v>
      </c>
      <c r="AU133" s="111">
        <v>880</v>
      </c>
      <c r="AV133" s="111">
        <v>959</v>
      </c>
      <c r="AW133" s="111">
        <v>55.068836045056322</v>
      </c>
      <c r="AX133" s="111">
        <v>30</v>
      </c>
      <c r="AY133" s="111">
        <v>432</v>
      </c>
      <c r="AZ133" s="111">
        <v>462</v>
      </c>
      <c r="BA133" s="111">
        <v>27.033792240300375</v>
      </c>
      <c r="BB133" s="111">
        <v>82.102628285356687</v>
      </c>
      <c r="BC133" s="111">
        <v>109</v>
      </c>
      <c r="BD133" s="111">
        <v>1312</v>
      </c>
      <c r="BE133" s="111">
        <v>1421</v>
      </c>
      <c r="BF133" s="79">
        <v>1596</v>
      </c>
      <c r="BG133" s="109">
        <v>78</v>
      </c>
      <c r="BH133" s="109">
        <v>897</v>
      </c>
      <c r="BI133" s="109">
        <v>975</v>
      </c>
      <c r="BJ133" s="110">
        <v>56.203007518796987</v>
      </c>
      <c r="BK133" s="109">
        <v>26</v>
      </c>
      <c r="BL133" s="109">
        <v>447</v>
      </c>
      <c r="BM133" s="109">
        <v>473</v>
      </c>
      <c r="BN133" s="97">
        <v>28.007518796992482</v>
      </c>
      <c r="BO133" s="110">
        <v>84.210526315789465</v>
      </c>
      <c r="BP133" s="88">
        <v>104</v>
      </c>
      <c r="BQ133" s="88">
        <v>1344</v>
      </c>
      <c r="BR133" s="111">
        <v>1448</v>
      </c>
    </row>
    <row r="134" spans="1:70" x14ac:dyDescent="0.25">
      <c r="A134" s="4">
        <v>266</v>
      </c>
      <c r="B134" s="7" t="s">
        <v>210</v>
      </c>
      <c r="C134" s="4">
        <v>266</v>
      </c>
      <c r="D134" s="79">
        <v>3785</v>
      </c>
      <c r="E134" s="109">
        <v>214</v>
      </c>
      <c r="F134" s="79">
        <v>1278</v>
      </c>
      <c r="G134" s="109">
        <v>1492</v>
      </c>
      <c r="H134" s="110">
        <v>33.764861294583881</v>
      </c>
      <c r="I134" s="109">
        <v>305</v>
      </c>
      <c r="J134" s="109">
        <v>1731</v>
      </c>
      <c r="K134" s="109">
        <v>2036</v>
      </c>
      <c r="L134" s="97">
        <v>45.733157199471599</v>
      </c>
      <c r="M134" s="110">
        <v>79.498018494055472</v>
      </c>
      <c r="N134" s="88">
        <v>519</v>
      </c>
      <c r="O134" s="88">
        <v>3009</v>
      </c>
      <c r="P134" s="111">
        <v>3528</v>
      </c>
      <c r="Q134" s="112">
        <v>81.970260223048328</v>
      </c>
      <c r="R134" s="79">
        <v>3968</v>
      </c>
      <c r="S134" s="109">
        <v>214</v>
      </c>
      <c r="T134" s="79">
        <v>1322</v>
      </c>
      <c r="U134" s="109">
        <v>1536</v>
      </c>
      <c r="V134" s="110">
        <v>33.31653225806452</v>
      </c>
      <c r="W134" s="109">
        <v>278</v>
      </c>
      <c r="X134" s="109">
        <v>1719</v>
      </c>
      <c r="Y134" s="109">
        <v>1997</v>
      </c>
      <c r="Z134" s="97">
        <v>43.32157258064516</v>
      </c>
      <c r="AA134" s="110">
        <v>76.63810483870968</v>
      </c>
      <c r="AB134" s="88">
        <v>492</v>
      </c>
      <c r="AC134" s="88">
        <v>3041</v>
      </c>
      <c r="AD134" s="111">
        <v>3533</v>
      </c>
      <c r="AE134" s="112">
        <v>79.215246636771298</v>
      </c>
      <c r="AF134" s="79">
        <v>3968</v>
      </c>
      <c r="AG134" s="109">
        <v>204</v>
      </c>
      <c r="AH134" s="109">
        <v>1358</v>
      </c>
      <c r="AI134" s="109">
        <v>1562</v>
      </c>
      <c r="AJ134" s="110">
        <v>34.223790322580641</v>
      </c>
      <c r="AK134" s="109">
        <v>291</v>
      </c>
      <c r="AL134" s="109">
        <v>1719</v>
      </c>
      <c r="AM134" s="109">
        <v>2010</v>
      </c>
      <c r="AN134" s="97">
        <v>43.32157258064516</v>
      </c>
      <c r="AO134" s="110">
        <v>77.545362903225808</v>
      </c>
      <c r="AP134" s="88">
        <v>495</v>
      </c>
      <c r="AQ134" s="88">
        <v>3077</v>
      </c>
      <c r="AR134" s="111">
        <v>3572</v>
      </c>
      <c r="AS134" s="111">
        <v>3968</v>
      </c>
      <c r="AT134" s="111">
        <v>153</v>
      </c>
      <c r="AU134" s="111">
        <v>1377</v>
      </c>
      <c r="AV134" s="111">
        <v>1530</v>
      </c>
      <c r="AW134" s="111">
        <v>34.702620967741936</v>
      </c>
      <c r="AX134" s="111">
        <v>202</v>
      </c>
      <c r="AY134" s="111">
        <v>1850</v>
      </c>
      <c r="AZ134" s="111">
        <v>2052</v>
      </c>
      <c r="BA134" s="111">
        <v>46.622983870967744</v>
      </c>
      <c r="BB134" s="111">
        <v>81.32560483870968</v>
      </c>
      <c r="BC134" s="111">
        <v>355</v>
      </c>
      <c r="BD134" s="111">
        <v>3227</v>
      </c>
      <c r="BE134" s="111">
        <v>3582</v>
      </c>
      <c r="BF134" s="79">
        <v>3969</v>
      </c>
      <c r="BG134" s="109">
        <v>41</v>
      </c>
      <c r="BH134" s="109">
        <v>1425</v>
      </c>
      <c r="BI134" s="109">
        <v>1466</v>
      </c>
      <c r="BJ134" s="110">
        <v>35.903250188964478</v>
      </c>
      <c r="BK134" s="109">
        <v>180</v>
      </c>
      <c r="BL134" s="109">
        <v>1883</v>
      </c>
      <c r="BM134" s="109">
        <v>2063</v>
      </c>
      <c r="BN134" s="97">
        <v>47.442680776014107</v>
      </c>
      <c r="BO134" s="110">
        <v>83.345930964978592</v>
      </c>
      <c r="BP134" s="88">
        <v>221</v>
      </c>
      <c r="BQ134" s="88">
        <v>3308</v>
      </c>
      <c r="BR134" s="111">
        <v>3529</v>
      </c>
    </row>
    <row r="135" spans="1:70" ht="26.25" x14ac:dyDescent="0.25">
      <c r="A135" s="4">
        <v>308</v>
      </c>
      <c r="B135" s="7" t="s">
        <v>211</v>
      </c>
      <c r="C135" s="4">
        <v>308</v>
      </c>
      <c r="D135" s="79">
        <v>1472</v>
      </c>
      <c r="E135" s="109">
        <v>65</v>
      </c>
      <c r="F135" s="79">
        <v>1196</v>
      </c>
      <c r="G135" s="109">
        <v>1261</v>
      </c>
      <c r="H135" s="110">
        <v>81.25</v>
      </c>
      <c r="I135" s="109">
        <v>47</v>
      </c>
      <c r="J135" s="109">
        <v>402</v>
      </c>
      <c r="K135" s="109">
        <v>449</v>
      </c>
      <c r="L135" s="97">
        <v>27.309782608695656</v>
      </c>
      <c r="M135" s="110">
        <v>108.55978260869566</v>
      </c>
      <c r="N135" s="88">
        <v>112</v>
      </c>
      <c r="O135" s="88">
        <v>1598</v>
      </c>
      <c r="P135" s="111">
        <v>1710</v>
      </c>
      <c r="Q135" s="112">
        <v>107.95454545454545</v>
      </c>
      <c r="R135" s="79">
        <v>1545</v>
      </c>
      <c r="S135" s="109">
        <v>65</v>
      </c>
      <c r="T135" s="79">
        <v>1216</v>
      </c>
      <c r="U135" s="109">
        <v>1281</v>
      </c>
      <c r="V135" s="110">
        <v>78.70550161812298</v>
      </c>
      <c r="W135" s="109">
        <v>35</v>
      </c>
      <c r="X135" s="109">
        <v>406</v>
      </c>
      <c r="Y135" s="109">
        <v>441</v>
      </c>
      <c r="Z135" s="97">
        <v>26.278317152103558</v>
      </c>
      <c r="AA135" s="110">
        <v>104.98381877022653</v>
      </c>
      <c r="AB135" s="88">
        <v>100</v>
      </c>
      <c r="AC135" s="88">
        <v>1622</v>
      </c>
      <c r="AD135" s="111">
        <v>1722</v>
      </c>
      <c r="AE135" s="112">
        <v>104.68085106382978</v>
      </c>
      <c r="AF135" s="79">
        <v>1545</v>
      </c>
      <c r="AG135" s="109">
        <v>58</v>
      </c>
      <c r="AH135" s="109">
        <v>1216</v>
      </c>
      <c r="AI135" s="109">
        <v>1274</v>
      </c>
      <c r="AJ135" s="110">
        <v>78.70550161812298</v>
      </c>
      <c r="AK135" s="109">
        <v>35</v>
      </c>
      <c r="AL135" s="109">
        <v>406</v>
      </c>
      <c r="AM135" s="109">
        <v>441</v>
      </c>
      <c r="AN135" s="97">
        <v>26.278317152103558</v>
      </c>
      <c r="AO135" s="110">
        <v>104.98381877022653</v>
      </c>
      <c r="AP135" s="88">
        <v>93</v>
      </c>
      <c r="AQ135" s="88">
        <v>1622</v>
      </c>
      <c r="AR135" s="111">
        <v>1715</v>
      </c>
      <c r="AS135" s="111">
        <v>1545</v>
      </c>
      <c r="AT135" s="111">
        <v>56</v>
      </c>
      <c r="AU135" s="111">
        <v>1226</v>
      </c>
      <c r="AV135" s="111">
        <v>1282</v>
      </c>
      <c r="AW135" s="111">
        <v>79.35275080906149</v>
      </c>
      <c r="AX135" s="111">
        <v>24</v>
      </c>
      <c r="AY135" s="111">
        <v>443</v>
      </c>
      <c r="AZ135" s="111">
        <v>467</v>
      </c>
      <c r="BA135" s="111">
        <v>28.673139158576049</v>
      </c>
      <c r="BB135" s="111">
        <v>108.02588996763754</v>
      </c>
      <c r="BC135" s="111">
        <v>80</v>
      </c>
      <c r="BD135" s="111">
        <v>1669</v>
      </c>
      <c r="BE135" s="111">
        <v>1749</v>
      </c>
      <c r="BF135" s="79">
        <v>1549</v>
      </c>
      <c r="BG135" s="109">
        <v>52</v>
      </c>
      <c r="BH135" s="109">
        <v>1236</v>
      </c>
      <c r="BI135" s="109">
        <v>1288</v>
      </c>
      <c r="BJ135" s="110">
        <v>79.793415106520342</v>
      </c>
      <c r="BK135" s="109">
        <v>22</v>
      </c>
      <c r="BL135" s="109">
        <v>462</v>
      </c>
      <c r="BM135" s="109">
        <v>484</v>
      </c>
      <c r="BN135" s="97">
        <v>29.825693996126535</v>
      </c>
      <c r="BO135" s="110">
        <v>109.61910910264687</v>
      </c>
      <c r="BP135" s="88">
        <v>74</v>
      </c>
      <c r="BQ135" s="88">
        <v>1698</v>
      </c>
      <c r="BR135" s="111">
        <v>1772</v>
      </c>
    </row>
    <row r="136" spans="1:70" x14ac:dyDescent="0.25">
      <c r="A136" s="4">
        <v>360</v>
      </c>
      <c r="B136" s="11" t="s">
        <v>212</v>
      </c>
      <c r="C136" s="4">
        <v>360</v>
      </c>
      <c r="D136" s="79">
        <v>12512</v>
      </c>
      <c r="E136" s="109">
        <v>417</v>
      </c>
      <c r="F136" s="79">
        <v>6001</v>
      </c>
      <c r="G136" s="109">
        <v>6418</v>
      </c>
      <c r="H136" s="110">
        <v>47.961956521739133</v>
      </c>
      <c r="I136" s="109">
        <v>596</v>
      </c>
      <c r="J136" s="109">
        <v>5101</v>
      </c>
      <c r="K136" s="109">
        <v>5697</v>
      </c>
      <c r="L136" s="97">
        <v>40.768861892583118</v>
      </c>
      <c r="M136" s="110">
        <v>88.730818414322258</v>
      </c>
      <c r="N136" s="88">
        <v>1013</v>
      </c>
      <c r="O136" s="88">
        <v>11102</v>
      </c>
      <c r="P136" s="111">
        <v>12115</v>
      </c>
      <c r="Q136" s="112">
        <v>89.574861367837329</v>
      </c>
      <c r="R136" s="79">
        <v>13085</v>
      </c>
      <c r="S136" s="109">
        <v>418</v>
      </c>
      <c r="T136" s="79">
        <v>6098</v>
      </c>
      <c r="U136" s="109">
        <v>6516</v>
      </c>
      <c r="V136" s="110">
        <v>46.602980512036687</v>
      </c>
      <c r="W136" s="109">
        <v>535</v>
      </c>
      <c r="X136" s="109">
        <v>5184</v>
      </c>
      <c r="Y136" s="109">
        <v>5719</v>
      </c>
      <c r="Z136" s="97">
        <v>39.617883072220103</v>
      </c>
      <c r="AA136" s="110">
        <v>86.220863584256776</v>
      </c>
      <c r="AB136" s="88">
        <v>953</v>
      </c>
      <c r="AC136" s="88">
        <v>11282</v>
      </c>
      <c r="AD136" s="111">
        <v>12235</v>
      </c>
      <c r="AE136" s="112">
        <v>87.15629006981051</v>
      </c>
      <c r="AF136" s="79">
        <v>13085</v>
      </c>
      <c r="AG136" s="109">
        <v>370</v>
      </c>
      <c r="AH136" s="109">
        <v>6372</v>
      </c>
      <c r="AI136" s="109">
        <v>6742</v>
      </c>
      <c r="AJ136" s="110">
        <v>48.696981276270542</v>
      </c>
      <c r="AK136" s="109">
        <v>542</v>
      </c>
      <c r="AL136" s="109">
        <v>5184</v>
      </c>
      <c r="AM136" s="109">
        <v>5726</v>
      </c>
      <c r="AN136" s="97">
        <v>39.617883072220103</v>
      </c>
      <c r="AO136" s="110">
        <v>88.314864348490644</v>
      </c>
      <c r="AP136" s="88">
        <v>912</v>
      </c>
      <c r="AQ136" s="88">
        <v>11556</v>
      </c>
      <c r="AR136" s="111">
        <v>12468</v>
      </c>
      <c r="AS136" s="111">
        <v>13085</v>
      </c>
      <c r="AT136" s="111">
        <v>300</v>
      </c>
      <c r="AU136" s="111">
        <v>6411</v>
      </c>
      <c r="AV136" s="111">
        <v>6711</v>
      </c>
      <c r="AW136" s="111">
        <v>48.995032479938857</v>
      </c>
      <c r="AX136" s="111">
        <v>359</v>
      </c>
      <c r="AY136" s="111">
        <v>5693</v>
      </c>
      <c r="AZ136" s="111">
        <v>6052</v>
      </c>
      <c r="BA136" s="111">
        <v>43.507833397019482</v>
      </c>
      <c r="BB136" s="111">
        <v>92.502865876958353</v>
      </c>
      <c r="BC136" s="111">
        <v>659</v>
      </c>
      <c r="BD136" s="111">
        <v>12104</v>
      </c>
      <c r="BE136" s="111">
        <v>12763</v>
      </c>
      <c r="BF136" s="79">
        <v>13107</v>
      </c>
      <c r="BG136" s="109">
        <v>294</v>
      </c>
      <c r="BH136" s="109">
        <v>6486</v>
      </c>
      <c r="BI136" s="109">
        <v>6780</v>
      </c>
      <c r="BJ136" s="110">
        <v>49.485008010986498</v>
      </c>
      <c r="BK136" s="109">
        <v>328</v>
      </c>
      <c r="BL136" s="109">
        <v>5821</v>
      </c>
      <c r="BM136" s="109">
        <v>6149</v>
      </c>
      <c r="BN136" s="97">
        <v>44.411383230334934</v>
      </c>
      <c r="BO136" s="110">
        <v>93.896391241321425</v>
      </c>
      <c r="BP136" s="88">
        <v>622</v>
      </c>
      <c r="BQ136" s="88">
        <v>12307</v>
      </c>
      <c r="BR136" s="111">
        <v>12929</v>
      </c>
    </row>
    <row r="137" spans="1:70" ht="26.25" x14ac:dyDescent="0.25">
      <c r="A137" s="4">
        <v>380</v>
      </c>
      <c r="B137" s="7" t="s">
        <v>213</v>
      </c>
      <c r="C137" s="4">
        <v>380</v>
      </c>
      <c r="D137" s="79">
        <v>2111</v>
      </c>
      <c r="E137" s="109">
        <v>79</v>
      </c>
      <c r="F137" s="79">
        <v>809</v>
      </c>
      <c r="G137" s="109">
        <v>888</v>
      </c>
      <c r="H137" s="110">
        <v>38.323069635243961</v>
      </c>
      <c r="I137" s="109">
        <v>61</v>
      </c>
      <c r="J137" s="109">
        <v>557</v>
      </c>
      <c r="K137" s="109">
        <v>618</v>
      </c>
      <c r="L137" s="97">
        <v>26.385599242065371</v>
      </c>
      <c r="M137" s="110">
        <v>64.708668877309321</v>
      </c>
      <c r="N137" s="88">
        <v>140</v>
      </c>
      <c r="O137" s="88">
        <v>1366</v>
      </c>
      <c r="P137" s="111">
        <v>1506</v>
      </c>
      <c r="Q137" s="112">
        <v>66.903598400710791</v>
      </c>
      <c r="R137" s="79">
        <v>2197</v>
      </c>
      <c r="S137" s="109">
        <v>75</v>
      </c>
      <c r="T137" s="79">
        <v>842</v>
      </c>
      <c r="U137" s="109">
        <v>917</v>
      </c>
      <c r="V137" s="110">
        <v>38.324988620846611</v>
      </c>
      <c r="W137" s="109">
        <v>60</v>
      </c>
      <c r="X137" s="109">
        <v>573</v>
      </c>
      <c r="Y137" s="109">
        <v>633</v>
      </c>
      <c r="Z137" s="97">
        <v>26.08101957214383</v>
      </c>
      <c r="AA137" s="110">
        <v>64.406008192990441</v>
      </c>
      <c r="AB137" s="88">
        <v>135</v>
      </c>
      <c r="AC137" s="88">
        <v>1415</v>
      </c>
      <c r="AD137" s="111">
        <v>1550</v>
      </c>
      <c r="AE137" s="112">
        <v>66.466552315608922</v>
      </c>
      <c r="AF137" s="79">
        <v>2197</v>
      </c>
      <c r="AG137" s="109">
        <v>67</v>
      </c>
      <c r="AH137" s="109">
        <v>855</v>
      </c>
      <c r="AI137" s="109">
        <v>922</v>
      </c>
      <c r="AJ137" s="110">
        <v>38.916704597177969</v>
      </c>
      <c r="AK137" s="109">
        <v>61</v>
      </c>
      <c r="AL137" s="109">
        <v>573</v>
      </c>
      <c r="AM137" s="109">
        <v>634</v>
      </c>
      <c r="AN137" s="97">
        <v>26.08101957214383</v>
      </c>
      <c r="AO137" s="110">
        <v>64.997724169321799</v>
      </c>
      <c r="AP137" s="88">
        <v>128</v>
      </c>
      <c r="AQ137" s="88">
        <v>1428</v>
      </c>
      <c r="AR137" s="111">
        <v>1556</v>
      </c>
      <c r="AS137" s="111">
        <v>2197</v>
      </c>
      <c r="AT137" s="111">
        <v>66</v>
      </c>
      <c r="AU137" s="111">
        <v>863</v>
      </c>
      <c r="AV137" s="111">
        <v>929</v>
      </c>
      <c r="AW137" s="111">
        <v>39.280837505689576</v>
      </c>
      <c r="AX137" s="111">
        <v>41</v>
      </c>
      <c r="AY137" s="111">
        <v>648</v>
      </c>
      <c r="AZ137" s="111">
        <v>689</v>
      </c>
      <c r="BA137" s="111">
        <v>29.494765589440146</v>
      </c>
      <c r="BB137" s="111">
        <v>68.775603095129725</v>
      </c>
      <c r="BC137" s="111">
        <v>107</v>
      </c>
      <c r="BD137" s="111">
        <v>1511</v>
      </c>
      <c r="BE137" s="111">
        <v>1618</v>
      </c>
      <c r="BF137" s="79">
        <v>2206</v>
      </c>
      <c r="BG137" s="109">
        <v>51</v>
      </c>
      <c r="BH137" s="109">
        <v>894</v>
      </c>
      <c r="BI137" s="109">
        <v>945</v>
      </c>
      <c r="BJ137" s="110">
        <v>40.52583862194016</v>
      </c>
      <c r="BK137" s="109">
        <v>38</v>
      </c>
      <c r="BL137" s="109">
        <v>681</v>
      </c>
      <c r="BM137" s="109">
        <v>719</v>
      </c>
      <c r="BN137" s="97">
        <v>30.870353581142339</v>
      </c>
      <c r="BO137" s="110">
        <v>71.396192203082492</v>
      </c>
      <c r="BP137" s="88">
        <v>89</v>
      </c>
      <c r="BQ137" s="88">
        <v>1575</v>
      </c>
      <c r="BR137" s="111">
        <v>1664</v>
      </c>
    </row>
    <row r="138" spans="1:70" x14ac:dyDescent="0.25">
      <c r="A138" s="4">
        <v>631</v>
      </c>
      <c r="B138" s="7" t="s">
        <v>214</v>
      </c>
      <c r="C138" s="4">
        <v>631</v>
      </c>
      <c r="D138" s="79">
        <v>3236</v>
      </c>
      <c r="E138" s="109">
        <v>266</v>
      </c>
      <c r="F138" s="79">
        <v>2045</v>
      </c>
      <c r="G138" s="109">
        <v>2311</v>
      </c>
      <c r="H138" s="110">
        <v>63.195302843016066</v>
      </c>
      <c r="I138" s="109">
        <v>172</v>
      </c>
      <c r="J138" s="109">
        <v>1161</v>
      </c>
      <c r="K138" s="109">
        <v>1333</v>
      </c>
      <c r="L138" s="97">
        <v>35.877626699629175</v>
      </c>
      <c r="M138" s="110">
        <v>99.072929542645241</v>
      </c>
      <c r="N138" s="88">
        <v>438</v>
      </c>
      <c r="O138" s="88">
        <v>3206</v>
      </c>
      <c r="P138" s="111">
        <v>3644</v>
      </c>
      <c r="Q138" s="112">
        <v>99.183451279259657</v>
      </c>
      <c r="R138" s="79">
        <v>3431</v>
      </c>
      <c r="S138" s="109">
        <v>265</v>
      </c>
      <c r="T138" s="79">
        <v>2062</v>
      </c>
      <c r="U138" s="109">
        <v>2327</v>
      </c>
      <c r="V138" s="110">
        <v>60.099096473331393</v>
      </c>
      <c r="W138" s="109">
        <v>165</v>
      </c>
      <c r="X138" s="109">
        <v>1184</v>
      </c>
      <c r="Y138" s="109">
        <v>1349</v>
      </c>
      <c r="Z138" s="97">
        <v>34.508889536578259</v>
      </c>
      <c r="AA138" s="110">
        <v>94.607986009909652</v>
      </c>
      <c r="AB138" s="88">
        <v>430</v>
      </c>
      <c r="AC138" s="88">
        <v>3246</v>
      </c>
      <c r="AD138" s="111">
        <v>3676</v>
      </c>
      <c r="AE138" s="112">
        <v>95.208495208495208</v>
      </c>
      <c r="AF138" s="79">
        <v>3431</v>
      </c>
      <c r="AG138" s="109">
        <v>223</v>
      </c>
      <c r="AH138" s="109">
        <v>2282</v>
      </c>
      <c r="AI138" s="109">
        <v>2505</v>
      </c>
      <c r="AJ138" s="110">
        <v>66.511221218303703</v>
      </c>
      <c r="AK138" s="109">
        <v>167</v>
      </c>
      <c r="AL138" s="109">
        <v>16</v>
      </c>
      <c r="AM138" s="109">
        <v>183</v>
      </c>
      <c r="AN138" s="97">
        <v>0.46633634508889538</v>
      </c>
      <c r="AO138" s="110">
        <v>66.977557563392594</v>
      </c>
      <c r="AP138" s="88">
        <v>390</v>
      </c>
      <c r="AQ138" s="88">
        <v>2298</v>
      </c>
      <c r="AR138" s="111">
        <v>2688</v>
      </c>
      <c r="AS138" s="111">
        <v>3431</v>
      </c>
      <c r="AT138" s="111">
        <v>221</v>
      </c>
      <c r="AU138" s="111">
        <v>2258</v>
      </c>
      <c r="AV138" s="111">
        <v>2479</v>
      </c>
      <c r="AW138" s="111">
        <v>65.81171670067036</v>
      </c>
      <c r="AX138" s="111">
        <v>110</v>
      </c>
      <c r="AY138" s="111">
        <v>1263</v>
      </c>
      <c r="AZ138" s="111">
        <v>1373</v>
      </c>
      <c r="BA138" s="111">
        <v>36.811425240454675</v>
      </c>
      <c r="BB138" s="111">
        <v>102.62314194112503</v>
      </c>
      <c r="BC138" s="111">
        <v>331</v>
      </c>
      <c r="BD138" s="111">
        <v>3521</v>
      </c>
      <c r="BE138" s="111">
        <v>3852</v>
      </c>
      <c r="BF138" s="79">
        <v>3435</v>
      </c>
      <c r="BG138" s="109">
        <v>218</v>
      </c>
      <c r="BH138" s="109">
        <v>2283</v>
      </c>
      <c r="BI138" s="109">
        <v>2501</v>
      </c>
      <c r="BJ138" s="110">
        <v>66.462882096069862</v>
      </c>
      <c r="BK138" s="109">
        <v>104</v>
      </c>
      <c r="BL138" s="109">
        <v>1298</v>
      </c>
      <c r="BM138" s="109">
        <v>1402</v>
      </c>
      <c r="BN138" s="97">
        <v>37.787481804949053</v>
      </c>
      <c r="BO138" s="110">
        <v>104.25036390101891</v>
      </c>
      <c r="BP138" s="88">
        <v>322</v>
      </c>
      <c r="BQ138" s="88">
        <v>3581</v>
      </c>
      <c r="BR138" s="111">
        <v>3903</v>
      </c>
    </row>
    <row r="139" spans="1:70" ht="49.5" customHeight="1" x14ac:dyDescent="0.25">
      <c r="B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c r="BA139" s="236"/>
      <c r="BB139" s="236"/>
      <c r="BC139" s="236"/>
      <c r="BD139" s="236"/>
      <c r="BE139" s="236"/>
      <c r="BF139" s="270" t="s">
        <v>215</v>
      </c>
      <c r="BG139" s="349" t="s">
        <v>438</v>
      </c>
      <c r="BH139" s="349"/>
      <c r="BI139" s="349"/>
      <c r="BJ139" s="349"/>
      <c r="BK139" s="349"/>
      <c r="BL139" s="349"/>
      <c r="BM139" s="349"/>
      <c r="BN139" s="349"/>
      <c r="BO139" s="349"/>
      <c r="BP139" s="349"/>
      <c r="BQ139" s="349"/>
      <c r="BR139" s="349"/>
    </row>
    <row r="140" spans="1:70" ht="15" customHeight="1" x14ac:dyDescent="0.25">
      <c r="B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c r="BA140" s="235"/>
      <c r="BB140" s="235"/>
      <c r="BC140" s="235"/>
      <c r="BD140" s="235"/>
      <c r="BE140" s="235"/>
      <c r="BF140" s="352" t="s">
        <v>24</v>
      </c>
      <c r="BG140" s="352"/>
      <c r="BH140" s="352"/>
      <c r="BI140" s="353" t="s">
        <v>25</v>
      </c>
      <c r="BJ140" s="354"/>
      <c r="BK140" s="354"/>
      <c r="BL140" s="354"/>
      <c r="BM140" s="354"/>
      <c r="BN140" s="354"/>
      <c r="BO140" s="354"/>
      <c r="BP140" s="354"/>
      <c r="BQ140" s="354"/>
      <c r="BR140" s="354"/>
    </row>
    <row r="141" spans="1:70" ht="15" customHeight="1" x14ac:dyDescent="0.25">
      <c r="B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c r="BA141" s="235"/>
      <c r="BB141" s="235"/>
      <c r="BC141" s="235"/>
      <c r="BD141" s="235"/>
      <c r="BE141" s="235"/>
      <c r="BF141" s="352" t="s">
        <v>273</v>
      </c>
      <c r="BG141" s="352"/>
      <c r="BH141" s="352"/>
      <c r="BI141" s="353" t="s">
        <v>25</v>
      </c>
      <c r="BJ141" s="354"/>
      <c r="BK141" s="354"/>
      <c r="BL141" s="354"/>
      <c r="BM141" s="354"/>
      <c r="BN141" s="354"/>
      <c r="BO141" s="354"/>
      <c r="BP141" s="354"/>
      <c r="BQ141" s="354"/>
      <c r="BR141" s="354"/>
    </row>
    <row r="142" spans="1:70" x14ac:dyDescent="0.25">
      <c r="B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c r="BA142" s="235"/>
      <c r="BB142" s="235"/>
      <c r="BC142" s="235"/>
      <c r="BD142" s="235"/>
      <c r="BE142" s="235"/>
      <c r="BF142" s="260"/>
      <c r="BG142" s="260"/>
      <c r="BH142" s="260"/>
      <c r="BI142" s="260"/>
      <c r="BJ142" s="260"/>
      <c r="BK142" s="260"/>
      <c r="BL142" s="260"/>
      <c r="BM142" s="260"/>
      <c r="BN142" s="260"/>
      <c r="BO142" s="260"/>
      <c r="BP142" s="260"/>
      <c r="BQ142" s="260"/>
      <c r="BR142" s="260"/>
    </row>
    <row r="143" spans="1:70" x14ac:dyDescent="0.25">
      <c r="B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5"/>
      <c r="AM143" s="235"/>
      <c r="AN143" s="235"/>
      <c r="AO143" s="235"/>
      <c r="AP143" s="235"/>
      <c r="AQ143" s="235"/>
      <c r="AR143" s="235"/>
      <c r="AS143" s="235"/>
      <c r="AT143" s="235"/>
      <c r="AU143" s="235"/>
      <c r="AV143" s="235"/>
      <c r="AW143" s="235"/>
      <c r="AX143" s="235"/>
      <c r="AY143" s="235"/>
      <c r="AZ143" s="235"/>
      <c r="BA143" s="235"/>
      <c r="BB143" s="235"/>
      <c r="BC143" s="235"/>
      <c r="BD143" s="235"/>
      <c r="BE143" s="235"/>
      <c r="BF143" s="261"/>
      <c r="BG143" s="260"/>
      <c r="BH143" s="260"/>
      <c r="BI143" s="260"/>
      <c r="BJ143" s="260"/>
      <c r="BK143" s="260"/>
      <c r="BL143" s="260"/>
      <c r="BM143" s="260"/>
      <c r="BN143" s="260"/>
      <c r="BO143" s="260"/>
      <c r="BP143" s="260"/>
      <c r="BQ143" s="260"/>
      <c r="BR143" s="260"/>
    </row>
    <row r="144" spans="1:70" x14ac:dyDescent="0.25">
      <c r="B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5"/>
      <c r="AZ144" s="235"/>
      <c r="BA144" s="235"/>
      <c r="BB144" s="235"/>
      <c r="BC144" s="235"/>
      <c r="BD144" s="235"/>
      <c r="BE144" s="235"/>
      <c r="BF144" s="260"/>
      <c r="BG144" s="260"/>
      <c r="BH144" s="260"/>
      <c r="BI144" s="260"/>
      <c r="BJ144" s="260"/>
      <c r="BK144" s="260"/>
      <c r="BL144" s="260"/>
      <c r="BM144" s="260"/>
      <c r="BN144" s="260"/>
      <c r="BO144" s="260"/>
      <c r="BP144" s="260"/>
      <c r="BQ144" s="260"/>
      <c r="BR144" s="260"/>
    </row>
    <row r="145" spans="1:70" x14ac:dyDescent="0.25">
      <c r="B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5"/>
      <c r="AM145" s="235"/>
      <c r="AN145" s="235"/>
      <c r="AO145" s="235"/>
      <c r="AP145" s="235"/>
      <c r="AQ145" s="235"/>
      <c r="AR145" s="235"/>
      <c r="AS145" s="235"/>
      <c r="AT145" s="235"/>
      <c r="AU145" s="235"/>
      <c r="AV145" s="235"/>
      <c r="AW145" s="235"/>
      <c r="AX145" s="235"/>
      <c r="AY145" s="235"/>
      <c r="AZ145" s="235"/>
      <c r="BA145" s="235"/>
      <c r="BB145" s="235"/>
      <c r="BC145" s="235"/>
      <c r="BD145" s="235"/>
      <c r="BE145" s="235"/>
      <c r="BF145" s="260"/>
      <c r="BG145" s="260"/>
      <c r="BH145" s="260"/>
      <c r="BI145" s="260"/>
      <c r="BJ145" s="260"/>
      <c r="BK145" s="260"/>
      <c r="BL145" s="260"/>
      <c r="BM145" s="260"/>
      <c r="BN145" s="260"/>
      <c r="BO145" s="260"/>
      <c r="BP145" s="260"/>
      <c r="BQ145" s="260"/>
      <c r="BR145" s="260"/>
    </row>
    <row r="146" spans="1:70" ht="18.75" x14ac:dyDescent="0.25">
      <c r="B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5"/>
      <c r="AM146" s="235"/>
      <c r="AN146" s="235"/>
      <c r="AO146" s="235"/>
      <c r="AP146" s="235"/>
      <c r="AQ146" s="235"/>
      <c r="AR146" s="235"/>
      <c r="AS146" s="235"/>
      <c r="AT146" s="235"/>
      <c r="AU146" s="235"/>
      <c r="AV146" s="235"/>
      <c r="AW146" s="235"/>
      <c r="AX146" s="235"/>
      <c r="AY146" s="235"/>
      <c r="AZ146" s="235"/>
      <c r="BA146" s="235"/>
      <c r="BB146" s="235"/>
      <c r="BC146" s="235"/>
      <c r="BD146" s="235"/>
      <c r="BE146" s="235"/>
      <c r="BF146" s="260"/>
      <c r="BG146" s="260"/>
      <c r="BH146" s="260"/>
      <c r="BI146" s="260"/>
      <c r="BJ146" s="260"/>
      <c r="BK146" s="260"/>
      <c r="BL146" s="262" t="s">
        <v>274</v>
      </c>
      <c r="BM146" s="260"/>
      <c r="BN146" s="260"/>
      <c r="BO146" s="260"/>
      <c r="BP146" s="260"/>
      <c r="BQ146" s="260"/>
      <c r="BR146" s="260"/>
    </row>
    <row r="147" spans="1:70" x14ac:dyDescent="0.25">
      <c r="A147" t="s">
        <v>62</v>
      </c>
      <c r="B147" s="235"/>
      <c r="C147" t="s">
        <v>62</v>
      </c>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5"/>
      <c r="AM147" s="235"/>
      <c r="AN147" s="235"/>
      <c r="AO147" s="235"/>
      <c r="AP147" s="235"/>
      <c r="AQ147" s="235"/>
      <c r="AR147" s="235"/>
      <c r="AS147" s="235"/>
      <c r="AT147" s="235"/>
      <c r="AU147" s="235"/>
      <c r="AV147" s="235"/>
      <c r="AW147" s="235"/>
      <c r="AX147" s="235"/>
      <c r="AY147" s="235"/>
      <c r="AZ147" s="235"/>
      <c r="BA147" s="235"/>
      <c r="BB147" s="235"/>
      <c r="BC147" s="235"/>
      <c r="BD147" s="235"/>
      <c r="BE147" s="235"/>
      <c r="BF147" s="260"/>
      <c r="BG147" s="260"/>
      <c r="BH147" s="260"/>
      <c r="BI147" s="260"/>
      <c r="BJ147" s="260"/>
      <c r="BK147" s="260"/>
      <c r="BL147" s="260"/>
      <c r="BM147" s="260"/>
      <c r="BN147" s="260"/>
      <c r="BO147" s="260"/>
      <c r="BP147" s="260"/>
      <c r="BQ147" s="260"/>
      <c r="BR147" s="260"/>
    </row>
    <row r="148" spans="1:70" x14ac:dyDescent="0.25">
      <c r="B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5"/>
      <c r="AM148" s="235"/>
      <c r="AN148" s="235"/>
      <c r="AO148" s="235"/>
      <c r="AP148" s="235"/>
      <c r="AQ148" s="235"/>
      <c r="AR148" s="235"/>
      <c r="AS148" s="235"/>
      <c r="AT148" s="235"/>
      <c r="AU148" s="235"/>
      <c r="AV148" s="235"/>
      <c r="AW148" s="235"/>
      <c r="AX148" s="235"/>
      <c r="AY148" s="235"/>
      <c r="AZ148" s="235"/>
      <c r="BA148" s="235"/>
      <c r="BB148" s="235"/>
      <c r="BC148" s="235"/>
      <c r="BD148" s="235"/>
      <c r="BE148" s="235"/>
      <c r="BF148" s="260"/>
      <c r="BG148" s="260"/>
      <c r="BH148" s="260"/>
      <c r="BI148" s="260"/>
      <c r="BJ148" s="260"/>
      <c r="BK148" s="260"/>
      <c r="BL148" s="260"/>
      <c r="BM148" s="260"/>
      <c r="BN148" s="260"/>
      <c r="BO148" s="260"/>
      <c r="BP148" s="260"/>
      <c r="BQ148" s="260"/>
      <c r="BR148" s="260"/>
    </row>
    <row r="149" spans="1:70" x14ac:dyDescent="0.25">
      <c r="B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5"/>
      <c r="AM149" s="235"/>
      <c r="AN149" s="235"/>
      <c r="AO149" s="235"/>
      <c r="AP149" s="235"/>
      <c r="AQ149" s="235"/>
      <c r="AR149" s="235"/>
      <c r="AS149" s="235"/>
      <c r="AT149" s="235"/>
      <c r="AU149" s="235"/>
      <c r="AV149" s="235"/>
      <c r="AW149" s="235"/>
      <c r="AX149" s="235"/>
      <c r="AY149" s="235"/>
      <c r="AZ149" s="235"/>
      <c r="BA149" s="235"/>
      <c r="BB149" s="235"/>
      <c r="BC149" s="235"/>
      <c r="BD149" s="235"/>
      <c r="BE149" s="235"/>
      <c r="BF149" s="260"/>
      <c r="BG149" s="260"/>
      <c r="BH149" s="260"/>
      <c r="BI149" s="260"/>
      <c r="BJ149" s="260"/>
      <c r="BK149" s="260"/>
      <c r="BL149" s="260"/>
      <c r="BM149" s="260"/>
      <c r="BN149" s="260"/>
      <c r="BO149" s="260"/>
      <c r="BP149" s="260"/>
      <c r="BQ149" s="260"/>
      <c r="BR149" s="260"/>
    </row>
    <row r="150" spans="1:70" x14ac:dyDescent="0.25">
      <c r="B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5"/>
      <c r="AM150" s="235"/>
      <c r="AN150" s="235"/>
      <c r="AO150" s="235"/>
      <c r="AP150" s="235"/>
      <c r="AQ150" s="235"/>
      <c r="AR150" s="235"/>
      <c r="AS150" s="235"/>
      <c r="AT150" s="235"/>
      <c r="AU150" s="235"/>
      <c r="AV150" s="235"/>
      <c r="AW150" s="235"/>
      <c r="AX150" s="235"/>
      <c r="AY150" s="235"/>
      <c r="AZ150" s="235"/>
      <c r="BA150" s="235"/>
      <c r="BB150" s="235"/>
      <c r="BC150" s="235"/>
      <c r="BD150" s="235"/>
      <c r="BE150" s="235"/>
      <c r="BF150" s="260"/>
      <c r="BG150" s="260"/>
      <c r="BH150" s="260"/>
      <c r="BI150" s="260"/>
      <c r="BJ150" s="260"/>
      <c r="BK150" s="260"/>
      <c r="BL150" s="260"/>
      <c r="BM150" s="260"/>
      <c r="BN150" s="260"/>
      <c r="BO150" s="260"/>
      <c r="BP150" s="260"/>
      <c r="BQ150" s="260"/>
      <c r="BR150" s="260"/>
    </row>
    <row r="151" spans="1:70" ht="25.5" x14ac:dyDescent="0.25">
      <c r="B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5"/>
      <c r="AM151" s="235"/>
      <c r="AN151" s="235"/>
      <c r="AO151" s="235"/>
      <c r="AP151" s="235"/>
      <c r="AQ151" s="235"/>
      <c r="AR151" s="235"/>
      <c r="AS151" s="235"/>
      <c r="AT151" s="235"/>
      <c r="AU151" s="235"/>
      <c r="AV151" s="235"/>
      <c r="AW151" s="235"/>
      <c r="AX151" s="235"/>
      <c r="AY151" s="235"/>
      <c r="AZ151" s="235"/>
      <c r="BA151" s="235"/>
      <c r="BB151" s="235"/>
      <c r="BC151" s="235"/>
      <c r="BD151" s="235"/>
      <c r="BE151" s="235"/>
      <c r="BF151" s="250" t="s">
        <v>275</v>
      </c>
      <c r="BG151" s="251" t="s">
        <v>276</v>
      </c>
      <c r="BH151" s="251" t="s">
        <v>277</v>
      </c>
      <c r="BI151" s="251" t="s">
        <v>278</v>
      </c>
      <c r="BJ151" s="231"/>
      <c r="BK151" s="260"/>
      <c r="BL151" s="260"/>
      <c r="BM151" s="260"/>
      <c r="BN151" s="260"/>
      <c r="BO151" s="260"/>
      <c r="BP151" s="260"/>
      <c r="BQ151" s="260"/>
      <c r="BR151" s="260"/>
    </row>
    <row r="152" spans="1:70" x14ac:dyDescent="0.25">
      <c r="B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5"/>
      <c r="AM152" s="235"/>
      <c r="AN152" s="235"/>
      <c r="AO152" s="235"/>
      <c r="AP152" s="235"/>
      <c r="AQ152" s="235"/>
      <c r="AR152" s="235"/>
      <c r="AS152" s="235"/>
      <c r="AT152" s="235"/>
      <c r="AU152" s="235"/>
      <c r="AV152" s="235"/>
      <c r="AW152" s="235"/>
      <c r="AX152" s="235"/>
      <c r="AY152" s="235"/>
      <c r="AZ152" s="235"/>
      <c r="BA152" s="235"/>
      <c r="BB152" s="235"/>
      <c r="BC152" s="235"/>
      <c r="BD152" s="235"/>
      <c r="BE152" s="235"/>
      <c r="BF152" s="271">
        <v>44896</v>
      </c>
      <c r="BG152" s="251">
        <v>19713</v>
      </c>
      <c r="BH152" s="251">
        <v>157372</v>
      </c>
      <c r="BI152" s="251">
        <v>177085</v>
      </c>
      <c r="BJ152" s="252"/>
      <c r="BK152" s="260"/>
      <c r="BL152" s="260"/>
      <c r="BM152" s="260"/>
      <c r="BN152" s="260"/>
      <c r="BO152" s="260"/>
      <c r="BP152" s="260"/>
      <c r="BQ152" s="260"/>
      <c r="BR152" s="260"/>
    </row>
    <row r="153" spans="1:70" ht="33" customHeight="1" x14ac:dyDescent="0.25">
      <c r="B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5"/>
      <c r="AM153" s="235"/>
      <c r="AN153" s="235"/>
      <c r="AO153" s="235"/>
      <c r="AP153" s="235"/>
      <c r="AQ153" s="235"/>
      <c r="AR153" s="235"/>
      <c r="AS153" s="235"/>
      <c r="AT153" s="235"/>
      <c r="AU153" s="235"/>
      <c r="AV153" s="235"/>
      <c r="AW153" s="235"/>
      <c r="AX153" s="235"/>
      <c r="AY153" s="235"/>
      <c r="AZ153" s="235"/>
      <c r="BA153" s="235"/>
      <c r="BB153" s="235"/>
      <c r="BC153" s="235"/>
      <c r="BD153" s="235"/>
      <c r="BE153" s="235"/>
      <c r="BF153" s="272">
        <v>44927</v>
      </c>
      <c r="BG153" s="79">
        <v>18753</v>
      </c>
      <c r="BH153" s="79">
        <v>160416</v>
      </c>
      <c r="BI153" s="79">
        <v>179169</v>
      </c>
      <c r="BJ153" s="252"/>
      <c r="BK153" s="260"/>
      <c r="BL153" s="260"/>
      <c r="BM153" s="260"/>
      <c r="BN153" s="260"/>
      <c r="BO153" s="260"/>
      <c r="BP153" s="260"/>
      <c r="BQ153" s="260"/>
      <c r="BR153" s="260"/>
    </row>
    <row r="154" spans="1:70" x14ac:dyDescent="0.25">
      <c r="B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5"/>
      <c r="AM154" s="235"/>
      <c r="AN154" s="235"/>
      <c r="AO154" s="235"/>
      <c r="AP154" s="235"/>
      <c r="AQ154" s="235"/>
      <c r="AR154" s="235"/>
      <c r="AS154" s="235"/>
      <c r="AT154" s="235"/>
      <c r="AU154" s="235"/>
      <c r="AV154" s="235"/>
      <c r="AW154" s="235"/>
      <c r="AX154" s="235"/>
      <c r="AY154" s="235"/>
      <c r="AZ154" s="235"/>
      <c r="BA154" s="235"/>
      <c r="BB154" s="235"/>
      <c r="BC154" s="235"/>
      <c r="BD154" s="235"/>
      <c r="BE154" s="235"/>
      <c r="BF154" s="111" t="s">
        <v>279</v>
      </c>
      <c r="BG154" s="79">
        <v>17862</v>
      </c>
      <c r="BH154" s="79">
        <v>164261</v>
      </c>
      <c r="BI154" s="79">
        <v>182123</v>
      </c>
      <c r="BJ154" s="79"/>
      <c r="BK154" s="260"/>
      <c r="BL154" s="260"/>
      <c r="BM154" s="260"/>
      <c r="BN154" s="260"/>
      <c r="BO154" s="260"/>
      <c r="BP154" s="260"/>
      <c r="BQ154" s="260"/>
      <c r="BR154" s="260"/>
    </row>
    <row r="155" spans="1:70" x14ac:dyDescent="0.25">
      <c r="B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5"/>
      <c r="AM155" s="235"/>
      <c r="AN155" s="235"/>
      <c r="AO155" s="235"/>
      <c r="AP155" s="235"/>
      <c r="AQ155" s="235"/>
      <c r="AR155" s="235"/>
      <c r="AS155" s="235"/>
      <c r="AT155" s="235"/>
      <c r="AU155" s="235"/>
      <c r="AV155" s="235"/>
      <c r="AW155" s="235"/>
      <c r="AX155" s="235"/>
      <c r="AY155" s="235"/>
      <c r="AZ155" s="235"/>
      <c r="BA155" s="235"/>
      <c r="BB155" s="235"/>
      <c r="BC155" s="235"/>
      <c r="BD155" s="235"/>
      <c r="BE155" s="235"/>
      <c r="BF155" s="111" t="s">
        <v>280</v>
      </c>
      <c r="BG155" s="79">
        <v>16894</v>
      </c>
      <c r="BH155" s="79">
        <v>171077</v>
      </c>
      <c r="BI155" s="79">
        <v>187971</v>
      </c>
      <c r="BJ155" s="79"/>
      <c r="BK155" s="260"/>
      <c r="BL155" s="260"/>
      <c r="BM155" s="260"/>
      <c r="BN155" s="260"/>
      <c r="BO155" s="260"/>
      <c r="BP155" s="260"/>
      <c r="BQ155" s="260"/>
      <c r="BR155" s="260"/>
    </row>
    <row r="156" spans="1:70" x14ac:dyDescent="0.25">
      <c r="B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5"/>
      <c r="AM156" s="235"/>
      <c r="AN156" s="235"/>
      <c r="AO156" s="235"/>
      <c r="AP156" s="235"/>
      <c r="AQ156" s="235"/>
      <c r="AR156" s="235"/>
      <c r="AS156" s="235"/>
      <c r="AT156" s="235"/>
      <c r="AU156" s="235"/>
      <c r="AV156" s="235"/>
      <c r="AW156" s="235"/>
      <c r="AX156" s="235"/>
      <c r="AY156" s="235"/>
      <c r="AZ156" s="235"/>
      <c r="BA156" s="235"/>
      <c r="BB156" s="235"/>
      <c r="BC156" s="235"/>
      <c r="BD156" s="235"/>
      <c r="BE156" s="235"/>
      <c r="BF156" s="111" t="s">
        <v>281</v>
      </c>
      <c r="BG156" s="79">
        <v>12865</v>
      </c>
      <c r="BH156" s="79">
        <v>182754</v>
      </c>
      <c r="BI156" s="79">
        <v>195619</v>
      </c>
      <c r="BJ156" s="79"/>
      <c r="BK156" s="260"/>
      <c r="BL156" s="260"/>
      <c r="BM156" s="260"/>
      <c r="BN156" s="260"/>
      <c r="BO156" s="260"/>
      <c r="BP156" s="260"/>
      <c r="BQ156" s="260"/>
      <c r="BR156" s="260"/>
    </row>
    <row r="157" spans="1:70" ht="26.25" customHeight="1" x14ac:dyDescent="0.25">
      <c r="B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5"/>
      <c r="AM157" s="235"/>
      <c r="AN157" s="235"/>
      <c r="AO157" s="235"/>
      <c r="AP157" s="235"/>
      <c r="AQ157" s="235"/>
      <c r="AR157" s="235"/>
      <c r="AS157" s="235"/>
      <c r="AT157" s="235"/>
      <c r="AU157" s="235"/>
      <c r="AV157" s="235"/>
      <c r="AW157" s="235"/>
      <c r="AX157" s="235"/>
      <c r="AY157" s="235"/>
      <c r="AZ157" s="235"/>
      <c r="BA157" s="235"/>
      <c r="BB157" s="235"/>
      <c r="BC157" s="235"/>
      <c r="BD157" s="235"/>
      <c r="BE157" s="235"/>
      <c r="BF157" s="111" t="s">
        <v>282</v>
      </c>
      <c r="BG157" s="79"/>
      <c r="BH157" s="79"/>
      <c r="BI157" s="79"/>
      <c r="BJ157" s="79"/>
      <c r="BK157" s="348"/>
      <c r="BL157" s="348"/>
      <c r="BM157" s="348"/>
      <c r="BN157" s="348"/>
      <c r="BO157" s="348"/>
      <c r="BP157" s="348"/>
      <c r="BQ157" s="348"/>
      <c r="BR157" s="260"/>
    </row>
    <row r="158" spans="1:70" x14ac:dyDescent="0.25">
      <c r="B158" s="235"/>
      <c r="D158" s="235"/>
      <c r="E158" s="235"/>
      <c r="F158" s="235"/>
      <c r="G158" s="235"/>
      <c r="H158" s="235"/>
      <c r="I158" s="235"/>
      <c r="J158" s="235"/>
      <c r="K158" s="235"/>
      <c r="L158" s="235"/>
      <c r="M158" s="235"/>
      <c r="N158" s="235"/>
      <c r="O158" s="235"/>
      <c r="P158" s="235"/>
      <c r="Q158" s="235"/>
      <c r="R158" s="235"/>
      <c r="S158" s="235"/>
      <c r="T158" s="235"/>
      <c r="U158" s="235"/>
      <c r="V158" s="235"/>
      <c r="W158" s="235"/>
      <c r="X158" s="235"/>
      <c r="Y158" s="235"/>
      <c r="Z158" s="235"/>
      <c r="AA158" s="235"/>
      <c r="AB158" s="235"/>
      <c r="AC158" s="235"/>
      <c r="AD158" s="235"/>
      <c r="AE158" s="235"/>
      <c r="AF158" s="235"/>
      <c r="AG158" s="235"/>
      <c r="AH158" s="235"/>
      <c r="AI158" s="235"/>
      <c r="AJ158" s="235"/>
      <c r="AK158" s="235"/>
      <c r="AL158" s="235"/>
      <c r="AM158" s="235"/>
      <c r="AN158" s="235"/>
      <c r="AO158" s="235"/>
      <c r="AP158" s="235"/>
      <c r="AQ158" s="235"/>
      <c r="AR158" s="235"/>
      <c r="AS158" s="235"/>
      <c r="AT158" s="235"/>
      <c r="AU158" s="235"/>
      <c r="AV158" s="235"/>
      <c r="AW158" s="235"/>
      <c r="AX158" s="235"/>
      <c r="AY158" s="235"/>
      <c r="AZ158" s="235"/>
      <c r="BA158" s="235"/>
      <c r="BB158" s="235"/>
      <c r="BC158" s="235"/>
      <c r="BD158" s="235"/>
      <c r="BE158" s="235"/>
      <c r="BF158" s="111" t="s">
        <v>283</v>
      </c>
      <c r="BG158" s="79"/>
      <c r="BH158" s="79"/>
      <c r="BI158" s="79"/>
      <c r="BJ158" s="79"/>
      <c r="BK158" s="263"/>
      <c r="BL158" s="263"/>
      <c r="BM158" s="260"/>
      <c r="BN158" s="260"/>
      <c r="BO158" s="260"/>
      <c r="BP158" s="260"/>
      <c r="BQ158" s="260"/>
      <c r="BR158" s="260"/>
    </row>
    <row r="159" spans="1:70" x14ac:dyDescent="0.25">
      <c r="B159" s="235"/>
      <c r="D159" s="235"/>
      <c r="E159" s="235"/>
      <c r="F159" s="235"/>
      <c r="G159" s="235"/>
      <c r="H159" s="235"/>
      <c r="I159" s="235"/>
      <c r="J159" s="235"/>
      <c r="K159" s="235"/>
      <c r="L159" s="235"/>
      <c r="M159" s="235"/>
      <c r="N159" s="235"/>
      <c r="O159" s="235"/>
      <c r="P159" s="235"/>
      <c r="Q159" s="235"/>
      <c r="R159" s="235"/>
      <c r="S159" s="235"/>
      <c r="T159" s="235"/>
      <c r="U159" s="235"/>
      <c r="V159" s="235"/>
      <c r="W159" s="235"/>
      <c r="X159" s="235"/>
      <c r="Y159" s="235"/>
      <c r="Z159" s="235"/>
      <c r="AA159" s="235"/>
      <c r="AB159" s="235"/>
      <c r="AC159" s="235"/>
      <c r="AD159" s="235"/>
      <c r="AE159" s="235"/>
      <c r="AF159" s="235"/>
      <c r="AG159" s="235"/>
      <c r="AH159" s="235"/>
      <c r="AI159" s="235"/>
      <c r="AJ159" s="235"/>
      <c r="AK159" s="235"/>
      <c r="AL159" s="235"/>
      <c r="AM159" s="235"/>
      <c r="AN159" s="235"/>
      <c r="AO159" s="235"/>
      <c r="AP159" s="235"/>
      <c r="AQ159" s="235"/>
      <c r="AR159" s="235"/>
      <c r="AS159" s="235"/>
      <c r="AT159" s="235"/>
      <c r="AU159" s="235"/>
      <c r="AV159" s="235"/>
      <c r="AW159" s="235"/>
      <c r="AX159" s="235"/>
      <c r="AY159" s="235"/>
      <c r="AZ159" s="235"/>
      <c r="BA159" s="235"/>
      <c r="BB159" s="235"/>
      <c r="BC159" s="235"/>
      <c r="BD159" s="235"/>
      <c r="BE159" s="235"/>
      <c r="BF159" s="111" t="s">
        <v>284</v>
      </c>
      <c r="BG159" s="79"/>
      <c r="BH159" s="79"/>
      <c r="BI159" s="79"/>
      <c r="BJ159" s="79"/>
      <c r="BK159" s="260"/>
      <c r="BL159" s="260"/>
      <c r="BM159" s="260"/>
      <c r="BN159" s="260"/>
      <c r="BO159" s="260"/>
      <c r="BP159" s="260"/>
      <c r="BQ159" s="260"/>
      <c r="BR159" s="260"/>
    </row>
    <row r="160" spans="1:70" x14ac:dyDescent="0.25">
      <c r="B160" s="235"/>
      <c r="D160" s="235"/>
      <c r="E160" s="235"/>
      <c r="F160" s="235"/>
      <c r="G160" s="235"/>
      <c r="H160" s="235"/>
      <c r="I160" s="235"/>
      <c r="J160" s="235"/>
      <c r="K160" s="235"/>
      <c r="L160" s="235"/>
      <c r="M160" s="235"/>
      <c r="N160" s="235"/>
      <c r="O160" s="235"/>
      <c r="P160" s="235"/>
      <c r="Q160" s="235"/>
      <c r="R160" s="235"/>
      <c r="S160" s="235"/>
      <c r="T160" s="235"/>
      <c r="U160" s="235"/>
      <c r="V160" s="235"/>
      <c r="W160" s="235"/>
      <c r="X160" s="235"/>
      <c r="Y160" s="235"/>
      <c r="Z160" s="235"/>
      <c r="AA160" s="235"/>
      <c r="AB160" s="235"/>
      <c r="AC160" s="235"/>
      <c r="AD160" s="235"/>
      <c r="AE160" s="235"/>
      <c r="AF160" s="235"/>
      <c r="AG160" s="235"/>
      <c r="AH160" s="235"/>
      <c r="AI160" s="235"/>
      <c r="AJ160" s="235"/>
      <c r="AK160" s="235"/>
      <c r="AL160" s="235"/>
      <c r="AM160" s="235"/>
      <c r="AN160" s="235"/>
      <c r="AO160" s="235"/>
      <c r="AP160" s="235"/>
      <c r="AQ160" s="235"/>
      <c r="AR160" s="235"/>
      <c r="AS160" s="235"/>
      <c r="AT160" s="235"/>
      <c r="AU160" s="235"/>
      <c r="AV160" s="235"/>
      <c r="AW160" s="235"/>
      <c r="AX160" s="235"/>
      <c r="AY160" s="235"/>
      <c r="AZ160" s="235"/>
      <c r="BA160" s="235"/>
      <c r="BB160" s="235"/>
      <c r="BC160" s="235"/>
      <c r="BD160" s="235"/>
      <c r="BE160" s="235"/>
      <c r="BF160" s="111" t="s">
        <v>285</v>
      </c>
      <c r="BG160" s="79"/>
      <c r="BH160" s="79"/>
      <c r="BI160" s="79"/>
      <c r="BJ160" s="79"/>
      <c r="BK160" s="260"/>
      <c r="BL160" s="260"/>
      <c r="BM160" s="260"/>
      <c r="BN160" s="260"/>
      <c r="BO160" s="260"/>
      <c r="BP160" s="260"/>
      <c r="BQ160" s="260"/>
      <c r="BR160" s="260"/>
    </row>
    <row r="161" spans="2:70" x14ac:dyDescent="0.25">
      <c r="B161" s="235"/>
      <c r="D161" s="235"/>
      <c r="E161" s="235"/>
      <c r="F161" s="235"/>
      <c r="G161" s="235"/>
      <c r="H161" s="235"/>
      <c r="I161" s="235"/>
      <c r="J161" s="235"/>
      <c r="K161" s="235"/>
      <c r="L161" s="235"/>
      <c r="M161" s="235"/>
      <c r="N161" s="235"/>
      <c r="O161" s="235"/>
      <c r="P161" s="235"/>
      <c r="Q161" s="235"/>
      <c r="R161" s="235"/>
      <c r="S161" s="235"/>
      <c r="T161" s="235"/>
      <c r="U161" s="235"/>
      <c r="V161" s="235"/>
      <c r="W161" s="235"/>
      <c r="X161" s="235"/>
      <c r="Y161" s="235"/>
      <c r="Z161" s="235"/>
      <c r="AA161" s="235"/>
      <c r="AB161" s="235"/>
      <c r="AC161" s="235"/>
      <c r="AD161" s="235"/>
      <c r="AE161" s="235"/>
      <c r="AF161" s="235"/>
      <c r="AG161" s="235"/>
      <c r="AH161" s="235"/>
      <c r="AI161" s="235"/>
      <c r="AJ161" s="235"/>
      <c r="AK161" s="235"/>
      <c r="AL161" s="235"/>
      <c r="AM161" s="235"/>
      <c r="AN161" s="235"/>
      <c r="AO161" s="235"/>
      <c r="AP161" s="235"/>
      <c r="AQ161" s="235"/>
      <c r="AR161" s="235"/>
      <c r="AS161" s="235"/>
      <c r="AT161" s="235"/>
      <c r="AU161" s="235"/>
      <c r="AV161" s="235"/>
      <c r="AW161" s="235"/>
      <c r="AX161" s="235"/>
      <c r="AY161" s="235"/>
      <c r="AZ161" s="235"/>
      <c r="BA161" s="235"/>
      <c r="BB161" s="235"/>
      <c r="BC161" s="235"/>
      <c r="BD161" s="235"/>
      <c r="BE161" s="235"/>
      <c r="BF161" s="111" t="s">
        <v>286</v>
      </c>
      <c r="BG161" s="79"/>
      <c r="BH161" s="79"/>
      <c r="BI161" s="79"/>
      <c r="BJ161" s="79"/>
      <c r="BK161" s="260"/>
      <c r="BL161" s="260"/>
      <c r="BM161" s="260"/>
      <c r="BN161" s="260"/>
      <c r="BO161" s="260"/>
      <c r="BP161" s="260"/>
      <c r="BQ161" s="260"/>
      <c r="BR161" s="260"/>
    </row>
    <row r="162" spans="2:70" x14ac:dyDescent="0.25">
      <c r="B162" s="235"/>
      <c r="D162" s="235"/>
      <c r="E162" s="235"/>
      <c r="F162" s="235"/>
      <c r="G162" s="235"/>
      <c r="H162" s="235"/>
      <c r="I162" s="235"/>
      <c r="J162" s="235"/>
      <c r="K162" s="235"/>
      <c r="L162" s="235"/>
      <c r="M162" s="235"/>
      <c r="N162" s="235"/>
      <c r="O162" s="235"/>
      <c r="P162" s="235"/>
      <c r="Q162" s="235"/>
      <c r="R162" s="235"/>
      <c r="S162" s="235"/>
      <c r="T162" s="235"/>
      <c r="U162" s="235"/>
      <c r="V162" s="235"/>
      <c r="W162" s="235"/>
      <c r="X162" s="235"/>
      <c r="Y162" s="235"/>
      <c r="Z162" s="235"/>
      <c r="AA162" s="235"/>
      <c r="AB162" s="235"/>
      <c r="AC162" s="235"/>
      <c r="AD162" s="235"/>
      <c r="AE162" s="235"/>
      <c r="AF162" s="235"/>
      <c r="AG162" s="235"/>
      <c r="AH162" s="235"/>
      <c r="AI162" s="235"/>
      <c r="AJ162" s="235"/>
      <c r="AK162" s="235"/>
      <c r="AL162" s="235"/>
      <c r="AM162" s="235"/>
      <c r="AN162" s="235"/>
      <c r="AO162" s="235"/>
      <c r="AP162" s="235"/>
      <c r="AQ162" s="235"/>
      <c r="AR162" s="235"/>
      <c r="AS162" s="235"/>
      <c r="AT162" s="235"/>
      <c r="AU162" s="235"/>
      <c r="AV162" s="235"/>
      <c r="AW162" s="235"/>
      <c r="AX162" s="235"/>
      <c r="AY162" s="235"/>
      <c r="AZ162" s="235"/>
      <c r="BA162" s="235"/>
      <c r="BB162" s="235"/>
      <c r="BC162" s="235"/>
      <c r="BD162" s="235"/>
      <c r="BE162" s="235"/>
      <c r="BF162" s="111" t="s">
        <v>287</v>
      </c>
      <c r="BG162" s="79"/>
      <c r="BH162" s="79"/>
      <c r="BI162" s="79"/>
      <c r="BJ162" s="79"/>
      <c r="BK162" s="260"/>
      <c r="BL162" s="260"/>
      <c r="BM162" s="260"/>
      <c r="BN162" s="260"/>
      <c r="BO162" s="260"/>
      <c r="BP162" s="260"/>
      <c r="BQ162" s="260"/>
      <c r="BR162" s="260"/>
    </row>
    <row r="163" spans="2:70" x14ac:dyDescent="0.25">
      <c r="B163" s="235"/>
      <c r="D163" s="235"/>
      <c r="E163" s="235"/>
      <c r="F163" s="235"/>
      <c r="G163" s="235"/>
      <c r="H163" s="235"/>
      <c r="I163" s="235"/>
      <c r="J163" s="235"/>
      <c r="K163" s="235"/>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235"/>
      <c r="AP163" s="235"/>
      <c r="AQ163" s="235"/>
      <c r="AR163" s="235"/>
      <c r="AS163" s="235"/>
      <c r="AT163" s="235"/>
      <c r="AU163" s="235"/>
      <c r="AV163" s="235"/>
      <c r="AW163" s="235"/>
      <c r="AX163" s="235"/>
      <c r="AY163" s="235"/>
      <c r="AZ163" s="235"/>
      <c r="BA163" s="235"/>
      <c r="BB163" s="235"/>
      <c r="BC163" s="235"/>
      <c r="BD163" s="235"/>
      <c r="BE163" s="235"/>
      <c r="BF163" s="111" t="s">
        <v>288</v>
      </c>
      <c r="BG163" s="79"/>
      <c r="BH163" s="79"/>
      <c r="BI163" s="79"/>
      <c r="BJ163" s="79"/>
      <c r="BK163" s="260"/>
      <c r="BL163" s="260"/>
      <c r="BM163" s="260"/>
      <c r="BN163" s="260"/>
      <c r="BO163" s="260"/>
      <c r="BP163" s="260"/>
      <c r="BQ163" s="260"/>
      <c r="BR163" s="260"/>
    </row>
    <row r="164" spans="2:70" x14ac:dyDescent="0.25">
      <c r="B164" s="235"/>
      <c r="D164" s="235"/>
      <c r="E164" s="235"/>
      <c r="F164" s="235"/>
      <c r="G164" s="235"/>
      <c r="H164" s="235"/>
      <c r="I164" s="235"/>
      <c r="J164" s="235"/>
      <c r="K164" s="235"/>
      <c r="L164" s="235"/>
      <c r="M164" s="235"/>
      <c r="N164" s="235"/>
      <c r="O164" s="235"/>
      <c r="P164" s="235"/>
      <c r="Q164" s="235"/>
      <c r="R164" s="235"/>
      <c r="S164" s="235"/>
      <c r="T164" s="235"/>
      <c r="U164" s="235"/>
      <c r="V164" s="235"/>
      <c r="W164" s="235"/>
      <c r="X164" s="235"/>
      <c r="Y164" s="235"/>
      <c r="Z164" s="235"/>
      <c r="AA164" s="235"/>
      <c r="AB164" s="235"/>
      <c r="AC164" s="235"/>
      <c r="AD164" s="235"/>
      <c r="AE164" s="235"/>
      <c r="AF164" s="235"/>
      <c r="AG164" s="235"/>
      <c r="AH164" s="235"/>
      <c r="AI164" s="235"/>
      <c r="AJ164" s="235"/>
      <c r="AK164" s="235"/>
      <c r="AL164" s="235"/>
      <c r="AM164" s="235"/>
      <c r="AN164" s="235"/>
      <c r="AO164" s="235"/>
      <c r="AP164" s="235"/>
      <c r="AQ164" s="235"/>
      <c r="AR164" s="235"/>
      <c r="AS164" s="235"/>
      <c r="AT164" s="235"/>
      <c r="AU164" s="235"/>
      <c r="AV164" s="235"/>
      <c r="AW164" s="235"/>
      <c r="AX164" s="235"/>
      <c r="AY164" s="235"/>
      <c r="AZ164" s="235"/>
      <c r="BA164" s="235"/>
      <c r="BB164" s="235"/>
      <c r="BC164" s="235"/>
      <c r="BD164" s="235"/>
      <c r="BE164" s="235"/>
      <c r="BF164" s="111" t="s">
        <v>289</v>
      </c>
      <c r="BG164" s="79"/>
      <c r="BH164" s="79"/>
      <c r="BI164" s="79"/>
      <c r="BJ164" s="79"/>
      <c r="BK164" s="260"/>
      <c r="BL164" s="260"/>
      <c r="BM164" s="260"/>
      <c r="BN164" s="260"/>
      <c r="BO164" s="260"/>
      <c r="BP164" s="260"/>
      <c r="BQ164" s="260"/>
      <c r="BR164" s="260"/>
    </row>
    <row r="165" spans="2:70" x14ac:dyDescent="0.25">
      <c r="B165" s="235"/>
      <c r="D165" s="235"/>
      <c r="E165" s="235"/>
      <c r="F165" s="235"/>
      <c r="G165" s="235"/>
      <c r="H165" s="235"/>
      <c r="I165" s="235"/>
      <c r="J165" s="235"/>
      <c r="K165" s="235"/>
      <c r="L165" s="235"/>
      <c r="M165" s="235"/>
      <c r="N165" s="235"/>
      <c r="O165" s="235"/>
      <c r="P165" s="235"/>
      <c r="Q165" s="235"/>
      <c r="R165" s="235"/>
      <c r="S165" s="235"/>
      <c r="T165" s="235"/>
      <c r="U165" s="235"/>
      <c r="V165" s="235"/>
      <c r="W165" s="235"/>
      <c r="X165" s="235"/>
      <c r="Y165" s="235"/>
      <c r="Z165" s="235"/>
      <c r="AA165" s="235"/>
      <c r="AB165" s="235"/>
      <c r="AC165" s="235"/>
      <c r="AD165" s="235"/>
      <c r="AE165" s="235"/>
      <c r="AF165" s="235"/>
      <c r="AG165" s="235"/>
      <c r="AH165" s="235"/>
      <c r="AI165" s="235"/>
      <c r="AJ165" s="235"/>
      <c r="AK165" s="235"/>
      <c r="AL165" s="235"/>
      <c r="AM165" s="235"/>
      <c r="AN165" s="235"/>
      <c r="AO165" s="235"/>
      <c r="AP165" s="235"/>
      <c r="AQ165" s="235"/>
      <c r="AR165" s="235"/>
      <c r="AS165" s="235"/>
      <c r="AT165" s="235"/>
      <c r="AU165" s="235"/>
      <c r="AV165" s="235"/>
      <c r="AW165" s="235"/>
      <c r="AX165" s="235"/>
      <c r="AY165" s="235"/>
      <c r="AZ165" s="235"/>
      <c r="BA165" s="235"/>
      <c r="BB165" s="235"/>
      <c r="BC165" s="235"/>
      <c r="BD165" s="235"/>
      <c r="BE165" s="235"/>
      <c r="BF165" s="260"/>
      <c r="BG165" s="260"/>
      <c r="BH165" s="260"/>
      <c r="BI165" s="260"/>
      <c r="BJ165" s="260"/>
      <c r="BK165" s="260"/>
      <c r="BL165" s="260"/>
      <c r="BM165" s="260"/>
      <c r="BN165" s="260"/>
      <c r="BO165" s="260"/>
      <c r="BP165" s="260"/>
      <c r="BQ165" s="260"/>
      <c r="BR165" s="260"/>
    </row>
    <row r="166" spans="2:70" ht="51" x14ac:dyDescent="0.25">
      <c r="B166" s="235"/>
      <c r="D166" s="235"/>
      <c r="E166" s="235"/>
      <c r="F166" s="235"/>
      <c r="G166" s="235"/>
      <c r="H166" s="235"/>
      <c r="I166" s="235"/>
      <c r="J166" s="235"/>
      <c r="K166" s="235"/>
      <c r="L166" s="235"/>
      <c r="M166" s="235"/>
      <c r="N166" s="235"/>
      <c r="O166" s="235"/>
      <c r="P166" s="235"/>
      <c r="Q166" s="235"/>
      <c r="R166" s="235"/>
      <c r="S166" s="235"/>
      <c r="T166" s="235"/>
      <c r="U166" s="235"/>
      <c r="V166" s="235"/>
      <c r="W166" s="235"/>
      <c r="X166" s="235"/>
      <c r="Y166" s="235"/>
      <c r="Z166" s="235"/>
      <c r="AA166" s="235"/>
      <c r="AB166" s="235"/>
      <c r="AC166" s="235"/>
      <c r="AD166" s="235"/>
      <c r="AE166" s="235"/>
      <c r="AF166" s="235"/>
      <c r="AG166" s="235"/>
      <c r="AH166" s="235"/>
      <c r="AI166" s="235"/>
      <c r="AJ166" s="235"/>
      <c r="AK166" s="235"/>
      <c r="AL166" s="235"/>
      <c r="AM166" s="235"/>
      <c r="AN166" s="235"/>
      <c r="AO166" s="235"/>
      <c r="AP166" s="235"/>
      <c r="AQ166" s="235"/>
      <c r="AR166" s="235"/>
      <c r="AS166" s="235"/>
      <c r="AT166" s="235"/>
      <c r="AU166" s="235"/>
      <c r="AV166" s="235"/>
      <c r="AW166" s="235"/>
      <c r="AX166" s="235"/>
      <c r="AY166" s="235"/>
      <c r="AZ166" s="235"/>
      <c r="BA166" s="235"/>
      <c r="BB166" s="235"/>
      <c r="BC166" s="235"/>
      <c r="BD166" s="235"/>
      <c r="BE166" s="235"/>
      <c r="BF166" s="268" t="s">
        <v>290</v>
      </c>
      <c r="BG166" s="269" t="s">
        <v>291</v>
      </c>
      <c r="BH166" s="269" t="s">
        <v>292</v>
      </c>
      <c r="BI166" s="269" t="s">
        <v>293</v>
      </c>
      <c r="BJ166" s="260"/>
      <c r="BK166" s="260"/>
      <c r="BL166" s="260"/>
      <c r="BM166" s="260"/>
      <c r="BN166" s="260"/>
      <c r="BO166" s="260"/>
      <c r="BP166" s="260"/>
      <c r="BQ166" s="260"/>
      <c r="BR166" s="260"/>
    </row>
    <row r="167" spans="2:70" x14ac:dyDescent="0.25">
      <c r="B167" s="235"/>
      <c r="D167" s="235"/>
      <c r="E167" s="235"/>
      <c r="F167" s="235"/>
      <c r="G167" s="235"/>
      <c r="H167" s="235"/>
      <c r="I167" s="235"/>
      <c r="J167" s="235"/>
      <c r="K167" s="235"/>
      <c r="L167" s="235"/>
      <c r="M167" s="235"/>
      <c r="N167" s="235"/>
      <c r="O167" s="235"/>
      <c r="P167" s="235"/>
      <c r="Q167" s="235"/>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235"/>
      <c r="AN167" s="235"/>
      <c r="AO167" s="235"/>
      <c r="AP167" s="235"/>
      <c r="AQ167" s="235"/>
      <c r="AR167" s="235"/>
      <c r="AS167" s="235"/>
      <c r="AT167" s="235"/>
      <c r="AU167" s="235"/>
      <c r="AV167" s="235"/>
      <c r="AW167" s="235"/>
      <c r="AX167" s="235"/>
      <c r="AY167" s="235"/>
      <c r="AZ167" s="235"/>
      <c r="BA167" s="235"/>
      <c r="BB167" s="235"/>
      <c r="BC167" s="235"/>
      <c r="BD167" s="235"/>
      <c r="BE167" s="235"/>
      <c r="BF167" s="273">
        <v>44896</v>
      </c>
      <c r="BG167" s="269">
        <v>234864</v>
      </c>
      <c r="BH167" s="269">
        <v>157372</v>
      </c>
      <c r="BI167" s="96">
        <v>67.005586211594789</v>
      </c>
      <c r="BJ167" s="260"/>
      <c r="BK167" s="260"/>
      <c r="BL167" s="260"/>
      <c r="BM167" s="260"/>
      <c r="BN167" s="260"/>
      <c r="BO167" s="260"/>
      <c r="BP167" s="260"/>
      <c r="BQ167" s="260"/>
      <c r="BR167" s="260"/>
    </row>
    <row r="168" spans="2:70" x14ac:dyDescent="0.25">
      <c r="B168" s="235"/>
      <c r="D168" s="235"/>
      <c r="E168" s="235"/>
      <c r="F168" s="235"/>
      <c r="G168" s="235"/>
      <c r="H168" s="235"/>
      <c r="I168" s="235"/>
      <c r="J168" s="235"/>
      <c r="K168" s="235"/>
      <c r="L168" s="235"/>
      <c r="M168" s="235"/>
      <c r="N168" s="235"/>
      <c r="O168" s="235"/>
      <c r="P168" s="235"/>
      <c r="Q168" s="235"/>
      <c r="R168" s="235"/>
      <c r="S168" s="235"/>
      <c r="T168" s="235"/>
      <c r="U168" s="235"/>
      <c r="V168" s="235"/>
      <c r="W168" s="235"/>
      <c r="X168" s="235"/>
      <c r="Y168" s="235"/>
      <c r="Z168" s="235"/>
      <c r="AA168" s="235"/>
      <c r="AB168" s="235"/>
      <c r="AC168" s="235"/>
      <c r="AD168" s="235"/>
      <c r="AE168" s="235"/>
      <c r="AF168" s="235"/>
      <c r="AG168" s="235"/>
      <c r="AH168" s="235"/>
      <c r="AI168" s="235"/>
      <c r="AJ168" s="235"/>
      <c r="AK168" s="235"/>
      <c r="AL168" s="235"/>
      <c r="AM168" s="235"/>
      <c r="AN168" s="235"/>
      <c r="AO168" s="235"/>
      <c r="AP168" s="235"/>
      <c r="AQ168" s="235"/>
      <c r="AR168" s="235"/>
      <c r="AS168" s="235"/>
      <c r="AT168" s="235"/>
      <c r="AU168" s="235"/>
      <c r="AV168" s="235"/>
      <c r="AW168" s="235"/>
      <c r="AX168" s="235"/>
      <c r="AY168" s="235"/>
      <c r="AZ168" s="235"/>
      <c r="BA168" s="235"/>
      <c r="BB168" s="235"/>
      <c r="BC168" s="235"/>
      <c r="BD168" s="235"/>
      <c r="BE168" s="235"/>
      <c r="BF168" s="231" t="s">
        <v>424</v>
      </c>
      <c r="BG168" s="79">
        <v>247821</v>
      </c>
      <c r="BH168" s="79">
        <v>160416</v>
      </c>
      <c r="BI168" s="96">
        <v>68.301655426118941</v>
      </c>
      <c r="BJ168" s="260"/>
      <c r="BK168" s="260"/>
      <c r="BL168" s="260"/>
      <c r="BM168" s="260"/>
      <c r="BN168" s="260"/>
      <c r="BO168" s="260"/>
      <c r="BP168" s="260"/>
      <c r="BQ168" s="260"/>
      <c r="BR168" s="260"/>
    </row>
    <row r="169" spans="2:70" x14ac:dyDescent="0.25">
      <c r="B169" s="235"/>
      <c r="D169" s="235"/>
      <c r="E169" s="235"/>
      <c r="F169" s="235"/>
      <c r="G169" s="235"/>
      <c r="H169" s="235"/>
      <c r="I169" s="235"/>
      <c r="J169" s="235"/>
      <c r="K169" s="235"/>
      <c r="L169" s="235"/>
      <c r="M169" s="235"/>
      <c r="N169" s="235"/>
      <c r="O169" s="235"/>
      <c r="P169" s="235"/>
      <c r="Q169" s="235"/>
      <c r="R169" s="235"/>
      <c r="S169" s="235"/>
      <c r="T169" s="235"/>
      <c r="U169" s="235"/>
      <c r="V169" s="235"/>
      <c r="W169" s="235"/>
      <c r="X169" s="235"/>
      <c r="Y169" s="235"/>
      <c r="Z169" s="235"/>
      <c r="AA169" s="235"/>
      <c r="AB169" s="235"/>
      <c r="AC169" s="235"/>
      <c r="AD169" s="235"/>
      <c r="AE169" s="235"/>
      <c r="AF169" s="235"/>
      <c r="AG169" s="235"/>
      <c r="AH169" s="235"/>
      <c r="AI169" s="235"/>
      <c r="AJ169" s="235"/>
      <c r="AK169" s="235"/>
      <c r="AL169" s="235"/>
      <c r="AM169" s="235"/>
      <c r="AN169" s="235"/>
      <c r="AO169" s="235"/>
      <c r="AP169" s="235"/>
      <c r="AQ169" s="235"/>
      <c r="AR169" s="235"/>
      <c r="AS169" s="235"/>
      <c r="AT169" s="235"/>
      <c r="AU169" s="235"/>
      <c r="AV169" s="235"/>
      <c r="AW169" s="235"/>
      <c r="AX169" s="235"/>
      <c r="AY169" s="235"/>
      <c r="AZ169" s="235"/>
      <c r="BA169" s="235"/>
      <c r="BB169" s="235"/>
      <c r="BC169" s="235"/>
      <c r="BD169" s="235"/>
      <c r="BE169" s="235"/>
      <c r="BF169" s="231" t="s">
        <v>279</v>
      </c>
      <c r="BG169" s="79">
        <v>246878</v>
      </c>
      <c r="BH169" s="279">
        <v>164261</v>
      </c>
      <c r="BI169" s="96">
        <v>66.535292735683214</v>
      </c>
      <c r="BJ169" s="260"/>
      <c r="BK169" s="260"/>
      <c r="BL169" s="260"/>
      <c r="BM169" s="260"/>
      <c r="BN169" s="260"/>
      <c r="BO169" s="260"/>
      <c r="BP169" s="260"/>
      <c r="BQ169" s="260"/>
      <c r="BR169" s="260"/>
    </row>
    <row r="170" spans="2:70" x14ac:dyDescent="0.25">
      <c r="B170" s="235"/>
      <c r="D170" s="235"/>
      <c r="E170" s="235"/>
      <c r="F170" s="235"/>
      <c r="G170" s="235"/>
      <c r="H170" s="235"/>
      <c r="I170" s="235"/>
      <c r="J170" s="235"/>
      <c r="K170" s="235"/>
      <c r="L170" s="235"/>
      <c r="M170" s="235"/>
      <c r="N170" s="235"/>
      <c r="O170" s="235"/>
      <c r="P170" s="235"/>
      <c r="Q170" s="235"/>
      <c r="R170" s="235"/>
      <c r="S170" s="235"/>
      <c r="T170" s="235"/>
      <c r="U170" s="235"/>
      <c r="V170" s="235"/>
      <c r="W170" s="235"/>
      <c r="X170" s="235"/>
      <c r="Y170" s="235"/>
      <c r="Z170" s="235"/>
      <c r="AA170" s="235"/>
      <c r="AB170" s="235"/>
      <c r="AC170" s="235"/>
      <c r="AD170" s="235"/>
      <c r="AE170" s="235"/>
      <c r="AF170" s="235"/>
      <c r="AG170" s="235"/>
      <c r="AH170" s="235"/>
      <c r="AI170" s="235"/>
      <c r="AJ170" s="235"/>
      <c r="AK170" s="235"/>
      <c r="AL170" s="235"/>
      <c r="AM170" s="235"/>
      <c r="AN170" s="235"/>
      <c r="AO170" s="235"/>
      <c r="AP170" s="235"/>
      <c r="AQ170" s="235"/>
      <c r="AR170" s="235"/>
      <c r="AS170" s="235"/>
      <c r="AT170" s="235"/>
      <c r="AU170" s="235"/>
      <c r="AV170" s="235"/>
      <c r="AW170" s="235"/>
      <c r="AX170" s="235"/>
      <c r="AY170" s="235"/>
      <c r="AZ170" s="235"/>
      <c r="BA170" s="235"/>
      <c r="BB170" s="235"/>
      <c r="BC170" s="235"/>
      <c r="BD170" s="235"/>
      <c r="BE170" s="235"/>
      <c r="BF170" s="111" t="s">
        <v>280</v>
      </c>
      <c r="BG170" s="79">
        <v>246878</v>
      </c>
      <c r="BH170" s="279">
        <v>171077</v>
      </c>
      <c r="BI170" s="96">
        <v>73.744355805198097</v>
      </c>
      <c r="BJ170" s="260"/>
      <c r="BK170" s="260"/>
      <c r="BL170" s="260"/>
      <c r="BM170" s="260"/>
      <c r="BN170" s="260"/>
      <c r="BO170" s="260"/>
      <c r="BP170" s="260"/>
      <c r="BQ170" s="260"/>
      <c r="BR170" s="260"/>
    </row>
    <row r="171" spans="2:70" x14ac:dyDescent="0.25">
      <c r="B171" s="235"/>
      <c r="D171" s="235"/>
      <c r="E171" s="235"/>
      <c r="F171" s="235"/>
      <c r="G171" s="235"/>
      <c r="H171" s="235"/>
      <c r="I171" s="235"/>
      <c r="J171" s="235"/>
      <c r="K171" s="235"/>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235"/>
      <c r="AP171" s="235"/>
      <c r="AQ171" s="235"/>
      <c r="AR171" s="235"/>
      <c r="AS171" s="235"/>
      <c r="AT171" s="235"/>
      <c r="AU171" s="235"/>
      <c r="AV171" s="235"/>
      <c r="AW171" s="235"/>
      <c r="AX171" s="235"/>
      <c r="AY171" s="235"/>
      <c r="AZ171" s="235"/>
      <c r="BA171" s="235"/>
      <c r="BB171" s="235"/>
      <c r="BC171" s="235"/>
      <c r="BD171" s="235"/>
      <c r="BE171" s="235"/>
      <c r="BF171" s="111" t="s">
        <v>281</v>
      </c>
      <c r="BG171" s="79">
        <v>246878</v>
      </c>
      <c r="BH171" s="279">
        <v>182754</v>
      </c>
      <c r="BI171" s="307">
        <v>73.744355805198097</v>
      </c>
      <c r="BJ171" s="260"/>
      <c r="BK171" s="260"/>
      <c r="BL171" s="260"/>
      <c r="BM171" s="260"/>
      <c r="BN171" s="260"/>
      <c r="BO171" s="260"/>
      <c r="BP171" s="260"/>
      <c r="BQ171" s="260"/>
      <c r="BR171" s="260"/>
    </row>
    <row r="172" spans="2:70" x14ac:dyDescent="0.25">
      <c r="B172" s="235"/>
      <c r="D172" s="235"/>
      <c r="E172" s="235"/>
      <c r="F172" s="235"/>
      <c r="G172" s="235"/>
      <c r="H172" s="235"/>
      <c r="I172" s="235"/>
      <c r="J172" s="235"/>
      <c r="K172" s="235"/>
      <c r="L172" s="235"/>
      <c r="M172" s="235"/>
      <c r="N172" s="235"/>
      <c r="O172" s="235"/>
      <c r="P172" s="235"/>
      <c r="Q172" s="235"/>
      <c r="R172" s="235"/>
      <c r="S172" s="235"/>
      <c r="T172" s="235"/>
      <c r="U172" s="235"/>
      <c r="V172" s="235"/>
      <c r="W172" s="235"/>
      <c r="X172" s="235"/>
      <c r="Y172" s="235"/>
      <c r="Z172" s="235"/>
      <c r="AA172" s="235"/>
      <c r="AB172" s="235"/>
      <c r="AC172" s="235"/>
      <c r="AD172" s="235"/>
      <c r="AE172" s="235"/>
      <c r="AF172" s="235"/>
      <c r="AG172" s="235"/>
      <c r="AH172" s="235"/>
      <c r="AI172" s="235"/>
      <c r="AJ172" s="235"/>
      <c r="AK172" s="235"/>
      <c r="AL172" s="235"/>
      <c r="AM172" s="235"/>
      <c r="AN172" s="235"/>
      <c r="AO172" s="235"/>
      <c r="AP172" s="235"/>
      <c r="AQ172" s="235"/>
      <c r="AR172" s="235"/>
      <c r="AS172" s="235"/>
      <c r="AT172" s="235"/>
      <c r="AU172" s="235"/>
      <c r="AV172" s="235"/>
      <c r="AW172" s="235"/>
      <c r="AX172" s="235"/>
      <c r="AY172" s="235"/>
      <c r="AZ172" s="235"/>
      <c r="BA172" s="235"/>
      <c r="BB172" s="235"/>
      <c r="BC172" s="235"/>
      <c r="BD172" s="235"/>
      <c r="BE172" s="235"/>
      <c r="BF172" s="231" t="s">
        <v>282</v>
      </c>
      <c r="BG172" s="255"/>
      <c r="BH172" s="279"/>
      <c r="BI172" s="279"/>
      <c r="BJ172" s="260"/>
      <c r="BK172" s="260"/>
      <c r="BL172" s="260"/>
      <c r="BM172" s="260"/>
      <c r="BN172" s="260"/>
      <c r="BO172" s="260"/>
      <c r="BP172" s="260"/>
      <c r="BQ172" s="260"/>
      <c r="BR172" s="260"/>
    </row>
    <row r="173" spans="2:70" x14ac:dyDescent="0.25">
      <c r="B173" s="235"/>
      <c r="D173" s="235"/>
      <c r="E173" s="235"/>
      <c r="F173" s="235"/>
      <c r="G173" s="235"/>
      <c r="H173" s="235"/>
      <c r="I173" s="235"/>
      <c r="J173" s="235"/>
      <c r="K173" s="235"/>
      <c r="L173" s="235"/>
      <c r="M173" s="235"/>
      <c r="N173" s="235"/>
      <c r="O173" s="235"/>
      <c r="P173" s="235"/>
      <c r="Q173" s="235"/>
      <c r="R173" s="235"/>
      <c r="S173" s="235"/>
      <c r="T173" s="235"/>
      <c r="U173" s="235"/>
      <c r="V173" s="235"/>
      <c r="W173" s="235"/>
      <c r="X173" s="235"/>
      <c r="Y173" s="235"/>
      <c r="Z173" s="235"/>
      <c r="AA173" s="235"/>
      <c r="AB173" s="235"/>
      <c r="AC173" s="235"/>
      <c r="AD173" s="235"/>
      <c r="AE173" s="235"/>
      <c r="AF173" s="235"/>
      <c r="AG173" s="235"/>
      <c r="AH173" s="235"/>
      <c r="AI173" s="235"/>
      <c r="AJ173" s="235"/>
      <c r="AK173" s="235"/>
      <c r="AL173" s="235"/>
      <c r="AM173" s="235"/>
      <c r="AN173" s="235"/>
      <c r="AO173" s="235"/>
      <c r="AP173" s="235"/>
      <c r="AQ173" s="235"/>
      <c r="AR173" s="235"/>
      <c r="AS173" s="235"/>
      <c r="AT173" s="235"/>
      <c r="AU173" s="235"/>
      <c r="AV173" s="235"/>
      <c r="AW173" s="235"/>
      <c r="AX173" s="235"/>
      <c r="AY173" s="235"/>
      <c r="AZ173" s="235"/>
      <c r="BA173" s="235"/>
      <c r="BB173" s="235"/>
      <c r="BC173" s="235"/>
      <c r="BD173" s="235"/>
      <c r="BE173" s="235"/>
      <c r="BF173" s="111" t="s">
        <v>283</v>
      </c>
      <c r="BG173" s="255"/>
      <c r="BH173" s="255"/>
      <c r="BI173" s="256"/>
      <c r="BJ173" s="260"/>
      <c r="BK173" s="260"/>
      <c r="BL173" s="260"/>
      <c r="BM173" s="260"/>
      <c r="BN173" s="260"/>
      <c r="BO173" s="260"/>
      <c r="BP173" s="260"/>
      <c r="BQ173" s="260"/>
      <c r="BR173" s="260"/>
    </row>
    <row r="174" spans="2:70" x14ac:dyDescent="0.25">
      <c r="B174" s="235"/>
      <c r="D174" s="235"/>
      <c r="E174" s="235"/>
      <c r="F174" s="235"/>
      <c r="G174" s="235"/>
      <c r="H174" s="235"/>
      <c r="I174" s="235"/>
      <c r="J174" s="235"/>
      <c r="K174" s="235"/>
      <c r="L174" s="235"/>
      <c r="M174" s="235"/>
      <c r="N174" s="235"/>
      <c r="O174" s="235"/>
      <c r="P174" s="235"/>
      <c r="Q174" s="235"/>
      <c r="R174" s="235"/>
      <c r="S174" s="235"/>
      <c r="T174" s="235"/>
      <c r="U174" s="235"/>
      <c r="V174" s="235"/>
      <c r="W174" s="235"/>
      <c r="X174" s="235"/>
      <c r="Y174" s="235"/>
      <c r="Z174" s="235"/>
      <c r="AA174" s="235"/>
      <c r="AB174" s="235"/>
      <c r="AC174" s="235"/>
      <c r="AD174" s="235"/>
      <c r="AE174" s="235"/>
      <c r="AF174" s="235"/>
      <c r="AG174" s="235"/>
      <c r="AH174" s="235"/>
      <c r="AI174" s="235"/>
      <c r="AJ174" s="235"/>
      <c r="AK174" s="235"/>
      <c r="AL174" s="235"/>
      <c r="AM174" s="235"/>
      <c r="AN174" s="235"/>
      <c r="AO174" s="235"/>
      <c r="AP174" s="235"/>
      <c r="AQ174" s="235"/>
      <c r="AR174" s="235"/>
      <c r="AS174" s="235"/>
      <c r="AT174" s="235"/>
      <c r="AU174" s="235"/>
      <c r="AV174" s="235"/>
      <c r="AW174" s="235"/>
      <c r="AX174" s="235"/>
      <c r="AY174" s="235"/>
      <c r="AZ174" s="235"/>
      <c r="BA174" s="235"/>
      <c r="BB174" s="235"/>
      <c r="BC174" s="235"/>
      <c r="BD174" s="235"/>
      <c r="BE174" s="235"/>
      <c r="BF174" s="111" t="s">
        <v>284</v>
      </c>
      <c r="BG174" s="255"/>
      <c r="BH174" s="255"/>
      <c r="BI174" s="256"/>
      <c r="BJ174" s="260"/>
      <c r="BK174" s="260"/>
      <c r="BL174" s="260"/>
      <c r="BM174" s="260"/>
      <c r="BN174" s="260"/>
      <c r="BO174" s="260"/>
      <c r="BP174" s="260"/>
      <c r="BQ174" s="260"/>
      <c r="BR174" s="260"/>
    </row>
    <row r="175" spans="2:70" x14ac:dyDescent="0.25">
      <c r="B175" s="235"/>
      <c r="D175" s="235"/>
      <c r="E175" s="235"/>
      <c r="F175" s="235"/>
      <c r="G175" s="235"/>
      <c r="H175" s="235"/>
      <c r="I175" s="235"/>
      <c r="J175" s="235"/>
      <c r="K175" s="235"/>
      <c r="L175" s="235"/>
      <c r="M175" s="235"/>
      <c r="N175" s="235"/>
      <c r="O175" s="235"/>
      <c r="P175" s="235"/>
      <c r="Q175" s="235"/>
      <c r="R175" s="235"/>
      <c r="S175" s="235"/>
      <c r="T175" s="235"/>
      <c r="U175" s="235"/>
      <c r="V175" s="235"/>
      <c r="W175" s="235"/>
      <c r="X175" s="235"/>
      <c r="Y175" s="235"/>
      <c r="Z175" s="235"/>
      <c r="AA175" s="235"/>
      <c r="AB175" s="235"/>
      <c r="AC175" s="235"/>
      <c r="AD175" s="235"/>
      <c r="AE175" s="235"/>
      <c r="AF175" s="235"/>
      <c r="AG175" s="235"/>
      <c r="AH175" s="235"/>
      <c r="AI175" s="235"/>
      <c r="AJ175" s="235"/>
      <c r="AK175" s="235"/>
      <c r="AL175" s="235"/>
      <c r="AM175" s="235"/>
      <c r="AN175" s="235"/>
      <c r="AO175" s="235"/>
      <c r="AP175" s="235"/>
      <c r="AQ175" s="235"/>
      <c r="AR175" s="235"/>
      <c r="AS175" s="235"/>
      <c r="AT175" s="235"/>
      <c r="AU175" s="235"/>
      <c r="AV175" s="235"/>
      <c r="AW175" s="235"/>
      <c r="AX175" s="235"/>
      <c r="AY175" s="235"/>
      <c r="AZ175" s="235"/>
      <c r="BA175" s="235"/>
      <c r="BB175" s="235"/>
      <c r="BC175" s="235"/>
      <c r="BD175" s="235"/>
      <c r="BE175" s="235"/>
      <c r="BF175" s="231" t="s">
        <v>285</v>
      </c>
      <c r="BG175" s="255"/>
      <c r="BH175" s="253"/>
      <c r="BI175" s="257"/>
      <c r="BJ175" s="260"/>
      <c r="BK175" s="260"/>
      <c r="BL175" s="260"/>
      <c r="BM175" s="260"/>
      <c r="BN175" s="260"/>
      <c r="BO175" s="260"/>
      <c r="BP175" s="260"/>
      <c r="BQ175" s="260"/>
      <c r="BR175" s="260"/>
    </row>
    <row r="176" spans="2:70" x14ac:dyDescent="0.25">
      <c r="B176" s="235"/>
      <c r="D176" s="235"/>
      <c r="E176" s="235"/>
      <c r="F176" s="235"/>
      <c r="G176" s="235"/>
      <c r="H176" s="235"/>
      <c r="I176" s="235"/>
      <c r="J176" s="235"/>
      <c r="K176" s="235"/>
      <c r="L176" s="235"/>
      <c r="M176" s="235"/>
      <c r="N176" s="235"/>
      <c r="O176" s="235"/>
      <c r="P176" s="235"/>
      <c r="Q176" s="235"/>
      <c r="R176" s="235"/>
      <c r="S176" s="235"/>
      <c r="T176" s="235"/>
      <c r="U176" s="235"/>
      <c r="V176" s="235"/>
      <c r="W176" s="235"/>
      <c r="X176" s="235"/>
      <c r="Y176" s="235"/>
      <c r="Z176" s="235"/>
      <c r="AA176" s="235"/>
      <c r="AB176" s="235"/>
      <c r="AC176" s="235"/>
      <c r="AD176" s="235"/>
      <c r="AE176" s="235"/>
      <c r="AF176" s="235"/>
      <c r="AG176" s="235"/>
      <c r="AH176" s="235"/>
      <c r="AI176" s="235"/>
      <c r="AJ176" s="235"/>
      <c r="AK176" s="235"/>
      <c r="AL176" s="235"/>
      <c r="AM176" s="235"/>
      <c r="AN176" s="235"/>
      <c r="AO176" s="235"/>
      <c r="AP176" s="235"/>
      <c r="AQ176" s="235"/>
      <c r="AR176" s="235"/>
      <c r="AS176" s="235"/>
      <c r="AT176" s="235"/>
      <c r="AU176" s="235"/>
      <c r="AV176" s="235"/>
      <c r="AW176" s="235"/>
      <c r="AX176" s="235"/>
      <c r="AY176" s="235"/>
      <c r="AZ176" s="235"/>
      <c r="BA176" s="235"/>
      <c r="BB176" s="235"/>
      <c r="BC176" s="235"/>
      <c r="BD176" s="235"/>
      <c r="BE176" s="235"/>
      <c r="BF176" s="111" t="s">
        <v>286</v>
      </c>
      <c r="BG176" s="255"/>
      <c r="BH176" s="253"/>
      <c r="BI176" s="254"/>
      <c r="BJ176" s="260"/>
      <c r="BK176" s="260"/>
      <c r="BL176" s="260"/>
      <c r="BM176" s="260"/>
      <c r="BN176" s="260"/>
      <c r="BO176" s="260"/>
      <c r="BP176" s="260"/>
      <c r="BQ176" s="260"/>
      <c r="BR176" s="260"/>
    </row>
    <row r="177" spans="58:62" x14ac:dyDescent="0.25">
      <c r="BF177" s="111" t="s">
        <v>287</v>
      </c>
      <c r="BG177" s="255"/>
      <c r="BH177" s="264"/>
      <c r="BI177" s="258"/>
      <c r="BJ177" s="260"/>
    </row>
    <row r="178" spans="58:62" x14ac:dyDescent="0.25">
      <c r="BF178" s="231" t="s">
        <v>288</v>
      </c>
      <c r="BG178" s="265"/>
      <c r="BH178" s="265"/>
      <c r="BI178" s="26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W86"/>
  <sheetViews>
    <sheetView topLeftCell="A52" zoomScale="85" zoomScaleNormal="85" workbookViewId="0">
      <selection activeCell="E79" sqref="E79"/>
    </sheetView>
  </sheetViews>
  <sheetFormatPr baseColWidth="10" defaultColWidth="11.42578125" defaultRowHeight="15" x14ac:dyDescent="0.25"/>
  <cols>
    <col min="1" max="1" width="19.28515625" bestFit="1" customWidth="1"/>
    <col min="2" max="2" width="22" customWidth="1"/>
    <col min="3" max="3" width="15" customWidth="1"/>
    <col min="4" max="4" width="12.5703125" customWidth="1"/>
    <col min="5" max="5" width="11.85546875" customWidth="1"/>
    <col min="6" max="6" width="8.7109375" customWidth="1"/>
    <col min="7" max="7" width="6.42578125" customWidth="1"/>
    <col min="8" max="8" width="9.85546875" customWidth="1"/>
    <col min="9" max="9" width="14.28515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24.95" customHeight="1" x14ac:dyDescent="0.25">
      <c r="A1" s="404" t="s">
        <v>294</v>
      </c>
      <c r="B1" s="404"/>
      <c r="C1" s="404"/>
      <c r="D1" s="404"/>
      <c r="E1" s="404"/>
      <c r="F1" s="404"/>
      <c r="G1" s="274" t="s">
        <v>242</v>
      </c>
      <c r="T1" s="400"/>
      <c r="U1" s="400"/>
      <c r="V1" s="400"/>
      <c r="W1" s="400"/>
    </row>
    <row r="2" spans="1:23" s="194" customFormat="1" ht="39" customHeight="1" x14ac:dyDescent="0.2">
      <c r="A2" s="191" t="s">
        <v>295</v>
      </c>
      <c r="B2" s="192" t="s">
        <v>296</v>
      </c>
      <c r="C2" s="192" t="s">
        <v>219</v>
      </c>
      <c r="D2" s="196" t="s">
        <v>297</v>
      </c>
      <c r="E2" s="193" t="s">
        <v>298</v>
      </c>
      <c r="F2" s="192" t="s">
        <v>299</v>
      </c>
    </row>
    <row r="3" spans="1:23" ht="18.95" customHeight="1" x14ac:dyDescent="0.25">
      <c r="A3" s="195" t="s">
        <v>232</v>
      </c>
      <c r="B3" s="196" t="s">
        <v>300</v>
      </c>
      <c r="C3" s="296">
        <v>7756</v>
      </c>
      <c r="D3" s="296">
        <v>94063</v>
      </c>
      <c r="E3" s="197">
        <v>101819</v>
      </c>
      <c r="F3" s="198">
        <v>82.845681925436537</v>
      </c>
      <c r="G3" s="48"/>
      <c r="H3" s="48"/>
      <c r="O3" s="212"/>
      <c r="P3" s="213"/>
    </row>
    <row r="4" spans="1:23" ht="18.95" customHeight="1" x14ac:dyDescent="0.25">
      <c r="A4" s="195"/>
      <c r="B4" s="196" t="s">
        <v>301</v>
      </c>
      <c r="C4" s="296">
        <v>385</v>
      </c>
      <c r="D4" s="296">
        <v>5739</v>
      </c>
      <c r="E4" s="197">
        <v>6124</v>
      </c>
      <c r="F4" s="198">
        <v>4.9828318497664812</v>
      </c>
      <c r="G4" s="199"/>
      <c r="H4" s="48"/>
      <c r="O4" s="212"/>
      <c r="P4" s="213"/>
    </row>
    <row r="5" spans="1:23" ht="18.95" customHeight="1" x14ac:dyDescent="0.25">
      <c r="A5" s="200" t="s">
        <v>228</v>
      </c>
      <c r="B5" s="196" t="s">
        <v>302</v>
      </c>
      <c r="C5" s="296">
        <v>1052</v>
      </c>
      <c r="D5" s="296">
        <v>4861</v>
      </c>
      <c r="E5" s="197">
        <v>5913</v>
      </c>
      <c r="F5" s="198">
        <v>4.8111503474312869</v>
      </c>
      <c r="G5" s="199"/>
      <c r="H5" s="48"/>
      <c r="O5" s="212"/>
      <c r="P5" s="213"/>
    </row>
    <row r="6" spans="1:23" ht="18.95" customHeight="1" x14ac:dyDescent="0.25">
      <c r="A6" s="200"/>
      <c r="B6" s="196" t="s">
        <v>303</v>
      </c>
      <c r="C6" s="296">
        <v>0</v>
      </c>
      <c r="D6" s="296">
        <v>5206</v>
      </c>
      <c r="E6" s="197">
        <v>5206</v>
      </c>
      <c r="F6" s="198">
        <v>4.2358952661470113</v>
      </c>
      <c r="G6" s="199"/>
      <c r="H6" s="48"/>
      <c r="O6" s="212"/>
      <c r="P6" s="213"/>
    </row>
    <row r="7" spans="1:23" ht="18.95" customHeight="1" x14ac:dyDescent="0.25">
      <c r="A7" s="200" t="s">
        <v>222</v>
      </c>
      <c r="B7" s="196" t="s">
        <v>304</v>
      </c>
      <c r="C7" s="296">
        <v>17</v>
      </c>
      <c r="D7" s="296">
        <v>3474</v>
      </c>
      <c r="E7" s="197">
        <v>3491</v>
      </c>
      <c r="F7" s="198">
        <v>2.8404745244178287</v>
      </c>
      <c r="G7" s="199"/>
      <c r="H7" s="48"/>
      <c r="O7" s="212"/>
      <c r="P7" s="213"/>
    </row>
    <row r="8" spans="1:23" ht="18.95" customHeight="1" x14ac:dyDescent="0.25">
      <c r="A8" s="195" t="s">
        <v>220</v>
      </c>
      <c r="B8" s="196" t="s">
        <v>305</v>
      </c>
      <c r="C8" s="296">
        <v>1</v>
      </c>
      <c r="D8" s="296">
        <v>13</v>
      </c>
      <c r="E8" s="197">
        <v>14</v>
      </c>
      <c r="F8" s="198">
        <v>1.1391189728401491E-2</v>
      </c>
      <c r="G8" s="199"/>
      <c r="H8" s="48"/>
      <c r="O8" s="212"/>
      <c r="P8" s="213"/>
    </row>
    <row r="9" spans="1:23" ht="18.95" customHeight="1" x14ac:dyDescent="0.25">
      <c r="A9" s="200" t="s">
        <v>224</v>
      </c>
      <c r="B9" s="196" t="s">
        <v>307</v>
      </c>
      <c r="C9" s="296">
        <v>68</v>
      </c>
      <c r="D9" s="296">
        <v>216</v>
      </c>
      <c r="E9" s="197">
        <v>284</v>
      </c>
      <c r="F9" s="198">
        <v>0.23107842020471595</v>
      </c>
      <c r="G9" s="199"/>
      <c r="H9" s="48"/>
      <c r="O9" s="212"/>
      <c r="P9" s="213"/>
    </row>
    <row r="10" spans="1:23" ht="18.95" customHeight="1" x14ac:dyDescent="0.25">
      <c r="A10" s="201" t="s">
        <v>226</v>
      </c>
      <c r="B10" s="196" t="s">
        <v>308</v>
      </c>
      <c r="C10" s="296">
        <v>3</v>
      </c>
      <c r="D10" s="296">
        <v>48</v>
      </c>
      <c r="E10" s="197">
        <v>51</v>
      </c>
      <c r="F10" s="198">
        <v>4.1496476867748287E-2</v>
      </c>
      <c r="G10" s="199"/>
      <c r="H10" s="48"/>
      <c r="O10" s="214"/>
      <c r="P10" s="213"/>
    </row>
    <row r="11" spans="1:23" ht="18.95" customHeight="1" x14ac:dyDescent="0.25">
      <c r="A11" s="200" t="s">
        <v>309</v>
      </c>
      <c r="B11" s="196" t="s">
        <v>310</v>
      </c>
      <c r="C11" s="296">
        <v>0</v>
      </c>
      <c r="D11" s="296">
        <v>0</v>
      </c>
      <c r="E11" s="197">
        <v>0</v>
      </c>
      <c r="F11" s="198">
        <v>0</v>
      </c>
      <c r="G11" s="199"/>
      <c r="H11" s="48"/>
      <c r="O11" s="212"/>
      <c r="P11" s="213"/>
    </row>
    <row r="12" spans="1:23" ht="18.95" customHeight="1" x14ac:dyDescent="0.25">
      <c r="A12" s="200" t="s">
        <v>311</v>
      </c>
      <c r="B12" s="196" t="s">
        <v>312</v>
      </c>
      <c r="C12" s="296">
        <v>0</v>
      </c>
      <c r="D12" s="296">
        <v>0</v>
      </c>
      <c r="E12" s="197">
        <v>0</v>
      </c>
      <c r="F12" s="198">
        <v>0</v>
      </c>
      <c r="G12" s="199"/>
      <c r="H12" s="48"/>
      <c r="O12" s="212"/>
      <c r="P12" s="213"/>
    </row>
    <row r="13" spans="1:23" ht="18.95" customHeight="1" x14ac:dyDescent="0.25">
      <c r="A13" s="201" t="s">
        <v>313</v>
      </c>
      <c r="B13" s="196" t="s">
        <v>314</v>
      </c>
      <c r="C13" s="296">
        <v>0</v>
      </c>
      <c r="D13" s="296">
        <v>0</v>
      </c>
      <c r="E13" s="197">
        <v>0</v>
      </c>
      <c r="F13" s="198">
        <v>0</v>
      </c>
      <c r="G13" s="199"/>
      <c r="H13" s="48"/>
      <c r="O13" s="212"/>
      <c r="P13" s="213"/>
    </row>
    <row r="14" spans="1:23" ht="18.95" customHeight="1" x14ac:dyDescent="0.25">
      <c r="A14" s="201" t="s">
        <v>315</v>
      </c>
      <c r="B14" s="196" t="s">
        <v>316</v>
      </c>
      <c r="C14" s="296">
        <v>0</v>
      </c>
      <c r="D14" s="296">
        <v>0</v>
      </c>
      <c r="E14" s="197">
        <v>0</v>
      </c>
      <c r="F14" s="198">
        <v>0</v>
      </c>
      <c r="G14" s="199"/>
      <c r="H14" s="48"/>
    </row>
    <row r="15" spans="1:23" ht="18.95" customHeight="1" x14ac:dyDescent="0.25">
      <c r="A15" s="201" t="s">
        <v>317</v>
      </c>
      <c r="B15" s="196" t="s">
        <v>318</v>
      </c>
      <c r="C15" s="296">
        <v>0</v>
      </c>
      <c r="D15" s="296">
        <v>0</v>
      </c>
      <c r="E15" s="197">
        <v>0</v>
      </c>
      <c r="F15" s="198">
        <v>0</v>
      </c>
      <c r="G15" s="199"/>
      <c r="H15" s="48"/>
      <c r="P15" s="70"/>
      <c r="Q15" s="70"/>
      <c r="R15" s="70"/>
      <c r="S15" s="70"/>
    </row>
    <row r="16" spans="1:23" ht="18.95" customHeight="1" x14ac:dyDescent="0.25">
      <c r="A16" s="201" t="s">
        <v>319</v>
      </c>
      <c r="B16" s="196" t="s">
        <v>320</v>
      </c>
      <c r="C16" s="296">
        <v>0</v>
      </c>
      <c r="D16" s="296">
        <v>0</v>
      </c>
      <c r="E16" s="197">
        <v>0</v>
      </c>
      <c r="F16" s="198">
        <v>0</v>
      </c>
      <c r="G16" s="199"/>
      <c r="H16" s="48"/>
      <c r="P16" s="70">
        <v>0</v>
      </c>
    </row>
    <row r="17" spans="1:12" ht="18.95" customHeight="1" x14ac:dyDescent="0.25">
      <c r="A17" s="201" t="s">
        <v>321</v>
      </c>
      <c r="B17" s="196" t="s">
        <v>322</v>
      </c>
      <c r="C17" s="296">
        <v>0</v>
      </c>
      <c r="D17" s="296">
        <v>0</v>
      </c>
      <c r="E17" s="197">
        <v>0</v>
      </c>
      <c r="F17" s="198">
        <v>0</v>
      </c>
      <c r="G17" s="199"/>
      <c r="H17" s="48"/>
    </row>
    <row r="18" spans="1:12" ht="18.95" customHeight="1" x14ac:dyDescent="0.25">
      <c r="A18" s="201" t="s">
        <v>323</v>
      </c>
      <c r="B18" s="196" t="s">
        <v>324</v>
      </c>
      <c r="C18" s="296">
        <v>0</v>
      </c>
      <c r="D18" s="296">
        <v>0</v>
      </c>
      <c r="E18" s="197">
        <v>0</v>
      </c>
      <c r="F18" s="198">
        <v>0</v>
      </c>
      <c r="G18" s="199"/>
      <c r="H18" s="48"/>
    </row>
    <row r="19" spans="1:12" ht="18.95" customHeight="1" x14ac:dyDescent="0.25">
      <c r="A19" s="201" t="s">
        <v>325</v>
      </c>
      <c r="B19" s="196" t="s">
        <v>326</v>
      </c>
      <c r="C19" s="296">
        <v>0</v>
      </c>
      <c r="D19" s="296">
        <v>0</v>
      </c>
      <c r="E19" s="197">
        <v>0</v>
      </c>
      <c r="F19" s="198">
        <v>0</v>
      </c>
      <c r="G19" s="199"/>
      <c r="H19" s="48"/>
    </row>
    <row r="20" spans="1:12" ht="18.95" customHeight="1" x14ac:dyDescent="0.25">
      <c r="A20" s="201" t="s">
        <v>327</v>
      </c>
      <c r="B20" s="202"/>
      <c r="C20" s="202">
        <v>9282</v>
      </c>
      <c r="D20" s="202">
        <v>113620</v>
      </c>
      <c r="E20" s="203">
        <v>122902</v>
      </c>
      <c r="F20" s="204">
        <v>100.00000000000001</v>
      </c>
      <c r="G20" s="199"/>
      <c r="H20" s="48"/>
      <c r="L20" s="70"/>
    </row>
    <row r="21" spans="1:12" ht="18.95" customHeight="1" x14ac:dyDescent="0.25">
      <c r="A21" s="195" t="s">
        <v>238</v>
      </c>
      <c r="B21" s="196" t="s">
        <v>301</v>
      </c>
      <c r="C21" s="296">
        <v>382</v>
      </c>
      <c r="D21" s="296">
        <v>5726</v>
      </c>
      <c r="E21" s="297">
        <v>6108</v>
      </c>
      <c r="F21" s="298"/>
      <c r="G21" s="199"/>
      <c r="H21" s="48"/>
      <c r="L21" s="70"/>
    </row>
    <row r="22" spans="1:12" ht="18.95" customHeight="1" x14ac:dyDescent="0.25">
      <c r="A22" s="195" t="s">
        <v>236</v>
      </c>
      <c r="B22" s="196" t="s">
        <v>301</v>
      </c>
      <c r="C22" s="296">
        <v>3</v>
      </c>
      <c r="D22" s="296">
        <v>13</v>
      </c>
      <c r="E22" s="297">
        <v>16</v>
      </c>
      <c r="F22" s="298"/>
      <c r="G22" s="199"/>
      <c r="H22" s="48"/>
      <c r="L22" s="70"/>
    </row>
    <row r="23" spans="1:12" ht="32.25" customHeight="1" x14ac:dyDescent="0.25">
      <c r="A23" s="200" t="s">
        <v>230</v>
      </c>
      <c r="B23" s="196" t="s">
        <v>303</v>
      </c>
      <c r="C23" s="296">
        <v>0</v>
      </c>
      <c r="D23" s="296">
        <v>2720</v>
      </c>
      <c r="E23" s="297">
        <v>2720</v>
      </c>
      <c r="F23" s="194"/>
      <c r="G23" s="199"/>
      <c r="K23" s="205"/>
      <c r="L23" s="216"/>
    </row>
    <row r="24" spans="1:12" ht="32.25" customHeight="1" x14ac:dyDescent="0.25">
      <c r="A24" s="200" t="s">
        <v>234</v>
      </c>
      <c r="B24" s="196" t="s">
        <v>303</v>
      </c>
      <c r="C24" s="296">
        <v>0</v>
      </c>
      <c r="D24" s="296">
        <v>2486</v>
      </c>
      <c r="E24" s="297">
        <v>2486</v>
      </c>
      <c r="G24" s="199"/>
      <c r="K24" s="205"/>
      <c r="L24" s="216"/>
    </row>
    <row r="25" spans="1:12" ht="32.25" customHeight="1" x14ac:dyDescent="0.25">
      <c r="A25" s="208" t="s">
        <v>328</v>
      </c>
      <c r="B25" s="208"/>
      <c r="C25" s="208"/>
      <c r="D25" s="208"/>
      <c r="E25" s="208"/>
      <c r="F25" s="208"/>
      <c r="G25" s="199"/>
      <c r="K25" s="205"/>
      <c r="L25" s="216"/>
    </row>
    <row r="26" spans="1:12" ht="30.75" customHeight="1" x14ac:dyDescent="0.25">
      <c r="A26" s="191" t="s">
        <v>295</v>
      </c>
      <c r="B26" s="192" t="s">
        <v>296</v>
      </c>
      <c r="C26" s="192" t="s">
        <v>219</v>
      </c>
      <c r="D26" s="192" t="s">
        <v>297</v>
      </c>
      <c r="E26" s="193" t="s">
        <v>298</v>
      </c>
      <c r="F26" s="192" t="s">
        <v>299</v>
      </c>
      <c r="G26" s="199"/>
    </row>
    <row r="27" spans="1:12" ht="22.5" customHeight="1" x14ac:dyDescent="0.25">
      <c r="A27" s="195" t="s">
        <v>229</v>
      </c>
      <c r="B27" s="196" t="s">
        <v>302</v>
      </c>
      <c r="C27" s="196">
        <v>30042</v>
      </c>
      <c r="D27" s="196">
        <v>1903</v>
      </c>
      <c r="E27" s="197">
        <v>31945</v>
      </c>
      <c r="F27" s="198">
        <v>43.930580194452467</v>
      </c>
      <c r="G27" t="s">
        <v>302</v>
      </c>
    </row>
    <row r="28" spans="1:12" ht="35.25" customHeight="1" x14ac:dyDescent="0.25">
      <c r="A28" s="195" t="s">
        <v>223</v>
      </c>
      <c r="B28" s="196" t="s">
        <v>304</v>
      </c>
      <c r="C28" s="196">
        <v>16534</v>
      </c>
      <c r="D28" s="196">
        <v>1421</v>
      </c>
      <c r="E28" s="197">
        <v>17955</v>
      </c>
      <c r="F28" s="198">
        <v>24.691612690292501</v>
      </c>
      <c r="G28" t="s">
        <v>304</v>
      </c>
    </row>
    <row r="29" spans="1:12" ht="36" customHeight="1" x14ac:dyDescent="0.25">
      <c r="A29" s="195"/>
      <c r="B29" s="196" t="s">
        <v>303</v>
      </c>
      <c r="C29" s="196">
        <v>12145</v>
      </c>
      <c r="D29" s="196">
        <v>8</v>
      </c>
      <c r="E29" s="197">
        <v>12153</v>
      </c>
      <c r="F29" s="198">
        <v>16.71273567391394</v>
      </c>
      <c r="G29" t="s">
        <v>303</v>
      </c>
    </row>
    <row r="30" spans="1:12" ht="33" customHeight="1" x14ac:dyDescent="0.25">
      <c r="A30" s="195" t="s">
        <v>233</v>
      </c>
      <c r="B30" s="196" t="s">
        <v>300</v>
      </c>
      <c r="C30" s="196">
        <v>8372</v>
      </c>
      <c r="D30" s="196">
        <v>102</v>
      </c>
      <c r="E30" s="197">
        <v>8474</v>
      </c>
      <c r="F30" s="198">
        <v>11.653396042190959</v>
      </c>
      <c r="G30" t="s">
        <v>300</v>
      </c>
    </row>
    <row r="31" spans="1:12" ht="18.95" customHeight="1" x14ac:dyDescent="0.25">
      <c r="A31" s="195" t="s">
        <v>225</v>
      </c>
      <c r="B31" s="196" t="s">
        <v>307</v>
      </c>
      <c r="C31" s="196">
        <v>1498</v>
      </c>
      <c r="D31" s="196">
        <v>129</v>
      </c>
      <c r="E31" s="197">
        <v>1627</v>
      </c>
      <c r="F31" s="198">
        <v>2.2374410385466947</v>
      </c>
      <c r="G31" t="s">
        <v>307</v>
      </c>
      <c r="H31" s="209"/>
      <c r="I31" s="209"/>
    </row>
    <row r="32" spans="1:12" ht="18.95" customHeight="1" x14ac:dyDescent="0.25">
      <c r="A32" s="195"/>
      <c r="B32" s="196" t="s">
        <v>301</v>
      </c>
      <c r="C32" s="196">
        <v>483</v>
      </c>
      <c r="D32" s="196">
        <v>11</v>
      </c>
      <c r="E32" s="197">
        <v>494</v>
      </c>
      <c r="F32" s="198">
        <v>0.67934595761651329</v>
      </c>
      <c r="G32" t="s">
        <v>301</v>
      </c>
      <c r="H32" s="209"/>
      <c r="I32" s="209"/>
      <c r="J32" s="210"/>
      <c r="K32" s="209"/>
    </row>
    <row r="33" spans="1:14" ht="18.95" customHeight="1" x14ac:dyDescent="0.25">
      <c r="A33" s="195" t="s">
        <v>227</v>
      </c>
      <c r="B33" s="196" t="s">
        <v>308</v>
      </c>
      <c r="C33" s="196">
        <v>58</v>
      </c>
      <c r="D33" s="196">
        <v>9</v>
      </c>
      <c r="E33" s="197">
        <v>67</v>
      </c>
      <c r="F33" s="198">
        <v>9.2138014494547352E-2</v>
      </c>
      <c r="G33" t="s">
        <v>308</v>
      </c>
      <c r="H33" s="209"/>
      <c r="I33" s="209"/>
      <c r="J33" s="210"/>
      <c r="K33" s="209"/>
    </row>
    <row r="34" spans="1:14" ht="18.95" customHeight="1" x14ac:dyDescent="0.25">
      <c r="A34" s="195" t="s">
        <v>221</v>
      </c>
      <c r="B34" s="196" t="s">
        <v>329</v>
      </c>
      <c r="C34" s="196">
        <v>2</v>
      </c>
      <c r="D34" s="196">
        <v>0</v>
      </c>
      <c r="E34" s="197">
        <v>2</v>
      </c>
      <c r="F34" s="198">
        <v>2.7503884923745477E-3</v>
      </c>
      <c r="G34" t="s">
        <v>329</v>
      </c>
      <c r="H34" s="209"/>
      <c r="I34" s="209"/>
      <c r="J34" s="210"/>
      <c r="K34" s="209"/>
    </row>
    <row r="35" spans="1:14" ht="18.95" customHeight="1" x14ac:dyDescent="0.25">
      <c r="A35" s="195" t="s">
        <v>330</v>
      </c>
      <c r="B35" s="196" t="s">
        <v>305</v>
      </c>
      <c r="C35" s="196">
        <v>0</v>
      </c>
      <c r="D35" s="196">
        <v>0</v>
      </c>
      <c r="E35" s="197">
        <v>0</v>
      </c>
      <c r="F35" s="198">
        <v>0</v>
      </c>
      <c r="G35" t="s">
        <v>305</v>
      </c>
      <c r="H35" s="209"/>
      <c r="I35" s="209"/>
      <c r="J35" s="210"/>
      <c r="K35" s="209"/>
    </row>
    <row r="36" spans="1:14" ht="18.95" customHeight="1" x14ac:dyDescent="0.25">
      <c r="A36" s="195" t="s">
        <v>331</v>
      </c>
      <c r="B36" s="196" t="s">
        <v>312</v>
      </c>
      <c r="C36" s="196">
        <v>0</v>
      </c>
      <c r="D36" s="196">
        <v>0</v>
      </c>
      <c r="E36" s="197">
        <v>0</v>
      </c>
      <c r="F36" s="198">
        <v>0</v>
      </c>
      <c r="G36" t="s">
        <v>312</v>
      </c>
      <c r="H36" s="209"/>
      <c r="I36" s="209"/>
      <c r="J36" s="210"/>
      <c r="K36" s="209"/>
    </row>
    <row r="37" spans="1:14" ht="18.95" customHeight="1" x14ac:dyDescent="0.25">
      <c r="A37" s="195" t="s">
        <v>425</v>
      </c>
      <c r="B37" s="196" t="s">
        <v>426</v>
      </c>
      <c r="C37" s="196">
        <v>0</v>
      </c>
      <c r="D37" s="196">
        <v>0</v>
      </c>
      <c r="E37" s="197">
        <v>0</v>
      </c>
      <c r="F37" s="198">
        <v>0</v>
      </c>
      <c r="G37" t="e">
        <v>#N/A</v>
      </c>
      <c r="H37" s="209"/>
      <c r="I37" s="209"/>
      <c r="J37" s="210"/>
      <c r="K37" s="209"/>
    </row>
    <row r="38" spans="1:14" ht="18.95" customHeight="1" x14ac:dyDescent="0.25">
      <c r="A38" s="195" t="s">
        <v>332</v>
      </c>
      <c r="B38" s="196" t="s">
        <v>318</v>
      </c>
      <c r="C38" s="196">
        <v>0</v>
      </c>
      <c r="D38" s="196">
        <v>0</v>
      </c>
      <c r="E38" s="197">
        <v>0</v>
      </c>
      <c r="F38" s="198">
        <v>0</v>
      </c>
      <c r="G38" t="s">
        <v>318</v>
      </c>
      <c r="H38" s="209"/>
      <c r="I38" s="209"/>
      <c r="J38" s="210"/>
      <c r="K38" s="209"/>
    </row>
    <row r="39" spans="1:14" ht="18.95" customHeight="1" x14ac:dyDescent="0.25">
      <c r="A39" s="195" t="s">
        <v>333</v>
      </c>
      <c r="B39" s="196" t="s">
        <v>334</v>
      </c>
      <c r="C39" s="196">
        <v>0</v>
      </c>
      <c r="D39" s="196">
        <v>0</v>
      </c>
      <c r="E39" s="197">
        <v>0</v>
      </c>
      <c r="F39" s="198">
        <v>0</v>
      </c>
      <c r="G39" t="s">
        <v>316</v>
      </c>
      <c r="H39" s="209"/>
      <c r="I39" s="209"/>
      <c r="J39" s="210"/>
      <c r="K39" s="209"/>
    </row>
    <row r="40" spans="1:14" ht="18.95" customHeight="1" x14ac:dyDescent="0.25">
      <c r="A40" s="195" t="s">
        <v>335</v>
      </c>
      <c r="B40" s="196" t="s">
        <v>336</v>
      </c>
      <c r="C40" s="196">
        <v>0</v>
      </c>
      <c r="D40" s="196">
        <v>0</v>
      </c>
      <c r="E40" s="197">
        <v>0</v>
      </c>
      <c r="F40" s="198">
        <v>0</v>
      </c>
      <c r="G40" t="e">
        <v>#N/A</v>
      </c>
      <c r="H40" s="209"/>
      <c r="I40" s="209"/>
      <c r="J40" s="210"/>
      <c r="K40" s="209"/>
    </row>
    <row r="41" spans="1:14" ht="18.95" customHeight="1" x14ac:dyDescent="0.25">
      <c r="A41" s="195" t="s">
        <v>337</v>
      </c>
      <c r="B41" s="196" t="s">
        <v>338</v>
      </c>
      <c r="C41" s="196">
        <v>0</v>
      </c>
      <c r="D41" s="196">
        <v>0</v>
      </c>
      <c r="E41" s="197">
        <v>0</v>
      </c>
      <c r="F41" s="198">
        <v>0</v>
      </c>
      <c r="G41" t="e">
        <v>#N/A</v>
      </c>
      <c r="H41" s="209"/>
      <c r="I41" s="209"/>
      <c r="J41" s="210"/>
      <c r="L41" s="209"/>
      <c r="N41" s="48"/>
    </row>
    <row r="42" spans="1:14" ht="18.95" customHeight="1" x14ac:dyDescent="0.25">
      <c r="A42" s="202" t="s">
        <v>339</v>
      </c>
      <c r="B42" s="202"/>
      <c r="C42" s="196">
        <v>69134</v>
      </c>
      <c r="D42" s="196">
        <v>3583</v>
      </c>
      <c r="E42" s="203">
        <v>72717</v>
      </c>
      <c r="F42" s="204">
        <v>100.00000000000001</v>
      </c>
      <c r="G42" s="209"/>
      <c r="H42" s="209"/>
      <c r="I42" s="209"/>
      <c r="J42" s="210"/>
      <c r="K42" s="209"/>
    </row>
    <row r="43" spans="1:14" ht="18.95" customHeight="1" x14ac:dyDescent="0.25">
      <c r="A43" s="195" t="s">
        <v>239</v>
      </c>
      <c r="B43" s="196" t="s">
        <v>301</v>
      </c>
      <c r="C43" s="196">
        <v>458</v>
      </c>
      <c r="D43" s="196">
        <v>9</v>
      </c>
      <c r="E43" s="199"/>
      <c r="F43" s="199"/>
      <c r="G43" s="209"/>
      <c r="H43" s="209"/>
      <c r="I43" s="209"/>
      <c r="J43" s="210"/>
      <c r="K43" s="209"/>
    </row>
    <row r="44" spans="1:14" ht="18.95" customHeight="1" x14ac:dyDescent="0.25">
      <c r="A44" s="195" t="s">
        <v>237</v>
      </c>
      <c r="B44" s="196" t="s">
        <v>301</v>
      </c>
      <c r="C44" s="196">
        <v>25</v>
      </c>
      <c r="D44" s="196">
        <v>2</v>
      </c>
      <c r="E44" s="199"/>
      <c r="F44" s="199"/>
      <c r="G44" s="209"/>
      <c r="H44" s="209"/>
      <c r="I44" s="209"/>
      <c r="J44" s="210"/>
      <c r="K44" s="209"/>
    </row>
    <row r="45" spans="1:14" ht="18.95" customHeight="1" x14ac:dyDescent="0.25">
      <c r="A45" s="200" t="s">
        <v>231</v>
      </c>
      <c r="B45" s="196" t="s">
        <v>303</v>
      </c>
      <c r="C45" s="196">
        <v>11756</v>
      </c>
      <c r="D45" s="196">
        <v>8</v>
      </c>
      <c r="E45" s="199"/>
      <c r="F45" s="199"/>
      <c r="G45" s="199"/>
      <c r="H45" s="48"/>
      <c r="L45" s="70"/>
    </row>
    <row r="46" spans="1:14" ht="32.25" customHeight="1" x14ac:dyDescent="0.25">
      <c r="A46" s="200" t="s">
        <v>235</v>
      </c>
      <c r="B46" s="196" t="s">
        <v>303</v>
      </c>
      <c r="C46" s="196">
        <v>389</v>
      </c>
      <c r="D46" s="196">
        <v>0</v>
      </c>
      <c r="E46" s="194"/>
      <c r="G46" s="199"/>
      <c r="K46" s="205"/>
      <c r="L46" s="216"/>
    </row>
    <row r="47" spans="1:14" ht="32.25" customHeight="1" x14ac:dyDescent="0.25">
      <c r="A47" s="402"/>
      <c r="B47" s="403"/>
      <c r="C47" s="207"/>
      <c r="D47" s="207"/>
      <c r="G47" s="199"/>
      <c r="K47" s="205"/>
      <c r="L47" s="216" t="s">
        <v>340</v>
      </c>
    </row>
    <row r="48" spans="1:14" ht="32.25" customHeight="1" x14ac:dyDescent="0.25">
      <c r="A48" s="206"/>
      <c r="B48" s="207"/>
      <c r="C48" s="207"/>
      <c r="D48" s="207"/>
      <c r="G48" s="199"/>
      <c r="K48" s="205"/>
      <c r="L48" s="216"/>
    </row>
    <row r="49" spans="1:12" ht="38.25" customHeight="1" x14ac:dyDescent="0.25">
      <c r="A49" s="206"/>
      <c r="B49" s="207"/>
      <c r="C49" s="207" t="s">
        <v>341</v>
      </c>
      <c r="D49" s="207" t="s">
        <v>342</v>
      </c>
      <c r="E49" s="405" t="s">
        <v>217</v>
      </c>
      <c r="F49" s="405"/>
      <c r="G49" s="400" t="s">
        <v>218</v>
      </c>
      <c r="H49" s="401"/>
      <c r="I49" s="209" t="s">
        <v>434</v>
      </c>
      <c r="J49" s="210"/>
      <c r="K49" s="209"/>
      <c r="L49" s="205"/>
    </row>
    <row r="50" spans="1:12" ht="27.75" customHeight="1" x14ac:dyDescent="0.25">
      <c r="A50" s="47" t="s">
        <v>343</v>
      </c>
      <c r="B50" s="47" t="s">
        <v>341</v>
      </c>
      <c r="C50" s="299" t="s">
        <v>219</v>
      </c>
      <c r="D50" s="299" t="s">
        <v>297</v>
      </c>
      <c r="E50" s="299" t="s">
        <v>219</v>
      </c>
      <c r="F50" s="299" t="s">
        <v>297</v>
      </c>
      <c r="G50" s="299" t="s">
        <v>297</v>
      </c>
      <c r="H50" s="299" t="s">
        <v>219</v>
      </c>
      <c r="I50" s="337" t="s">
        <v>435</v>
      </c>
      <c r="J50" s="337" t="s">
        <v>436</v>
      </c>
      <c r="K50" s="337" t="s">
        <v>435</v>
      </c>
      <c r="L50" s="205"/>
    </row>
    <row r="51" spans="1:12" ht="36.75" customHeight="1" x14ac:dyDescent="0.25">
      <c r="A51" s="47" t="s">
        <v>300</v>
      </c>
      <c r="B51" s="47">
        <v>110293</v>
      </c>
      <c r="C51" s="47">
        <v>7858</v>
      </c>
      <c r="D51" s="47">
        <v>102435</v>
      </c>
      <c r="E51" s="47">
        <v>7756</v>
      </c>
      <c r="F51" s="47">
        <v>94063</v>
      </c>
      <c r="G51" s="47">
        <v>8372</v>
      </c>
      <c r="H51" s="47">
        <v>102</v>
      </c>
      <c r="I51" s="338">
        <v>0.56381537580705354</v>
      </c>
      <c r="J51" s="210"/>
      <c r="K51" s="209"/>
      <c r="L51" s="205"/>
    </row>
    <row r="52" spans="1:12" ht="18.95" customHeight="1" x14ac:dyDescent="0.25">
      <c r="A52" s="47" t="s">
        <v>302</v>
      </c>
      <c r="B52" s="47">
        <v>37858</v>
      </c>
      <c r="C52" s="47">
        <v>2955</v>
      </c>
      <c r="D52" s="47">
        <v>34903</v>
      </c>
      <c r="E52" s="47">
        <v>1052</v>
      </c>
      <c r="F52" s="47">
        <v>4861</v>
      </c>
      <c r="G52" s="47">
        <v>30042</v>
      </c>
      <c r="H52" s="47">
        <v>1903</v>
      </c>
      <c r="I52" s="338">
        <v>0.19352925840536961</v>
      </c>
      <c r="J52" s="210"/>
      <c r="L52" s="205"/>
    </row>
    <row r="53" spans="1:12" ht="18.95" customHeight="1" x14ac:dyDescent="0.25">
      <c r="A53" s="47" t="s">
        <v>304</v>
      </c>
      <c r="B53" s="47">
        <v>21446</v>
      </c>
      <c r="C53" s="47">
        <v>1438</v>
      </c>
      <c r="D53" s="47">
        <v>20008</v>
      </c>
      <c r="E53" s="47">
        <v>17</v>
      </c>
      <c r="F53" s="47">
        <v>3474</v>
      </c>
      <c r="G53" s="47">
        <v>16534</v>
      </c>
      <c r="H53" s="47">
        <v>1421</v>
      </c>
      <c r="I53" s="338">
        <v>0.10963147751496531</v>
      </c>
      <c r="J53" s="210"/>
      <c r="L53" s="205"/>
    </row>
    <row r="54" spans="1:12" ht="18.95" customHeight="1" x14ac:dyDescent="0.25">
      <c r="A54" s="47" t="s">
        <v>303</v>
      </c>
      <c r="B54" s="47">
        <v>17359</v>
      </c>
      <c r="C54" s="47">
        <v>8</v>
      </c>
      <c r="D54" s="47">
        <v>17351</v>
      </c>
      <c r="E54" s="47">
        <v>0</v>
      </c>
      <c r="F54" s="47">
        <v>5206</v>
      </c>
      <c r="G54" s="47">
        <v>12145</v>
      </c>
      <c r="H54" s="47">
        <v>8</v>
      </c>
      <c r="I54" s="338">
        <v>8.8738823938370001E-2</v>
      </c>
      <c r="J54" s="210"/>
      <c r="L54" s="205"/>
    </row>
    <row r="55" spans="1:12" ht="18.95" customHeight="1" x14ac:dyDescent="0.25">
      <c r="A55" s="299" t="s">
        <v>301</v>
      </c>
      <c r="B55" s="47">
        <v>6618</v>
      </c>
      <c r="C55" s="47">
        <v>396</v>
      </c>
      <c r="D55" s="47">
        <v>6222</v>
      </c>
      <c r="E55" s="47">
        <v>385</v>
      </c>
      <c r="F55" s="47">
        <v>5739</v>
      </c>
      <c r="G55" s="47">
        <v>483</v>
      </c>
      <c r="H55" s="47">
        <v>11</v>
      </c>
      <c r="I55" s="338">
        <v>3.383106957913086E-2</v>
      </c>
      <c r="J55" s="210"/>
      <c r="L55" s="205"/>
    </row>
    <row r="56" spans="1:12" ht="18.95" customHeight="1" x14ac:dyDescent="0.25">
      <c r="A56" s="47" t="s">
        <v>307</v>
      </c>
      <c r="B56" s="47">
        <v>1911</v>
      </c>
      <c r="C56" s="47">
        <v>197</v>
      </c>
      <c r="D56" s="47">
        <v>1714</v>
      </c>
      <c r="E56" s="47">
        <v>68</v>
      </c>
      <c r="F56" s="47">
        <v>216</v>
      </c>
      <c r="G56" s="47">
        <v>1498</v>
      </c>
      <c r="H56" s="47">
        <v>129</v>
      </c>
      <c r="I56" s="338">
        <v>9.7689897198124931E-3</v>
      </c>
      <c r="J56" s="210"/>
      <c r="L56" s="205"/>
    </row>
    <row r="57" spans="1:12" ht="18.95" customHeight="1" x14ac:dyDescent="0.25">
      <c r="A57" s="47" t="s">
        <v>308</v>
      </c>
      <c r="B57" s="47">
        <v>118</v>
      </c>
      <c r="C57" s="47">
        <v>12</v>
      </c>
      <c r="D57" s="47">
        <v>106</v>
      </c>
      <c r="E57" s="47">
        <v>3</v>
      </c>
      <c r="F57" s="47">
        <v>48</v>
      </c>
      <c r="G57" s="47">
        <v>58</v>
      </c>
      <c r="H57" s="47">
        <v>9</v>
      </c>
      <c r="I57" s="338">
        <v>6.0321338929245115E-4</v>
      </c>
      <c r="J57" s="210"/>
      <c r="L57" s="205"/>
    </row>
    <row r="58" spans="1:12" ht="18.95" customHeight="1" x14ac:dyDescent="0.25">
      <c r="A58" s="47" t="s">
        <v>305</v>
      </c>
      <c r="B58" s="47">
        <v>14</v>
      </c>
      <c r="C58" s="47">
        <v>1</v>
      </c>
      <c r="D58" s="47">
        <v>13</v>
      </c>
      <c r="E58" s="47">
        <v>1</v>
      </c>
      <c r="F58" s="47">
        <v>13</v>
      </c>
      <c r="G58" s="47">
        <v>0</v>
      </c>
      <c r="H58" s="47">
        <v>0</v>
      </c>
      <c r="I58" s="338">
        <v>7.1567690255036574E-5</v>
      </c>
      <c r="J58" s="210"/>
      <c r="L58" s="205"/>
    </row>
    <row r="59" spans="1:12" ht="18.95" customHeight="1" x14ac:dyDescent="0.25">
      <c r="A59" s="47" t="s">
        <v>329</v>
      </c>
      <c r="B59" s="47">
        <v>2</v>
      </c>
      <c r="C59" s="47">
        <v>0</v>
      </c>
      <c r="D59" s="47">
        <v>2</v>
      </c>
      <c r="E59" s="47">
        <v>0</v>
      </c>
      <c r="F59" s="47">
        <v>0</v>
      </c>
      <c r="G59" s="47">
        <v>2</v>
      </c>
      <c r="H59" s="47">
        <v>0</v>
      </c>
      <c r="I59" s="338">
        <v>1.022395575071951E-5</v>
      </c>
      <c r="J59" s="210"/>
      <c r="L59" s="205"/>
    </row>
    <row r="60" spans="1:12" ht="18.95" customHeight="1" x14ac:dyDescent="0.25">
      <c r="A60" s="47" t="s">
        <v>310</v>
      </c>
      <c r="B60" s="47">
        <v>0</v>
      </c>
      <c r="C60" s="47">
        <v>0</v>
      </c>
      <c r="D60" s="47">
        <v>0</v>
      </c>
      <c r="E60" s="47">
        <v>0</v>
      </c>
      <c r="F60" s="47">
        <v>0</v>
      </c>
      <c r="G60" s="47">
        <v>0</v>
      </c>
      <c r="H60" s="47">
        <v>0</v>
      </c>
      <c r="I60" s="338">
        <v>0</v>
      </c>
      <c r="J60" s="210"/>
      <c r="L60" s="205"/>
    </row>
    <row r="61" spans="1:12" ht="18.95" customHeight="1" x14ac:dyDescent="0.25">
      <c r="A61" s="47" t="s">
        <v>312</v>
      </c>
      <c r="B61" s="47">
        <v>0</v>
      </c>
      <c r="C61" s="47">
        <v>0</v>
      </c>
      <c r="D61" s="47">
        <v>0</v>
      </c>
      <c r="E61" s="47">
        <v>0</v>
      </c>
      <c r="F61" s="47">
        <v>0</v>
      </c>
      <c r="G61" s="47">
        <v>0</v>
      </c>
      <c r="H61" s="47">
        <v>0</v>
      </c>
      <c r="I61" s="338">
        <v>0</v>
      </c>
      <c r="J61" s="210"/>
      <c r="L61" s="205"/>
    </row>
    <row r="62" spans="1:12" x14ac:dyDescent="0.25">
      <c r="A62" s="47" t="s">
        <v>314</v>
      </c>
      <c r="B62" s="47">
        <v>0</v>
      </c>
      <c r="C62" s="47">
        <v>0</v>
      </c>
      <c r="D62" s="47">
        <v>0</v>
      </c>
      <c r="E62" s="47">
        <v>0</v>
      </c>
      <c r="F62" s="47">
        <v>0</v>
      </c>
      <c r="G62" s="47">
        <v>0</v>
      </c>
      <c r="H62" s="47">
        <v>0</v>
      </c>
      <c r="I62" s="338">
        <v>0</v>
      </c>
      <c r="J62" s="210"/>
    </row>
    <row r="63" spans="1:12" x14ac:dyDescent="0.25">
      <c r="A63" s="47" t="s">
        <v>316</v>
      </c>
      <c r="B63" s="47">
        <v>0</v>
      </c>
      <c r="C63" s="47">
        <v>0</v>
      </c>
      <c r="D63" s="47">
        <v>0</v>
      </c>
      <c r="E63" s="47">
        <v>0</v>
      </c>
      <c r="F63" s="47">
        <v>0</v>
      </c>
      <c r="G63" s="47">
        <v>0</v>
      </c>
      <c r="H63" s="47">
        <v>0</v>
      </c>
      <c r="I63" s="338">
        <v>0</v>
      </c>
      <c r="J63" s="210"/>
    </row>
    <row r="64" spans="1:12" x14ac:dyDescent="0.25">
      <c r="A64" s="47" t="s">
        <v>318</v>
      </c>
      <c r="B64" s="47">
        <v>0</v>
      </c>
      <c r="C64" s="47">
        <v>0</v>
      </c>
      <c r="D64" s="47">
        <v>0</v>
      </c>
      <c r="E64" s="47">
        <v>0</v>
      </c>
      <c r="F64" s="47">
        <v>0</v>
      </c>
      <c r="G64" s="47">
        <v>0</v>
      </c>
      <c r="H64" s="47">
        <v>0</v>
      </c>
      <c r="I64" s="338">
        <v>0</v>
      </c>
      <c r="J64" s="210"/>
    </row>
    <row r="65" spans="1:11" x14ac:dyDescent="0.25">
      <c r="A65" s="47" t="s">
        <v>320</v>
      </c>
      <c r="B65" s="47">
        <v>0</v>
      </c>
      <c r="C65" s="47">
        <v>0</v>
      </c>
      <c r="D65" s="47">
        <v>0</v>
      </c>
      <c r="E65" s="47">
        <v>0</v>
      </c>
      <c r="F65" s="47">
        <v>0</v>
      </c>
      <c r="G65" s="47">
        <v>0</v>
      </c>
      <c r="H65" s="47">
        <v>0</v>
      </c>
      <c r="I65" s="338">
        <v>0</v>
      </c>
      <c r="J65" s="210"/>
    </row>
    <row r="66" spans="1:11" x14ac:dyDescent="0.25">
      <c r="A66" s="47" t="s">
        <v>322</v>
      </c>
      <c r="B66" s="47">
        <v>0</v>
      </c>
      <c r="C66" s="47">
        <v>0</v>
      </c>
      <c r="D66" s="47">
        <v>0</v>
      </c>
      <c r="E66" s="47">
        <v>0</v>
      </c>
      <c r="F66" s="47">
        <v>0</v>
      </c>
      <c r="G66" s="47">
        <v>0</v>
      </c>
      <c r="H66" s="47">
        <v>0</v>
      </c>
      <c r="I66" s="338">
        <v>0</v>
      </c>
      <c r="J66" s="210"/>
    </row>
    <row r="67" spans="1:11" x14ac:dyDescent="0.25">
      <c r="A67" s="47" t="s">
        <v>324</v>
      </c>
      <c r="B67" s="47">
        <v>0</v>
      </c>
      <c r="C67" s="47">
        <v>0</v>
      </c>
      <c r="D67" s="47">
        <v>0</v>
      </c>
      <c r="E67" s="47">
        <v>0</v>
      </c>
      <c r="F67" s="47">
        <v>0</v>
      </c>
      <c r="G67" s="47">
        <v>0</v>
      </c>
      <c r="H67" s="47">
        <v>0</v>
      </c>
      <c r="I67" s="338">
        <v>0</v>
      </c>
      <c r="J67" s="210"/>
    </row>
    <row r="68" spans="1:11" x14ac:dyDescent="0.25">
      <c r="A68" s="47" t="s">
        <v>326</v>
      </c>
      <c r="B68" s="47">
        <v>0</v>
      </c>
      <c r="C68" s="47">
        <v>0</v>
      </c>
      <c r="D68" s="47">
        <v>0</v>
      </c>
      <c r="E68" s="47">
        <v>0</v>
      </c>
      <c r="F68" s="47">
        <v>0</v>
      </c>
      <c r="G68" s="47">
        <v>0</v>
      </c>
      <c r="H68" s="47">
        <v>0</v>
      </c>
      <c r="I68" s="338">
        <v>0</v>
      </c>
      <c r="J68" s="210"/>
    </row>
    <row r="69" spans="1:11" x14ac:dyDescent="0.25">
      <c r="A69" s="47" t="s">
        <v>426</v>
      </c>
      <c r="B69" s="47">
        <v>0</v>
      </c>
      <c r="C69" s="47">
        <v>0</v>
      </c>
      <c r="D69" s="47">
        <v>0</v>
      </c>
      <c r="E69" s="47">
        <v>0</v>
      </c>
      <c r="F69" s="47">
        <v>0</v>
      </c>
      <c r="G69" s="47">
        <v>0</v>
      </c>
      <c r="H69" s="47">
        <v>0</v>
      </c>
      <c r="I69" s="338">
        <v>0</v>
      </c>
      <c r="J69" s="210"/>
    </row>
    <row r="70" spans="1:11" x14ac:dyDescent="0.25">
      <c r="A70" s="47"/>
      <c r="B70" s="47">
        <v>195619</v>
      </c>
      <c r="C70" s="47">
        <v>12865</v>
      </c>
      <c r="D70" s="47">
        <v>182754</v>
      </c>
      <c r="E70" s="47">
        <v>9282</v>
      </c>
      <c r="F70" s="47">
        <v>113620</v>
      </c>
      <c r="G70" s="47">
        <v>69134</v>
      </c>
      <c r="H70" s="47">
        <v>3583</v>
      </c>
      <c r="I70" s="339">
        <v>1</v>
      </c>
    </row>
    <row r="71" spans="1:11" x14ac:dyDescent="0.25">
      <c r="A71" s="206"/>
      <c r="B71" s="207"/>
      <c r="C71" s="207"/>
      <c r="D71" s="207"/>
      <c r="G71" s="209"/>
      <c r="H71" s="209"/>
    </row>
    <row r="72" spans="1:11" x14ac:dyDescent="0.25">
      <c r="A72" s="206"/>
      <c r="B72" s="207"/>
      <c r="C72" s="207"/>
      <c r="D72" s="207"/>
      <c r="G72" s="209"/>
      <c r="H72" s="209"/>
    </row>
    <row r="73" spans="1:11" x14ac:dyDescent="0.25">
      <c r="A73" s="206"/>
      <c r="B73" s="207"/>
      <c r="C73" s="207"/>
      <c r="D73" s="207"/>
      <c r="G73" s="209"/>
      <c r="H73" s="209"/>
    </row>
    <row r="74" spans="1:11" x14ac:dyDescent="0.25">
      <c r="A74" s="206"/>
      <c r="B74" s="207"/>
      <c r="C74" s="207"/>
      <c r="D74" s="207"/>
      <c r="G74" s="209"/>
      <c r="H74" s="209"/>
    </row>
    <row r="75" spans="1:11" x14ac:dyDescent="0.25">
      <c r="A75" s="206"/>
      <c r="B75" s="207"/>
      <c r="C75" s="207"/>
      <c r="D75" s="207"/>
      <c r="G75" s="209"/>
      <c r="H75" s="209"/>
      <c r="I75" s="209"/>
      <c r="J75" s="210"/>
    </row>
    <row r="76" spans="1:11" x14ac:dyDescent="0.25">
      <c r="A76" s="206"/>
      <c r="B76" s="207"/>
      <c r="C76" s="207"/>
      <c r="D76" s="207"/>
      <c r="G76" s="209"/>
      <c r="H76" s="209"/>
      <c r="I76" s="209"/>
      <c r="J76" s="210"/>
    </row>
    <row r="77" spans="1:11" x14ac:dyDescent="0.25">
      <c r="A77" t="s">
        <v>215</v>
      </c>
      <c r="B77" t="s">
        <v>344</v>
      </c>
      <c r="E77" s="274" t="s">
        <v>242</v>
      </c>
      <c r="G77" s="209"/>
      <c r="H77" s="209"/>
      <c r="I77" s="209"/>
      <c r="J77" s="210"/>
    </row>
    <row r="78" spans="1:11" ht="38.25" x14ac:dyDescent="0.25">
      <c r="A78" s="275" t="s">
        <v>24</v>
      </c>
      <c r="B78" s="275" t="s">
        <v>24</v>
      </c>
      <c r="C78" s="275"/>
      <c r="D78" s="275"/>
      <c r="E78" s="288" t="s">
        <v>25</v>
      </c>
      <c r="F78" s="288"/>
      <c r="I78" s="209"/>
      <c r="J78" s="210"/>
    </row>
    <row r="79" spans="1:11" ht="38.25" x14ac:dyDescent="0.25">
      <c r="A79" s="267" t="s">
        <v>345</v>
      </c>
      <c r="B79" s="267" t="s">
        <v>345</v>
      </c>
      <c r="C79" s="267"/>
      <c r="D79" s="267"/>
      <c r="E79" s="288" t="s">
        <v>25</v>
      </c>
      <c r="F79" s="288"/>
      <c r="I79" s="209"/>
      <c r="J79" s="210"/>
    </row>
    <row r="80" spans="1:11" x14ac:dyDescent="0.25">
      <c r="A80" s="206"/>
      <c r="B80" s="207"/>
      <c r="C80" s="207"/>
      <c r="D80" s="207"/>
      <c r="G80" s="288"/>
      <c r="H80" s="288"/>
      <c r="I80" s="209"/>
      <c r="J80" s="210"/>
      <c r="K80" s="209"/>
    </row>
    <row r="81" spans="1:8" x14ac:dyDescent="0.25">
      <c r="A81" s="206"/>
      <c r="B81" s="207"/>
      <c r="C81" s="207"/>
      <c r="D81" s="207"/>
      <c r="G81" s="288"/>
      <c r="H81" s="288"/>
    </row>
    <row r="82" spans="1:8" ht="19.899999999999999" customHeight="1" x14ac:dyDescent="0.25">
      <c r="A82" s="206"/>
      <c r="B82" s="207"/>
      <c r="C82" s="207"/>
      <c r="D82" s="207"/>
    </row>
    <row r="83" spans="1:8" x14ac:dyDescent="0.25">
      <c r="H83" s="211"/>
    </row>
    <row r="84" spans="1:8" x14ac:dyDescent="0.25">
      <c r="H84" s="211"/>
    </row>
    <row r="85" spans="1:8" x14ac:dyDescent="0.25">
      <c r="H85" s="211"/>
    </row>
    <row r="86" spans="1:8" x14ac:dyDescent="0.25">
      <c r="H86" s="211"/>
    </row>
  </sheetData>
  <sortState ref="A49:G66">
    <sortCondition descending="1" ref="B49:B66"/>
  </sortState>
  <mergeCells count="6">
    <mergeCell ref="G49:H49"/>
    <mergeCell ref="A47:B47"/>
    <mergeCell ref="A1:F1"/>
    <mergeCell ref="V1:W1"/>
    <mergeCell ref="T1:U1"/>
    <mergeCell ref="E49:F4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T144"/>
  <sheetViews>
    <sheetView zoomScale="85" zoomScaleNormal="85" workbookViewId="0">
      <selection activeCell="U7" sqref="U7"/>
    </sheetView>
  </sheetViews>
  <sheetFormatPr baseColWidth="10" defaultColWidth="11.42578125" defaultRowHeight="15" x14ac:dyDescent="0.25"/>
  <cols>
    <col min="17" max="17" width="12.42578125" customWidth="1"/>
  </cols>
  <sheetData>
    <row r="1" spans="1:20" ht="34.5" customHeight="1" thickBot="1" x14ac:dyDescent="0.3">
      <c r="A1" s="406" t="s">
        <v>346</v>
      </c>
      <c r="B1" s="406"/>
      <c r="C1" s="406"/>
      <c r="D1" s="406"/>
      <c r="E1" s="406"/>
      <c r="F1" s="406"/>
      <c r="G1" s="406"/>
      <c r="H1" s="406"/>
      <c r="I1" s="406"/>
      <c r="J1" s="406"/>
      <c r="K1" s="406"/>
      <c r="L1" s="406"/>
      <c r="M1" s="406"/>
      <c r="N1" s="406"/>
      <c r="O1" s="406"/>
      <c r="P1" s="406"/>
      <c r="Q1" s="406"/>
      <c r="R1" s="406"/>
    </row>
    <row r="2" spans="1:20" ht="36" x14ac:dyDescent="0.25">
      <c r="A2" s="68" t="s">
        <v>347</v>
      </c>
      <c r="B2" s="172" t="s">
        <v>242</v>
      </c>
      <c r="C2" s="173"/>
      <c r="D2" s="130" t="s">
        <v>348</v>
      </c>
      <c r="E2" s="130"/>
      <c r="F2" s="130"/>
      <c r="G2" s="130"/>
      <c r="H2" s="130"/>
      <c r="I2" s="130"/>
      <c r="J2" s="130"/>
      <c r="K2" s="130"/>
      <c r="L2" s="130"/>
      <c r="M2" s="130"/>
      <c r="N2" s="130"/>
      <c r="O2" s="130"/>
      <c r="P2" s="94"/>
      <c r="Q2" s="94"/>
      <c r="R2" s="174" t="s">
        <v>349</v>
      </c>
      <c r="S2" s="69"/>
      <c r="T2" s="161"/>
    </row>
    <row r="3" spans="1:20" ht="30" x14ac:dyDescent="0.25">
      <c r="A3" s="175" t="s">
        <v>37</v>
      </c>
      <c r="B3" s="177" t="s">
        <v>350</v>
      </c>
      <c r="C3" s="179" t="s">
        <v>351</v>
      </c>
      <c r="D3" s="38" t="s">
        <v>352</v>
      </c>
      <c r="E3" s="39" t="s">
        <v>301</v>
      </c>
      <c r="F3" s="39" t="s">
        <v>306</v>
      </c>
      <c r="G3" s="39" t="s">
        <v>353</v>
      </c>
      <c r="H3" s="39" t="s">
        <v>354</v>
      </c>
      <c r="I3" s="55" t="s">
        <v>355</v>
      </c>
      <c r="J3" s="39" t="s">
        <v>356</v>
      </c>
      <c r="K3" s="39" t="s">
        <v>357</v>
      </c>
      <c r="L3" s="39" t="s">
        <v>358</v>
      </c>
      <c r="M3" s="39" t="s">
        <v>359</v>
      </c>
      <c r="N3" s="39" t="s">
        <v>305</v>
      </c>
      <c r="O3" s="76" t="s">
        <v>360</v>
      </c>
      <c r="P3" s="76" t="s">
        <v>361</v>
      </c>
      <c r="Q3" s="76" t="s">
        <v>310</v>
      </c>
      <c r="R3" s="174"/>
    </row>
    <row r="4" spans="1:20" ht="15.75" thickBot="1" x14ac:dyDescent="0.3">
      <c r="A4" s="176"/>
      <c r="B4" s="178"/>
      <c r="C4" s="180"/>
      <c r="D4" s="56" t="s">
        <v>232</v>
      </c>
      <c r="E4" s="57" t="s">
        <v>238</v>
      </c>
      <c r="F4" s="57" t="s">
        <v>240</v>
      </c>
      <c r="G4" s="58" t="s">
        <v>234</v>
      </c>
      <c r="H4" s="58" t="s">
        <v>236</v>
      </c>
      <c r="I4" s="59" t="s">
        <v>228</v>
      </c>
      <c r="J4" s="60" t="s">
        <v>230</v>
      </c>
      <c r="K4" s="60" t="s">
        <v>222</v>
      </c>
      <c r="L4" s="60" t="s">
        <v>224</v>
      </c>
      <c r="M4" s="57" t="s">
        <v>226</v>
      </c>
      <c r="N4" s="57" t="s">
        <v>220</v>
      </c>
      <c r="O4" s="77" t="s">
        <v>315</v>
      </c>
      <c r="P4" s="77" t="s">
        <v>317</v>
      </c>
      <c r="Q4" s="77" t="s">
        <v>309</v>
      </c>
      <c r="R4" s="174"/>
    </row>
    <row r="5" spans="1:20" ht="34.5" customHeight="1" thickBot="1" x14ac:dyDescent="0.3">
      <c r="A5" s="181" t="s">
        <v>362</v>
      </c>
      <c r="B5" s="182"/>
      <c r="C5" s="183"/>
      <c r="D5" s="40">
        <v>116</v>
      </c>
      <c r="E5" s="41">
        <v>39</v>
      </c>
      <c r="F5" s="41">
        <v>22</v>
      </c>
      <c r="G5" s="61">
        <v>11</v>
      </c>
      <c r="H5" s="61">
        <v>11</v>
      </c>
      <c r="I5" s="62">
        <v>24</v>
      </c>
      <c r="J5" s="63">
        <v>55</v>
      </c>
      <c r="K5" s="63">
        <v>24</v>
      </c>
      <c r="L5" s="63">
        <v>5</v>
      </c>
      <c r="M5" s="41">
        <v>2</v>
      </c>
      <c r="N5" s="41">
        <v>3</v>
      </c>
      <c r="O5" s="78">
        <v>0</v>
      </c>
      <c r="P5" s="78">
        <v>0</v>
      </c>
      <c r="Q5" s="78"/>
      <c r="R5" s="174"/>
      <c r="S5" s="32"/>
    </row>
    <row r="6" spans="1:20" x14ac:dyDescent="0.25">
      <c r="A6" s="64" t="s">
        <v>363</v>
      </c>
      <c r="B6" s="65"/>
      <c r="C6" s="65"/>
      <c r="D6" s="54">
        <v>101819</v>
      </c>
      <c r="E6" s="54">
        <v>6108</v>
      </c>
      <c r="F6" s="54">
        <v>0</v>
      </c>
      <c r="G6" s="54">
        <v>2486</v>
      </c>
      <c r="H6" s="54">
        <v>16</v>
      </c>
      <c r="I6" s="54">
        <v>5913</v>
      </c>
      <c r="J6" s="54">
        <v>2720</v>
      </c>
      <c r="K6" s="54">
        <v>3491</v>
      </c>
      <c r="L6" s="54">
        <v>284</v>
      </c>
      <c r="M6" s="54">
        <v>51</v>
      </c>
      <c r="N6" s="54">
        <v>14</v>
      </c>
      <c r="O6" s="54">
        <v>0</v>
      </c>
      <c r="P6" s="54">
        <v>0</v>
      </c>
      <c r="Q6" s="54">
        <v>1</v>
      </c>
      <c r="R6" s="54">
        <v>122902</v>
      </c>
      <c r="S6" s="32"/>
    </row>
    <row r="7" spans="1:20" x14ac:dyDescent="0.25">
      <c r="A7" s="66" t="s">
        <v>364</v>
      </c>
      <c r="B7" s="67"/>
      <c r="C7" s="67"/>
      <c r="D7" s="106">
        <v>1180</v>
      </c>
      <c r="E7" s="106">
        <v>61</v>
      </c>
      <c r="F7" s="106">
        <v>0</v>
      </c>
      <c r="G7" s="106">
        <v>201</v>
      </c>
      <c r="H7" s="106">
        <v>0</v>
      </c>
      <c r="I7" s="106">
        <v>23</v>
      </c>
      <c r="J7" s="106">
        <v>45</v>
      </c>
      <c r="K7" s="106">
        <v>0</v>
      </c>
      <c r="L7" s="106">
        <v>0</v>
      </c>
      <c r="M7" s="106">
        <v>0</v>
      </c>
      <c r="N7" s="106">
        <v>0</v>
      </c>
      <c r="O7" s="106">
        <v>0</v>
      </c>
      <c r="P7" s="106">
        <v>0</v>
      </c>
      <c r="Q7" s="106">
        <v>0</v>
      </c>
      <c r="R7" s="106">
        <v>1510</v>
      </c>
    </row>
    <row r="8" spans="1:20" x14ac:dyDescent="0.25">
      <c r="A8" s="7" t="s">
        <v>82</v>
      </c>
      <c r="B8" s="80" t="s">
        <v>365</v>
      </c>
      <c r="C8" s="82">
        <v>142</v>
      </c>
      <c r="D8" s="22">
        <v>19</v>
      </c>
      <c r="E8" s="22">
        <v>0</v>
      </c>
      <c r="F8" s="22">
        <v>0</v>
      </c>
      <c r="G8" s="22">
        <v>0</v>
      </c>
      <c r="H8" s="22">
        <v>0</v>
      </c>
      <c r="I8" s="22">
        <v>0</v>
      </c>
      <c r="J8" s="22">
        <v>0</v>
      </c>
      <c r="K8" s="22">
        <v>0</v>
      </c>
      <c r="L8" s="22">
        <v>0</v>
      </c>
      <c r="M8" s="22">
        <v>0</v>
      </c>
      <c r="N8" s="22">
        <v>0</v>
      </c>
      <c r="O8" s="22">
        <v>0</v>
      </c>
      <c r="P8" s="22">
        <v>0</v>
      </c>
      <c r="Q8" s="224">
        <v>0</v>
      </c>
      <c r="R8" s="22">
        <v>19</v>
      </c>
      <c r="S8" s="32"/>
    </row>
    <row r="9" spans="1:20" x14ac:dyDescent="0.25">
      <c r="A9" s="7" t="s">
        <v>83</v>
      </c>
      <c r="B9" s="80" t="s">
        <v>365</v>
      </c>
      <c r="C9" s="82">
        <v>425</v>
      </c>
      <c r="D9" s="22">
        <v>80</v>
      </c>
      <c r="E9" s="22">
        <v>0</v>
      </c>
      <c r="F9" s="22">
        <v>0</v>
      </c>
      <c r="G9" s="22">
        <v>0</v>
      </c>
      <c r="H9" s="22">
        <v>0</v>
      </c>
      <c r="I9" s="22">
        <v>0</v>
      </c>
      <c r="J9" s="22">
        <v>4</v>
      </c>
      <c r="K9" s="22">
        <v>0</v>
      </c>
      <c r="L9" s="22">
        <v>0</v>
      </c>
      <c r="M9" s="22">
        <v>0</v>
      </c>
      <c r="N9" s="22">
        <v>0</v>
      </c>
      <c r="O9" s="22">
        <v>0</v>
      </c>
      <c r="P9" s="22">
        <v>0</v>
      </c>
      <c r="Q9" s="224">
        <v>0</v>
      </c>
      <c r="R9" s="22">
        <v>84</v>
      </c>
      <c r="S9" s="32"/>
    </row>
    <row r="10" spans="1:20" x14ac:dyDescent="0.25">
      <c r="A10" s="4" t="s">
        <v>84</v>
      </c>
      <c r="B10" s="80" t="s">
        <v>365</v>
      </c>
      <c r="C10" s="82">
        <v>579</v>
      </c>
      <c r="D10" s="22">
        <v>303</v>
      </c>
      <c r="E10" s="22">
        <v>61</v>
      </c>
      <c r="F10" s="22">
        <v>0</v>
      </c>
      <c r="G10" s="22">
        <v>201</v>
      </c>
      <c r="H10" s="22">
        <v>0</v>
      </c>
      <c r="I10" s="22">
        <v>0</v>
      </c>
      <c r="J10" s="22">
        <v>26</v>
      </c>
      <c r="K10" s="22">
        <v>0</v>
      </c>
      <c r="L10" s="22">
        <v>0</v>
      </c>
      <c r="M10" s="22">
        <v>0</v>
      </c>
      <c r="N10" s="22">
        <v>0</v>
      </c>
      <c r="O10" s="22">
        <v>0</v>
      </c>
      <c r="P10" s="22">
        <v>0</v>
      </c>
      <c r="Q10" s="224">
        <v>0</v>
      </c>
      <c r="R10" s="22">
        <v>591</v>
      </c>
      <c r="S10" s="32"/>
    </row>
    <row r="11" spans="1:20" ht="26.25" x14ac:dyDescent="0.25">
      <c r="A11" s="7" t="s">
        <v>85</v>
      </c>
      <c r="B11" s="80" t="s">
        <v>365</v>
      </c>
      <c r="C11" s="82">
        <v>585</v>
      </c>
      <c r="D11" s="22">
        <v>20</v>
      </c>
      <c r="E11" s="22">
        <v>0</v>
      </c>
      <c r="F11" s="22">
        <v>0</v>
      </c>
      <c r="G11" s="22">
        <v>0</v>
      </c>
      <c r="H11" s="22">
        <v>0</v>
      </c>
      <c r="I11" s="22">
        <v>0</v>
      </c>
      <c r="J11" s="22">
        <v>0</v>
      </c>
      <c r="K11" s="22">
        <v>0</v>
      </c>
      <c r="L11" s="22">
        <v>0</v>
      </c>
      <c r="M11" s="22">
        <v>0</v>
      </c>
      <c r="N11" s="22">
        <v>0</v>
      </c>
      <c r="O11" s="22">
        <v>0</v>
      </c>
      <c r="P11" s="22">
        <v>0</v>
      </c>
      <c r="Q11" s="224">
        <v>0</v>
      </c>
      <c r="R11" s="22">
        <v>20</v>
      </c>
      <c r="S11" s="32"/>
    </row>
    <row r="12" spans="1:20" ht="26.25" x14ac:dyDescent="0.25">
      <c r="A12" s="7" t="s">
        <v>86</v>
      </c>
      <c r="B12" s="80" t="s">
        <v>365</v>
      </c>
      <c r="C12" s="82">
        <v>591</v>
      </c>
      <c r="D12" s="22">
        <v>571</v>
      </c>
      <c r="E12" s="22">
        <v>0</v>
      </c>
      <c r="F12" s="22">
        <v>0</v>
      </c>
      <c r="G12" s="22">
        <v>0</v>
      </c>
      <c r="H12" s="22">
        <v>0</v>
      </c>
      <c r="I12" s="22">
        <v>23</v>
      </c>
      <c r="J12" s="22">
        <v>14</v>
      </c>
      <c r="K12" s="22">
        <v>0</v>
      </c>
      <c r="L12" s="22">
        <v>0</v>
      </c>
      <c r="M12" s="22">
        <v>0</v>
      </c>
      <c r="N12" s="22">
        <v>0</v>
      </c>
      <c r="O12" s="22">
        <v>0</v>
      </c>
      <c r="P12" s="22">
        <v>0</v>
      </c>
      <c r="Q12" s="224">
        <v>0</v>
      </c>
      <c r="R12" s="22">
        <v>608</v>
      </c>
      <c r="S12" s="34"/>
    </row>
    <row r="13" spans="1:20" x14ac:dyDescent="0.25">
      <c r="A13" s="7" t="s">
        <v>87</v>
      </c>
      <c r="B13" s="80" t="s">
        <v>365</v>
      </c>
      <c r="C13" s="82">
        <v>893</v>
      </c>
      <c r="D13" s="22">
        <v>187</v>
      </c>
      <c r="E13" s="22">
        <v>0</v>
      </c>
      <c r="F13" s="22">
        <v>0</v>
      </c>
      <c r="G13" s="22">
        <v>0</v>
      </c>
      <c r="H13" s="22">
        <v>0</v>
      </c>
      <c r="I13" s="22">
        <v>0</v>
      </c>
      <c r="J13" s="22">
        <v>1</v>
      </c>
      <c r="K13" s="22">
        <v>0</v>
      </c>
      <c r="L13" s="22">
        <v>0</v>
      </c>
      <c r="M13" s="22">
        <v>0</v>
      </c>
      <c r="N13" s="22">
        <v>0</v>
      </c>
      <c r="O13" s="22">
        <v>0</v>
      </c>
      <c r="P13" s="22">
        <v>0</v>
      </c>
      <c r="Q13" s="224">
        <v>0</v>
      </c>
      <c r="R13" s="22">
        <v>188</v>
      </c>
      <c r="S13" s="48"/>
    </row>
    <row r="14" spans="1:20" x14ac:dyDescent="0.25">
      <c r="A14" s="35" t="s">
        <v>366</v>
      </c>
      <c r="B14" s="81"/>
      <c r="C14" s="83"/>
      <c r="D14" s="84">
        <v>620</v>
      </c>
      <c r="E14" s="84">
        <v>1159</v>
      </c>
      <c r="F14" s="84">
        <v>0</v>
      </c>
      <c r="G14" s="84">
        <v>0</v>
      </c>
      <c r="H14" s="84">
        <v>3</v>
      </c>
      <c r="I14" s="84">
        <v>0</v>
      </c>
      <c r="J14" s="84">
        <v>7</v>
      </c>
      <c r="K14" s="84">
        <v>0</v>
      </c>
      <c r="L14" s="84">
        <v>0</v>
      </c>
      <c r="M14" s="84">
        <v>0</v>
      </c>
      <c r="N14" s="84">
        <v>2</v>
      </c>
      <c r="O14" s="84">
        <v>0</v>
      </c>
      <c r="P14" s="84">
        <v>0</v>
      </c>
      <c r="Q14" s="84">
        <v>0</v>
      </c>
      <c r="R14" s="84">
        <v>1791</v>
      </c>
      <c r="S14" s="48"/>
    </row>
    <row r="15" spans="1:20" x14ac:dyDescent="0.25">
      <c r="A15" s="7" t="s">
        <v>89</v>
      </c>
      <c r="B15" s="80" t="s">
        <v>367</v>
      </c>
      <c r="C15" s="82">
        <v>120</v>
      </c>
      <c r="D15" s="22">
        <v>6</v>
      </c>
      <c r="E15" s="22">
        <v>35</v>
      </c>
      <c r="F15" s="22">
        <v>0</v>
      </c>
      <c r="G15" s="22">
        <v>0</v>
      </c>
      <c r="H15" s="22">
        <v>0</v>
      </c>
      <c r="I15" s="22">
        <v>0</v>
      </c>
      <c r="J15" s="22">
        <v>0</v>
      </c>
      <c r="K15" s="22">
        <v>0</v>
      </c>
      <c r="L15" s="22">
        <v>0</v>
      </c>
      <c r="M15" s="22">
        <v>0</v>
      </c>
      <c r="N15" s="22">
        <v>0</v>
      </c>
      <c r="O15" s="22">
        <v>0</v>
      </c>
      <c r="P15" s="22">
        <v>0</v>
      </c>
      <c r="Q15" s="224">
        <v>0</v>
      </c>
      <c r="R15" s="22">
        <v>41</v>
      </c>
      <c r="S15" s="48"/>
    </row>
    <row r="16" spans="1:20" x14ac:dyDescent="0.25">
      <c r="A16" s="7" t="s">
        <v>90</v>
      </c>
      <c r="B16" s="80" t="s">
        <v>367</v>
      </c>
      <c r="C16" s="82">
        <v>154</v>
      </c>
      <c r="D16" s="22">
        <v>561</v>
      </c>
      <c r="E16" s="22">
        <v>772</v>
      </c>
      <c r="F16" s="22">
        <v>0</v>
      </c>
      <c r="G16" s="22">
        <v>0</v>
      </c>
      <c r="H16" s="22">
        <v>3</v>
      </c>
      <c r="I16" s="22">
        <v>0</v>
      </c>
      <c r="J16" s="22">
        <v>7</v>
      </c>
      <c r="K16" s="22">
        <v>0</v>
      </c>
      <c r="L16" s="22">
        <v>0</v>
      </c>
      <c r="M16" s="22">
        <v>0</v>
      </c>
      <c r="N16" s="22">
        <v>2</v>
      </c>
      <c r="O16" s="22">
        <v>0</v>
      </c>
      <c r="P16" s="22">
        <v>0</v>
      </c>
      <c r="Q16" s="224">
        <v>0</v>
      </c>
      <c r="R16" s="22">
        <v>1345</v>
      </c>
      <c r="S16" s="48"/>
    </row>
    <row r="17" spans="1:19" x14ac:dyDescent="0.25">
      <c r="A17" s="7" t="s">
        <v>91</v>
      </c>
      <c r="B17" s="80" t="s">
        <v>367</v>
      </c>
      <c r="C17" s="82">
        <v>250</v>
      </c>
      <c r="D17" s="22">
        <v>10</v>
      </c>
      <c r="E17" s="22">
        <v>167</v>
      </c>
      <c r="F17" s="22">
        <v>0</v>
      </c>
      <c r="G17" s="22">
        <v>0</v>
      </c>
      <c r="H17" s="22">
        <v>0</v>
      </c>
      <c r="I17" s="22">
        <v>0</v>
      </c>
      <c r="J17" s="22">
        <v>0</v>
      </c>
      <c r="K17" s="22">
        <v>0</v>
      </c>
      <c r="L17" s="22">
        <v>0</v>
      </c>
      <c r="M17" s="22">
        <v>0</v>
      </c>
      <c r="N17" s="22">
        <v>0</v>
      </c>
      <c r="O17" s="22">
        <v>0</v>
      </c>
      <c r="P17" s="22">
        <v>0</v>
      </c>
      <c r="Q17" s="224">
        <v>0</v>
      </c>
      <c r="R17" s="22">
        <v>177</v>
      </c>
      <c r="S17" s="48"/>
    </row>
    <row r="18" spans="1:19" x14ac:dyDescent="0.25">
      <c r="A18" s="7" t="s">
        <v>92</v>
      </c>
      <c r="B18" s="80" t="s">
        <v>367</v>
      </c>
      <c r="C18" s="82">
        <v>495</v>
      </c>
      <c r="D18" s="22">
        <v>10</v>
      </c>
      <c r="E18" s="22">
        <v>21</v>
      </c>
      <c r="F18" s="22">
        <v>0</v>
      </c>
      <c r="G18" s="22">
        <v>0</v>
      </c>
      <c r="H18" s="22">
        <v>0</v>
      </c>
      <c r="I18" s="22">
        <v>0</v>
      </c>
      <c r="J18" s="22">
        <v>0</v>
      </c>
      <c r="K18" s="22">
        <v>0</v>
      </c>
      <c r="L18" s="22">
        <v>0</v>
      </c>
      <c r="M18" s="22">
        <v>0</v>
      </c>
      <c r="N18" s="22">
        <v>0</v>
      </c>
      <c r="O18" s="22">
        <v>0</v>
      </c>
      <c r="P18" s="22">
        <v>0</v>
      </c>
      <c r="Q18" s="224">
        <v>0</v>
      </c>
      <c r="R18" s="22">
        <v>31</v>
      </c>
      <c r="S18" s="48"/>
    </row>
    <row r="19" spans="1:19" x14ac:dyDescent="0.25">
      <c r="A19" s="7" t="s">
        <v>93</v>
      </c>
      <c r="B19" s="80" t="s">
        <v>367</v>
      </c>
      <c r="C19" s="82">
        <v>790</v>
      </c>
      <c r="D19" s="22">
        <v>12</v>
      </c>
      <c r="E19" s="22">
        <v>59</v>
      </c>
      <c r="F19" s="22">
        <v>0</v>
      </c>
      <c r="G19" s="22">
        <v>0</v>
      </c>
      <c r="H19" s="22">
        <v>0</v>
      </c>
      <c r="I19" s="22">
        <v>0</v>
      </c>
      <c r="J19" s="22">
        <v>0</v>
      </c>
      <c r="K19" s="22">
        <v>0</v>
      </c>
      <c r="L19" s="22">
        <v>0</v>
      </c>
      <c r="M19" s="22">
        <v>0</v>
      </c>
      <c r="N19" s="22">
        <v>0</v>
      </c>
      <c r="O19" s="22">
        <v>0</v>
      </c>
      <c r="P19" s="22">
        <v>0</v>
      </c>
      <c r="Q19" s="224">
        <v>0</v>
      </c>
      <c r="R19" s="22">
        <v>71</v>
      </c>
      <c r="S19" s="48"/>
    </row>
    <row r="20" spans="1:19" x14ac:dyDescent="0.25">
      <c r="A20" s="9" t="s">
        <v>94</v>
      </c>
      <c r="B20" s="80" t="s">
        <v>367</v>
      </c>
      <c r="C20" s="82">
        <v>895</v>
      </c>
      <c r="D20" s="22">
        <v>21</v>
      </c>
      <c r="E20" s="22">
        <v>105</v>
      </c>
      <c r="F20" s="22">
        <v>0</v>
      </c>
      <c r="G20" s="22">
        <v>0</v>
      </c>
      <c r="H20" s="22">
        <v>0</v>
      </c>
      <c r="I20" s="22">
        <v>0</v>
      </c>
      <c r="J20" s="22">
        <v>0</v>
      </c>
      <c r="K20" s="22">
        <v>0</v>
      </c>
      <c r="L20" s="22">
        <v>0</v>
      </c>
      <c r="M20" s="22">
        <v>0</v>
      </c>
      <c r="N20" s="22">
        <v>0</v>
      </c>
      <c r="O20" s="22">
        <v>0</v>
      </c>
      <c r="P20" s="22">
        <v>0</v>
      </c>
      <c r="Q20" s="224">
        <v>0</v>
      </c>
      <c r="R20" s="22">
        <v>126</v>
      </c>
      <c r="S20" s="74"/>
    </row>
    <row r="21" spans="1:19" x14ac:dyDescent="0.25">
      <c r="A21" s="35" t="s">
        <v>368</v>
      </c>
      <c r="B21" s="81"/>
      <c r="C21" s="83"/>
      <c r="D21" s="84">
        <v>3863</v>
      </c>
      <c r="E21" s="84">
        <v>1381</v>
      </c>
      <c r="F21" s="84">
        <v>0</v>
      </c>
      <c r="G21" s="84">
        <v>2226</v>
      </c>
      <c r="H21" s="84">
        <v>0</v>
      </c>
      <c r="I21" s="84">
        <v>83</v>
      </c>
      <c r="J21" s="84">
        <v>117</v>
      </c>
      <c r="K21" s="84">
        <v>9</v>
      </c>
      <c r="L21" s="84">
        <v>0</v>
      </c>
      <c r="M21" s="84">
        <v>0</v>
      </c>
      <c r="N21" s="84">
        <v>2</v>
      </c>
      <c r="O21" s="84">
        <v>0</v>
      </c>
      <c r="P21" s="84">
        <v>0</v>
      </c>
      <c r="Q21" s="84">
        <v>0</v>
      </c>
      <c r="R21" s="84">
        <v>7681</v>
      </c>
      <c r="S21" s="48"/>
    </row>
    <row r="22" spans="1:19" x14ac:dyDescent="0.25">
      <c r="A22" s="7" t="s">
        <v>96</v>
      </c>
      <c r="B22" s="80" t="s">
        <v>369</v>
      </c>
      <c r="C22" s="82">
        <v>45</v>
      </c>
      <c r="D22" s="22">
        <v>2340</v>
      </c>
      <c r="E22" s="22">
        <v>593</v>
      </c>
      <c r="F22" s="22">
        <v>0</v>
      </c>
      <c r="G22" s="22">
        <v>61</v>
      </c>
      <c r="H22" s="22">
        <v>0</v>
      </c>
      <c r="I22" s="22">
        <v>62</v>
      </c>
      <c r="J22" s="22">
        <v>63</v>
      </c>
      <c r="K22" s="22">
        <v>6</v>
      </c>
      <c r="L22" s="22">
        <v>0</v>
      </c>
      <c r="M22" s="22">
        <v>0</v>
      </c>
      <c r="N22" s="22">
        <v>2</v>
      </c>
      <c r="O22" s="22">
        <v>0</v>
      </c>
      <c r="P22" s="22">
        <v>0</v>
      </c>
      <c r="Q22" s="224">
        <v>0</v>
      </c>
      <c r="R22" s="22">
        <v>3127</v>
      </c>
      <c r="S22" s="48"/>
    </row>
    <row r="23" spans="1:19" ht="26.25" x14ac:dyDescent="0.25">
      <c r="A23" s="7" t="s">
        <v>97</v>
      </c>
      <c r="B23" s="80" t="s">
        <v>369</v>
      </c>
      <c r="C23" s="82">
        <v>51</v>
      </c>
      <c r="D23" s="22">
        <v>116</v>
      </c>
      <c r="E23" s="22">
        <v>0</v>
      </c>
      <c r="F23" s="22">
        <v>0</v>
      </c>
      <c r="G23" s="22">
        <v>71</v>
      </c>
      <c r="H23" s="22">
        <v>0</v>
      </c>
      <c r="I23" s="22">
        <v>0</v>
      </c>
      <c r="J23" s="22">
        <v>3</v>
      </c>
      <c r="K23" s="22">
        <v>0</v>
      </c>
      <c r="L23" s="22">
        <v>0</v>
      </c>
      <c r="M23" s="22">
        <v>0</v>
      </c>
      <c r="N23" s="22">
        <v>0</v>
      </c>
      <c r="O23" s="22">
        <v>0</v>
      </c>
      <c r="P23" s="22">
        <v>0</v>
      </c>
      <c r="Q23" s="224">
        <v>0</v>
      </c>
      <c r="R23" s="22">
        <v>190</v>
      </c>
      <c r="S23" s="48"/>
    </row>
    <row r="24" spans="1:19" x14ac:dyDescent="0.25">
      <c r="A24" s="7" t="s">
        <v>98</v>
      </c>
      <c r="B24" s="80" t="s">
        <v>369</v>
      </c>
      <c r="C24" s="82">
        <v>147</v>
      </c>
      <c r="D24" s="22">
        <v>309</v>
      </c>
      <c r="E24" s="22">
        <v>540</v>
      </c>
      <c r="F24" s="22">
        <v>0</v>
      </c>
      <c r="G24" s="22">
        <v>17</v>
      </c>
      <c r="H24" s="22">
        <v>0</v>
      </c>
      <c r="I24" s="22">
        <v>5</v>
      </c>
      <c r="J24" s="22">
        <v>13</v>
      </c>
      <c r="K24" s="22">
        <v>0</v>
      </c>
      <c r="L24" s="22">
        <v>0</v>
      </c>
      <c r="M24" s="22">
        <v>0</v>
      </c>
      <c r="N24" s="22">
        <v>0</v>
      </c>
      <c r="O24" s="22">
        <v>0</v>
      </c>
      <c r="P24" s="22">
        <v>0</v>
      </c>
      <c r="Q24" s="224">
        <v>0</v>
      </c>
      <c r="R24" s="22">
        <v>884</v>
      </c>
      <c r="S24" s="48"/>
    </row>
    <row r="25" spans="1:19" ht="26.25" x14ac:dyDescent="0.25">
      <c r="A25" s="7" t="s">
        <v>99</v>
      </c>
      <c r="B25" s="80" t="s">
        <v>369</v>
      </c>
      <c r="C25" s="82">
        <v>172</v>
      </c>
      <c r="D25" s="22">
        <v>367</v>
      </c>
      <c r="E25" s="22">
        <v>54</v>
      </c>
      <c r="F25" s="22">
        <v>0</v>
      </c>
      <c r="G25" s="22">
        <v>174</v>
      </c>
      <c r="H25" s="22">
        <v>0</v>
      </c>
      <c r="I25" s="22">
        <v>14</v>
      </c>
      <c r="J25" s="22">
        <v>16</v>
      </c>
      <c r="K25" s="22">
        <v>3</v>
      </c>
      <c r="L25" s="22">
        <v>0</v>
      </c>
      <c r="M25" s="22">
        <v>0</v>
      </c>
      <c r="N25" s="22">
        <v>0</v>
      </c>
      <c r="O25" s="22">
        <v>0</v>
      </c>
      <c r="P25" s="22">
        <v>0</v>
      </c>
      <c r="Q25" s="224">
        <v>0</v>
      </c>
      <c r="R25" s="22">
        <v>628</v>
      </c>
      <c r="S25" s="49"/>
    </row>
    <row r="26" spans="1:19" x14ac:dyDescent="0.25">
      <c r="A26" s="7" t="s">
        <v>100</v>
      </c>
      <c r="B26" s="80" t="s">
        <v>369</v>
      </c>
      <c r="C26" s="82">
        <v>475</v>
      </c>
      <c r="D26" s="22">
        <v>3</v>
      </c>
      <c r="E26" s="22">
        <v>0</v>
      </c>
      <c r="F26" s="22">
        <v>0</v>
      </c>
      <c r="G26" s="22">
        <v>0</v>
      </c>
      <c r="H26" s="22">
        <v>0</v>
      </c>
      <c r="I26" s="22">
        <v>0</v>
      </c>
      <c r="J26" s="22">
        <v>0</v>
      </c>
      <c r="K26" s="22">
        <v>0</v>
      </c>
      <c r="L26" s="22">
        <v>0</v>
      </c>
      <c r="M26" s="22">
        <v>0</v>
      </c>
      <c r="N26" s="22">
        <v>0</v>
      </c>
      <c r="O26" s="22">
        <v>0</v>
      </c>
      <c r="P26" s="22">
        <v>0</v>
      </c>
      <c r="Q26" s="224">
        <v>0</v>
      </c>
      <c r="R26" s="22">
        <v>3</v>
      </c>
    </row>
    <row r="27" spans="1:19" x14ac:dyDescent="0.25">
      <c r="A27" s="7" t="s">
        <v>101</v>
      </c>
      <c r="B27" s="80" t="s">
        <v>369</v>
      </c>
      <c r="C27" s="82">
        <v>480</v>
      </c>
      <c r="D27" s="22">
        <v>136</v>
      </c>
      <c r="E27" s="22">
        <v>109</v>
      </c>
      <c r="F27" s="22">
        <v>0</v>
      </c>
      <c r="G27" s="22">
        <v>11</v>
      </c>
      <c r="H27" s="22">
        <v>0</v>
      </c>
      <c r="I27" s="22">
        <v>0</v>
      </c>
      <c r="J27" s="22">
        <v>1</v>
      </c>
      <c r="K27" s="22">
        <v>0</v>
      </c>
      <c r="L27" s="22">
        <v>0</v>
      </c>
      <c r="M27" s="22">
        <v>0</v>
      </c>
      <c r="N27" s="22">
        <v>0</v>
      </c>
      <c r="O27" s="22">
        <v>0</v>
      </c>
      <c r="P27" s="22">
        <v>0</v>
      </c>
      <c r="Q27" s="224">
        <v>0</v>
      </c>
      <c r="R27" s="22">
        <v>257</v>
      </c>
    </row>
    <row r="28" spans="1:19" x14ac:dyDescent="0.25">
      <c r="A28" s="7" t="s">
        <v>102</v>
      </c>
      <c r="B28" s="80" t="s">
        <v>369</v>
      </c>
      <c r="C28" s="82">
        <v>490</v>
      </c>
      <c r="D28" s="22">
        <v>152</v>
      </c>
      <c r="E28" s="22">
        <v>69</v>
      </c>
      <c r="F28" s="22">
        <v>0</v>
      </c>
      <c r="G28" s="22">
        <v>89</v>
      </c>
      <c r="H28" s="22">
        <v>0</v>
      </c>
      <c r="I28" s="22">
        <v>0</v>
      </c>
      <c r="J28" s="22">
        <v>6</v>
      </c>
      <c r="K28" s="22">
        <v>0</v>
      </c>
      <c r="L28" s="22">
        <v>0</v>
      </c>
      <c r="M28" s="22">
        <v>0</v>
      </c>
      <c r="N28" s="22">
        <v>0</v>
      </c>
      <c r="O28" s="22">
        <v>0</v>
      </c>
      <c r="P28" s="22">
        <v>0</v>
      </c>
      <c r="Q28" s="224">
        <v>0</v>
      </c>
      <c r="R28" s="22">
        <v>316</v>
      </c>
    </row>
    <row r="29" spans="1:19" ht="26.25" x14ac:dyDescent="0.25">
      <c r="A29" s="7" t="s">
        <v>103</v>
      </c>
      <c r="B29" s="80" t="s">
        <v>369</v>
      </c>
      <c r="C29" s="82">
        <v>659</v>
      </c>
      <c r="D29" s="22">
        <v>44</v>
      </c>
      <c r="E29" s="22">
        <v>0</v>
      </c>
      <c r="F29" s="22">
        <v>0</v>
      </c>
      <c r="G29" s="22">
        <v>59</v>
      </c>
      <c r="H29" s="22">
        <v>0</v>
      </c>
      <c r="I29" s="22">
        <v>0</v>
      </c>
      <c r="J29" s="22">
        <v>4</v>
      </c>
      <c r="K29" s="22">
        <v>0</v>
      </c>
      <c r="L29" s="22">
        <v>0</v>
      </c>
      <c r="M29" s="22">
        <v>0</v>
      </c>
      <c r="N29" s="22">
        <v>0</v>
      </c>
      <c r="O29" s="22">
        <v>0</v>
      </c>
      <c r="P29" s="22">
        <v>0</v>
      </c>
      <c r="Q29" s="224">
        <v>0</v>
      </c>
      <c r="R29" s="22">
        <v>107</v>
      </c>
    </row>
    <row r="30" spans="1:19" ht="39" x14ac:dyDescent="0.25">
      <c r="A30" s="7" t="s">
        <v>104</v>
      </c>
      <c r="B30" s="80" t="s">
        <v>369</v>
      </c>
      <c r="C30" s="82">
        <v>665</v>
      </c>
      <c r="D30" s="22">
        <v>49</v>
      </c>
      <c r="E30" s="22">
        <v>9</v>
      </c>
      <c r="F30" s="22">
        <v>0</v>
      </c>
      <c r="G30" s="22">
        <v>11</v>
      </c>
      <c r="H30" s="22">
        <v>0</v>
      </c>
      <c r="I30" s="22">
        <v>0</v>
      </c>
      <c r="J30" s="22">
        <v>1</v>
      </c>
      <c r="K30" s="22">
        <v>0</v>
      </c>
      <c r="L30" s="22">
        <v>0</v>
      </c>
      <c r="M30" s="22">
        <v>0</v>
      </c>
      <c r="N30" s="22">
        <v>0</v>
      </c>
      <c r="O30" s="22">
        <v>0</v>
      </c>
      <c r="P30" s="22">
        <v>0</v>
      </c>
      <c r="Q30" s="224">
        <v>0</v>
      </c>
      <c r="R30" s="22">
        <v>70</v>
      </c>
    </row>
    <row r="31" spans="1:19" x14ac:dyDescent="0.25">
      <c r="A31" s="7" t="s">
        <v>105</v>
      </c>
      <c r="B31" s="80" t="s">
        <v>369</v>
      </c>
      <c r="C31" s="82">
        <v>837</v>
      </c>
      <c r="D31" s="22">
        <v>342</v>
      </c>
      <c r="E31" s="22">
        <v>7</v>
      </c>
      <c r="F31" s="22">
        <v>0</v>
      </c>
      <c r="G31" s="22">
        <v>1733</v>
      </c>
      <c r="H31" s="22">
        <v>0</v>
      </c>
      <c r="I31" s="22">
        <v>2</v>
      </c>
      <c r="J31" s="22">
        <v>10</v>
      </c>
      <c r="K31" s="22">
        <v>0</v>
      </c>
      <c r="L31" s="22">
        <v>0</v>
      </c>
      <c r="M31" s="22">
        <v>0</v>
      </c>
      <c r="N31" s="22">
        <v>0</v>
      </c>
      <c r="O31" s="22">
        <v>0</v>
      </c>
      <c r="P31" s="22">
        <v>0</v>
      </c>
      <c r="Q31" s="224">
        <v>0</v>
      </c>
      <c r="R31" s="22">
        <v>2094</v>
      </c>
    </row>
    <row r="32" spans="1:19" ht="26.25" x14ac:dyDescent="0.25">
      <c r="A32" s="7" t="s">
        <v>106</v>
      </c>
      <c r="B32" s="80" t="s">
        <v>369</v>
      </c>
      <c r="C32" s="82">
        <v>873</v>
      </c>
      <c r="D32" s="22">
        <v>5</v>
      </c>
      <c r="E32" s="22">
        <v>0</v>
      </c>
      <c r="F32" s="22">
        <v>0</v>
      </c>
      <c r="G32" s="22">
        <v>0</v>
      </c>
      <c r="H32" s="22">
        <v>0</v>
      </c>
      <c r="I32" s="22">
        <v>0</v>
      </c>
      <c r="J32" s="22">
        <v>0</v>
      </c>
      <c r="K32" s="22">
        <v>0</v>
      </c>
      <c r="L32" s="22">
        <v>0</v>
      </c>
      <c r="M32" s="22">
        <v>0</v>
      </c>
      <c r="N32" s="22">
        <v>0</v>
      </c>
      <c r="O32" s="22">
        <v>0</v>
      </c>
      <c r="P32" s="22">
        <v>0</v>
      </c>
      <c r="Q32" s="224">
        <v>0</v>
      </c>
      <c r="R32" s="22">
        <v>5</v>
      </c>
    </row>
    <row r="33" spans="1:18" x14ac:dyDescent="0.25">
      <c r="A33" s="35" t="s">
        <v>370</v>
      </c>
      <c r="B33" s="81"/>
      <c r="C33" s="83"/>
      <c r="D33" s="84">
        <v>1186</v>
      </c>
      <c r="E33" s="84">
        <v>862</v>
      </c>
      <c r="F33" s="84">
        <v>0</v>
      </c>
      <c r="G33" s="84">
        <v>7</v>
      </c>
      <c r="H33" s="84">
        <v>0</v>
      </c>
      <c r="I33" s="84">
        <v>0</v>
      </c>
      <c r="J33" s="84">
        <v>44</v>
      </c>
      <c r="K33" s="84">
        <v>0</v>
      </c>
      <c r="L33" s="84">
        <v>0</v>
      </c>
      <c r="M33" s="84">
        <v>0</v>
      </c>
      <c r="N33" s="84">
        <v>0</v>
      </c>
      <c r="O33" s="84">
        <v>0</v>
      </c>
      <c r="P33" s="84">
        <v>0</v>
      </c>
      <c r="Q33" s="84">
        <v>0</v>
      </c>
      <c r="R33" s="84">
        <v>2099</v>
      </c>
    </row>
    <row r="34" spans="1:18" x14ac:dyDescent="0.25">
      <c r="A34" s="7" t="s">
        <v>108</v>
      </c>
      <c r="B34" s="80" t="s">
        <v>371</v>
      </c>
      <c r="C34" s="82">
        <v>31</v>
      </c>
      <c r="D34" s="22">
        <v>18</v>
      </c>
      <c r="E34" s="22">
        <v>64</v>
      </c>
      <c r="F34" s="22">
        <v>0</v>
      </c>
      <c r="G34" s="22">
        <v>0</v>
      </c>
      <c r="H34" s="22">
        <v>0</v>
      </c>
      <c r="I34" s="22">
        <v>0</v>
      </c>
      <c r="J34" s="22">
        <v>0</v>
      </c>
      <c r="K34" s="22">
        <v>0</v>
      </c>
      <c r="L34" s="22">
        <v>0</v>
      </c>
      <c r="M34" s="22">
        <v>0</v>
      </c>
      <c r="N34" s="22">
        <v>0</v>
      </c>
      <c r="O34" s="22">
        <v>0</v>
      </c>
      <c r="P34" s="22">
        <v>0</v>
      </c>
      <c r="Q34" s="224">
        <v>0</v>
      </c>
      <c r="R34" s="22">
        <v>82</v>
      </c>
    </row>
    <row r="35" spans="1:18" x14ac:dyDescent="0.25">
      <c r="A35" s="7" t="s">
        <v>109</v>
      </c>
      <c r="B35" s="80" t="s">
        <v>371</v>
      </c>
      <c r="C35" s="82">
        <v>40</v>
      </c>
      <c r="D35" s="22">
        <v>4</v>
      </c>
      <c r="E35" s="22">
        <v>40</v>
      </c>
      <c r="F35" s="22">
        <v>0</v>
      </c>
      <c r="G35" s="22">
        <v>0</v>
      </c>
      <c r="H35" s="22">
        <v>0</v>
      </c>
      <c r="I35" s="22">
        <v>0</v>
      </c>
      <c r="J35" s="22">
        <v>2</v>
      </c>
      <c r="K35" s="22">
        <v>0</v>
      </c>
      <c r="L35" s="22">
        <v>0</v>
      </c>
      <c r="M35" s="22">
        <v>0</v>
      </c>
      <c r="N35" s="22">
        <v>0</v>
      </c>
      <c r="O35" s="22">
        <v>0</v>
      </c>
      <c r="P35" s="22">
        <v>0</v>
      </c>
      <c r="Q35" s="224">
        <v>0</v>
      </c>
      <c r="R35" s="22">
        <v>46</v>
      </c>
    </row>
    <row r="36" spans="1:18" x14ac:dyDescent="0.25">
      <c r="A36" s="7" t="s">
        <v>110</v>
      </c>
      <c r="B36" s="80" t="s">
        <v>371</v>
      </c>
      <c r="C36" s="82">
        <v>190</v>
      </c>
      <c r="D36" s="22">
        <v>165</v>
      </c>
      <c r="E36" s="22">
        <v>0</v>
      </c>
      <c r="F36" s="22">
        <v>0</v>
      </c>
      <c r="G36" s="22">
        <v>0</v>
      </c>
      <c r="H36" s="22">
        <v>0</v>
      </c>
      <c r="I36" s="22">
        <v>0</v>
      </c>
      <c r="J36" s="22">
        <v>0</v>
      </c>
      <c r="K36" s="22">
        <v>0</v>
      </c>
      <c r="L36" s="22">
        <v>0</v>
      </c>
      <c r="M36" s="22">
        <v>0</v>
      </c>
      <c r="N36" s="22">
        <v>0</v>
      </c>
      <c r="O36" s="22">
        <v>0</v>
      </c>
      <c r="P36" s="22">
        <v>0</v>
      </c>
      <c r="Q36" s="224">
        <v>0</v>
      </c>
      <c r="R36" s="22">
        <v>165</v>
      </c>
    </row>
    <row r="37" spans="1:18" x14ac:dyDescent="0.25">
      <c r="A37" s="7" t="s">
        <v>111</v>
      </c>
      <c r="B37" s="80" t="s">
        <v>371</v>
      </c>
      <c r="C37" s="82">
        <v>604</v>
      </c>
      <c r="D37" s="22">
        <v>90</v>
      </c>
      <c r="E37" s="22">
        <v>287</v>
      </c>
      <c r="F37" s="22">
        <v>0</v>
      </c>
      <c r="G37" s="22">
        <v>0</v>
      </c>
      <c r="H37" s="22">
        <v>0</v>
      </c>
      <c r="I37" s="22">
        <v>0</v>
      </c>
      <c r="J37" s="22">
        <v>7</v>
      </c>
      <c r="K37" s="22">
        <v>0</v>
      </c>
      <c r="L37" s="22">
        <v>0</v>
      </c>
      <c r="M37" s="22">
        <v>0</v>
      </c>
      <c r="N37" s="22">
        <v>0</v>
      </c>
      <c r="O37" s="22">
        <v>0</v>
      </c>
      <c r="P37" s="22">
        <v>0</v>
      </c>
      <c r="Q37" s="224">
        <v>0</v>
      </c>
      <c r="R37" s="22">
        <v>384</v>
      </c>
    </row>
    <row r="38" spans="1:18" ht="26.25" x14ac:dyDescent="0.25">
      <c r="A38" s="7" t="s">
        <v>112</v>
      </c>
      <c r="B38" s="80" t="s">
        <v>371</v>
      </c>
      <c r="C38" s="82">
        <v>670</v>
      </c>
      <c r="D38" s="22">
        <v>240</v>
      </c>
      <c r="E38" s="22">
        <v>0</v>
      </c>
      <c r="F38" s="22">
        <v>0</v>
      </c>
      <c r="G38" s="22">
        <v>0</v>
      </c>
      <c r="H38" s="22">
        <v>0</v>
      </c>
      <c r="I38" s="22">
        <v>0</v>
      </c>
      <c r="J38" s="22">
        <v>6</v>
      </c>
      <c r="K38" s="22">
        <v>0</v>
      </c>
      <c r="L38" s="22">
        <v>0</v>
      </c>
      <c r="M38" s="22">
        <v>0</v>
      </c>
      <c r="N38" s="22">
        <v>0</v>
      </c>
      <c r="O38" s="22">
        <v>0</v>
      </c>
      <c r="P38" s="22">
        <v>0</v>
      </c>
      <c r="Q38" s="224">
        <v>0</v>
      </c>
      <c r="R38" s="22">
        <v>246</v>
      </c>
    </row>
    <row r="39" spans="1:18" ht="26.25" x14ac:dyDescent="0.25">
      <c r="A39" s="7" t="s">
        <v>113</v>
      </c>
      <c r="B39" s="80" t="s">
        <v>371</v>
      </c>
      <c r="C39" s="82">
        <v>690</v>
      </c>
      <c r="D39" s="22">
        <v>112</v>
      </c>
      <c r="E39" s="22">
        <v>0</v>
      </c>
      <c r="F39" s="22">
        <v>0</v>
      </c>
      <c r="G39" s="22">
        <v>0</v>
      </c>
      <c r="H39" s="22">
        <v>0</v>
      </c>
      <c r="I39" s="22">
        <v>0</v>
      </c>
      <c r="J39" s="22">
        <v>5</v>
      </c>
      <c r="K39" s="22">
        <v>0</v>
      </c>
      <c r="L39" s="22">
        <v>0</v>
      </c>
      <c r="M39" s="22">
        <v>0</v>
      </c>
      <c r="N39" s="22">
        <v>0</v>
      </c>
      <c r="O39" s="22">
        <v>0</v>
      </c>
      <c r="P39" s="22">
        <v>0</v>
      </c>
      <c r="Q39" s="224">
        <v>0</v>
      </c>
      <c r="R39" s="22">
        <v>117</v>
      </c>
    </row>
    <row r="40" spans="1:18" x14ac:dyDescent="0.25">
      <c r="A40" s="7" t="s">
        <v>114</v>
      </c>
      <c r="B40" s="80" t="s">
        <v>371</v>
      </c>
      <c r="C40" s="82">
        <v>736</v>
      </c>
      <c r="D40" s="22">
        <v>283</v>
      </c>
      <c r="E40" s="22">
        <v>384</v>
      </c>
      <c r="F40" s="22">
        <v>0</v>
      </c>
      <c r="G40" s="22">
        <v>1</v>
      </c>
      <c r="H40" s="22">
        <v>0</v>
      </c>
      <c r="I40" s="22">
        <v>0</v>
      </c>
      <c r="J40" s="22">
        <v>19</v>
      </c>
      <c r="K40" s="22">
        <v>0</v>
      </c>
      <c r="L40" s="22">
        <v>0</v>
      </c>
      <c r="M40" s="22">
        <v>0</v>
      </c>
      <c r="N40" s="22">
        <v>0</v>
      </c>
      <c r="O40" s="22">
        <v>0</v>
      </c>
      <c r="P40" s="22">
        <v>0</v>
      </c>
      <c r="Q40" s="224">
        <v>0</v>
      </c>
      <c r="R40" s="22">
        <v>687</v>
      </c>
    </row>
    <row r="41" spans="1:18" x14ac:dyDescent="0.25">
      <c r="A41" s="7" t="s">
        <v>115</v>
      </c>
      <c r="B41" s="80" t="s">
        <v>371</v>
      </c>
      <c r="C41" s="82">
        <v>858</v>
      </c>
      <c r="D41" s="22">
        <v>155</v>
      </c>
      <c r="E41" s="22">
        <v>0</v>
      </c>
      <c r="F41" s="22">
        <v>0</v>
      </c>
      <c r="G41" s="22">
        <v>0</v>
      </c>
      <c r="H41" s="22">
        <v>0</v>
      </c>
      <c r="I41" s="22">
        <v>0</v>
      </c>
      <c r="J41" s="22">
        <v>3</v>
      </c>
      <c r="K41" s="22">
        <v>0</v>
      </c>
      <c r="L41" s="22">
        <v>0</v>
      </c>
      <c r="M41" s="22">
        <v>0</v>
      </c>
      <c r="N41" s="22">
        <v>0</v>
      </c>
      <c r="O41" s="22">
        <v>0</v>
      </c>
      <c r="P41" s="22">
        <v>0</v>
      </c>
      <c r="Q41" s="224">
        <v>0</v>
      </c>
      <c r="R41" s="22">
        <v>158</v>
      </c>
    </row>
    <row r="42" spans="1:18" x14ac:dyDescent="0.25">
      <c r="A42" s="7" t="s">
        <v>116</v>
      </c>
      <c r="B42" s="80" t="s">
        <v>371</v>
      </c>
      <c r="C42" s="82">
        <v>885</v>
      </c>
      <c r="D42" s="22">
        <v>30</v>
      </c>
      <c r="E42" s="22">
        <v>0</v>
      </c>
      <c r="F42" s="22">
        <v>0</v>
      </c>
      <c r="G42" s="22">
        <v>6</v>
      </c>
      <c r="H42" s="22">
        <v>0</v>
      </c>
      <c r="I42" s="22">
        <v>0</v>
      </c>
      <c r="J42" s="22">
        <v>1</v>
      </c>
      <c r="K42" s="22">
        <v>0</v>
      </c>
      <c r="L42" s="22">
        <v>0</v>
      </c>
      <c r="M42" s="22">
        <v>0</v>
      </c>
      <c r="N42" s="22">
        <v>0</v>
      </c>
      <c r="O42" s="22">
        <v>0</v>
      </c>
      <c r="P42" s="22">
        <v>0</v>
      </c>
      <c r="Q42" s="224">
        <v>0</v>
      </c>
      <c r="R42" s="22">
        <v>37</v>
      </c>
    </row>
    <row r="43" spans="1:18" x14ac:dyDescent="0.25">
      <c r="A43" s="7" t="s">
        <v>117</v>
      </c>
      <c r="B43" s="80" t="s">
        <v>371</v>
      </c>
      <c r="C43" s="82">
        <v>890</v>
      </c>
      <c r="D43" s="22">
        <v>89</v>
      </c>
      <c r="E43" s="22">
        <v>87</v>
      </c>
      <c r="F43" s="22">
        <v>0</v>
      </c>
      <c r="G43" s="22">
        <v>0</v>
      </c>
      <c r="H43" s="22">
        <v>0</v>
      </c>
      <c r="I43" s="22">
        <v>0</v>
      </c>
      <c r="J43" s="22">
        <v>1</v>
      </c>
      <c r="K43" s="22">
        <v>0</v>
      </c>
      <c r="L43" s="22">
        <v>0</v>
      </c>
      <c r="M43" s="22">
        <v>0</v>
      </c>
      <c r="N43" s="22">
        <v>0</v>
      </c>
      <c r="O43" s="22">
        <v>0</v>
      </c>
      <c r="P43" s="22">
        <v>0</v>
      </c>
      <c r="Q43" s="224">
        <v>0</v>
      </c>
      <c r="R43" s="22">
        <v>177</v>
      </c>
    </row>
    <row r="44" spans="1:18" x14ac:dyDescent="0.25">
      <c r="A44" s="35" t="s">
        <v>372</v>
      </c>
      <c r="B44" s="81"/>
      <c r="C44" s="84"/>
      <c r="D44" s="84">
        <v>2072</v>
      </c>
      <c r="E44" s="84">
        <v>442</v>
      </c>
      <c r="F44" s="84">
        <v>0</v>
      </c>
      <c r="G44" s="84">
        <v>1</v>
      </c>
      <c r="H44" s="84">
        <v>1</v>
      </c>
      <c r="I44" s="84">
        <v>80</v>
      </c>
      <c r="J44" s="84">
        <v>144</v>
      </c>
      <c r="K44" s="84">
        <v>0</v>
      </c>
      <c r="L44" s="84">
        <v>0</v>
      </c>
      <c r="M44" s="84">
        <v>0</v>
      </c>
      <c r="N44" s="84">
        <v>9</v>
      </c>
      <c r="O44" s="84">
        <v>0</v>
      </c>
      <c r="P44" s="84">
        <v>0</v>
      </c>
      <c r="Q44" s="84"/>
      <c r="R44" s="84">
        <v>2749</v>
      </c>
    </row>
    <row r="45" spans="1:18" x14ac:dyDescent="0.25">
      <c r="A45" s="7" t="s">
        <v>119</v>
      </c>
      <c r="B45" s="80" t="s">
        <v>373</v>
      </c>
      <c r="C45" s="82">
        <v>4</v>
      </c>
      <c r="D45" s="22">
        <v>2</v>
      </c>
      <c r="E45" s="22">
        <v>0</v>
      </c>
      <c r="F45" s="22">
        <v>0</v>
      </c>
      <c r="G45" s="22">
        <v>0</v>
      </c>
      <c r="H45" s="22">
        <v>0</v>
      </c>
      <c r="I45" s="22">
        <v>0</v>
      </c>
      <c r="J45" s="22">
        <v>1</v>
      </c>
      <c r="K45" s="22">
        <v>0</v>
      </c>
      <c r="L45" s="22">
        <v>0</v>
      </c>
      <c r="M45" s="22">
        <v>0</v>
      </c>
      <c r="N45" s="22">
        <v>0</v>
      </c>
      <c r="O45" s="22">
        <v>0</v>
      </c>
      <c r="P45" s="22">
        <v>0</v>
      </c>
      <c r="Q45" s="224">
        <v>0</v>
      </c>
      <c r="R45" s="22">
        <v>3</v>
      </c>
    </row>
    <row r="46" spans="1:18" x14ac:dyDescent="0.25">
      <c r="A46" s="10" t="s">
        <v>120</v>
      </c>
      <c r="B46" s="80" t="s">
        <v>373</v>
      </c>
      <c r="C46" s="82">
        <v>42</v>
      </c>
      <c r="D46" s="22">
        <v>212</v>
      </c>
      <c r="E46" s="22">
        <v>215</v>
      </c>
      <c r="F46" s="22">
        <v>0</v>
      </c>
      <c r="G46" s="22">
        <v>1</v>
      </c>
      <c r="H46" s="22">
        <v>1</v>
      </c>
      <c r="I46" s="22">
        <v>0</v>
      </c>
      <c r="J46" s="22">
        <v>43</v>
      </c>
      <c r="K46" s="22">
        <v>0</v>
      </c>
      <c r="L46" s="22">
        <v>0</v>
      </c>
      <c r="M46" s="22">
        <v>0</v>
      </c>
      <c r="N46" s="22">
        <v>0</v>
      </c>
      <c r="O46" s="22">
        <v>0</v>
      </c>
      <c r="P46" s="22">
        <v>0</v>
      </c>
      <c r="Q46" s="224">
        <v>0</v>
      </c>
      <c r="R46" s="22">
        <v>472</v>
      </c>
    </row>
    <row r="47" spans="1:18" x14ac:dyDescent="0.25">
      <c r="A47" s="7" t="s">
        <v>121</v>
      </c>
      <c r="B47" s="80" t="s">
        <v>373</v>
      </c>
      <c r="C47" s="82">
        <v>44</v>
      </c>
      <c r="D47" s="22">
        <v>24</v>
      </c>
      <c r="E47" s="22">
        <v>0</v>
      </c>
      <c r="F47" s="22">
        <v>0</v>
      </c>
      <c r="G47" s="22">
        <v>0</v>
      </c>
      <c r="H47" s="22">
        <v>0</v>
      </c>
      <c r="I47" s="22">
        <v>0</v>
      </c>
      <c r="J47" s="22">
        <v>0</v>
      </c>
      <c r="K47" s="22">
        <v>0</v>
      </c>
      <c r="L47" s="22">
        <v>0</v>
      </c>
      <c r="M47" s="22">
        <v>0</v>
      </c>
      <c r="N47" s="22">
        <v>0</v>
      </c>
      <c r="O47" s="22">
        <v>0</v>
      </c>
      <c r="P47" s="22">
        <v>0</v>
      </c>
      <c r="Q47" s="224">
        <v>0</v>
      </c>
      <c r="R47" s="22">
        <v>24</v>
      </c>
    </row>
    <row r="48" spans="1:18" x14ac:dyDescent="0.25">
      <c r="A48" s="7" t="s">
        <v>122</v>
      </c>
      <c r="B48" s="80" t="s">
        <v>373</v>
      </c>
      <c r="C48" s="82">
        <v>59</v>
      </c>
      <c r="D48" s="22">
        <v>9</v>
      </c>
      <c r="E48" s="22">
        <v>7</v>
      </c>
      <c r="F48" s="22">
        <v>0</v>
      </c>
      <c r="G48" s="22">
        <v>0</v>
      </c>
      <c r="H48" s="22">
        <v>0</v>
      </c>
      <c r="I48" s="22">
        <v>0</v>
      </c>
      <c r="J48" s="22">
        <v>1</v>
      </c>
      <c r="K48" s="22">
        <v>0</v>
      </c>
      <c r="L48" s="22">
        <v>0</v>
      </c>
      <c r="M48" s="22">
        <v>0</v>
      </c>
      <c r="N48" s="22">
        <v>0</v>
      </c>
      <c r="O48" s="22">
        <v>0</v>
      </c>
      <c r="P48" s="22">
        <v>0</v>
      </c>
      <c r="Q48" s="224">
        <v>0</v>
      </c>
      <c r="R48" s="22">
        <v>17</v>
      </c>
    </row>
    <row r="49" spans="1:18" x14ac:dyDescent="0.25">
      <c r="A49" s="7" t="s">
        <v>123</v>
      </c>
      <c r="B49" s="80" t="s">
        <v>373</v>
      </c>
      <c r="C49" s="82">
        <v>113</v>
      </c>
      <c r="D49" s="22">
        <v>49</v>
      </c>
      <c r="E49" s="22">
        <v>0</v>
      </c>
      <c r="F49" s="22">
        <v>0</v>
      </c>
      <c r="G49" s="22">
        <v>0</v>
      </c>
      <c r="H49" s="22">
        <v>0</v>
      </c>
      <c r="I49" s="22">
        <v>0</v>
      </c>
      <c r="J49" s="22">
        <v>0</v>
      </c>
      <c r="K49" s="22">
        <v>0</v>
      </c>
      <c r="L49" s="22">
        <v>0</v>
      </c>
      <c r="M49" s="22">
        <v>0</v>
      </c>
      <c r="N49" s="22">
        <v>0</v>
      </c>
      <c r="O49" s="22">
        <v>0</v>
      </c>
      <c r="P49" s="22">
        <v>0</v>
      </c>
      <c r="Q49" s="224">
        <v>0</v>
      </c>
      <c r="R49" s="22">
        <v>49</v>
      </c>
    </row>
    <row r="50" spans="1:18" x14ac:dyDescent="0.25">
      <c r="A50" s="7" t="s">
        <v>124</v>
      </c>
      <c r="B50" s="80" t="s">
        <v>373</v>
      </c>
      <c r="C50" s="82">
        <v>125</v>
      </c>
      <c r="D50" s="22">
        <v>67</v>
      </c>
      <c r="E50" s="22">
        <v>0</v>
      </c>
      <c r="F50" s="22">
        <v>0</v>
      </c>
      <c r="G50" s="22">
        <v>0</v>
      </c>
      <c r="H50" s="22">
        <v>0</v>
      </c>
      <c r="I50" s="22">
        <v>0</v>
      </c>
      <c r="J50" s="22">
        <v>2</v>
      </c>
      <c r="K50" s="22">
        <v>0</v>
      </c>
      <c r="L50" s="22">
        <v>0</v>
      </c>
      <c r="M50" s="22">
        <v>0</v>
      </c>
      <c r="N50" s="22">
        <v>0</v>
      </c>
      <c r="O50" s="22">
        <v>0</v>
      </c>
      <c r="P50" s="22">
        <v>0</v>
      </c>
      <c r="Q50" s="224">
        <v>0</v>
      </c>
      <c r="R50" s="22">
        <v>69</v>
      </c>
    </row>
    <row r="51" spans="1:18" ht="26.25" x14ac:dyDescent="0.25">
      <c r="A51" s="7" t="s">
        <v>125</v>
      </c>
      <c r="B51" s="80" t="s">
        <v>373</v>
      </c>
      <c r="C51" s="82">
        <v>138</v>
      </c>
      <c r="D51" s="22">
        <v>103</v>
      </c>
      <c r="E51" s="22">
        <v>0</v>
      </c>
      <c r="F51" s="22">
        <v>0</v>
      </c>
      <c r="G51" s="22">
        <v>0</v>
      </c>
      <c r="H51" s="22">
        <v>0</v>
      </c>
      <c r="I51" s="22">
        <v>0</v>
      </c>
      <c r="J51" s="22">
        <v>0</v>
      </c>
      <c r="K51" s="22">
        <v>0</v>
      </c>
      <c r="L51" s="22">
        <v>0</v>
      </c>
      <c r="M51" s="22">
        <v>0</v>
      </c>
      <c r="N51" s="22">
        <v>0</v>
      </c>
      <c r="O51" s="22">
        <v>0</v>
      </c>
      <c r="P51" s="22">
        <v>0</v>
      </c>
      <c r="Q51" s="224">
        <v>0</v>
      </c>
      <c r="R51" s="22">
        <v>103</v>
      </c>
    </row>
    <row r="52" spans="1:18" x14ac:dyDescent="0.25">
      <c r="A52" s="7" t="s">
        <v>126</v>
      </c>
      <c r="B52" s="80" t="s">
        <v>373</v>
      </c>
      <c r="C52" s="82">
        <v>234</v>
      </c>
      <c r="D52" s="22">
        <v>4</v>
      </c>
      <c r="E52" s="22">
        <v>112</v>
      </c>
      <c r="F52" s="22">
        <v>0</v>
      </c>
      <c r="G52" s="22">
        <v>0</v>
      </c>
      <c r="H52" s="22">
        <v>0</v>
      </c>
      <c r="I52" s="22">
        <v>0</v>
      </c>
      <c r="J52" s="22">
        <v>0</v>
      </c>
      <c r="K52" s="22">
        <v>0</v>
      </c>
      <c r="L52" s="22">
        <v>0</v>
      </c>
      <c r="M52" s="22">
        <v>0</v>
      </c>
      <c r="N52" s="22">
        <v>9</v>
      </c>
      <c r="O52" s="22">
        <v>0</v>
      </c>
      <c r="P52" s="22">
        <v>0</v>
      </c>
      <c r="Q52" s="224">
        <v>0</v>
      </c>
      <c r="R52" s="22">
        <v>125</v>
      </c>
    </row>
    <row r="53" spans="1:18" x14ac:dyDescent="0.25">
      <c r="A53" s="7" t="s">
        <v>127</v>
      </c>
      <c r="B53" s="80" t="s">
        <v>373</v>
      </c>
      <c r="C53" s="82">
        <v>240</v>
      </c>
      <c r="D53" s="22">
        <v>17</v>
      </c>
      <c r="E53" s="22">
        <v>0</v>
      </c>
      <c r="F53" s="22">
        <v>0</v>
      </c>
      <c r="G53" s="22">
        <v>0</v>
      </c>
      <c r="H53" s="22">
        <v>0</v>
      </c>
      <c r="I53" s="22">
        <v>0</v>
      </c>
      <c r="J53" s="22">
        <v>0</v>
      </c>
      <c r="K53" s="22">
        <v>0</v>
      </c>
      <c r="L53" s="22">
        <v>0</v>
      </c>
      <c r="M53" s="22">
        <v>0</v>
      </c>
      <c r="N53" s="22">
        <v>0</v>
      </c>
      <c r="O53" s="22">
        <v>0</v>
      </c>
      <c r="P53" s="22">
        <v>0</v>
      </c>
      <c r="Q53" s="224">
        <v>0</v>
      </c>
      <c r="R53" s="22">
        <v>17</v>
      </c>
    </row>
    <row r="54" spans="1:18" x14ac:dyDescent="0.25">
      <c r="A54" s="7" t="s">
        <v>128</v>
      </c>
      <c r="B54" s="80" t="s">
        <v>373</v>
      </c>
      <c r="C54" s="82">
        <v>284</v>
      </c>
      <c r="D54" s="22">
        <v>5</v>
      </c>
      <c r="E54" s="22">
        <v>72</v>
      </c>
      <c r="F54" s="22">
        <v>0</v>
      </c>
      <c r="G54" s="22">
        <v>0</v>
      </c>
      <c r="H54" s="22">
        <v>0</v>
      </c>
      <c r="I54" s="22">
        <v>0</v>
      </c>
      <c r="J54" s="22">
        <v>1</v>
      </c>
      <c r="K54" s="22">
        <v>0</v>
      </c>
      <c r="L54" s="22">
        <v>0</v>
      </c>
      <c r="M54" s="22">
        <v>0</v>
      </c>
      <c r="N54" s="22">
        <v>0</v>
      </c>
      <c r="O54" s="22">
        <v>0</v>
      </c>
      <c r="P54" s="22">
        <v>0</v>
      </c>
      <c r="Q54" s="224">
        <v>0</v>
      </c>
      <c r="R54" s="22">
        <v>78</v>
      </c>
    </row>
    <row r="55" spans="1:18" x14ac:dyDescent="0.25">
      <c r="A55" s="7" t="s">
        <v>129</v>
      </c>
      <c r="B55" s="80" t="s">
        <v>373</v>
      </c>
      <c r="C55" s="82">
        <v>306</v>
      </c>
      <c r="D55" s="22">
        <v>63</v>
      </c>
      <c r="E55" s="22">
        <v>19</v>
      </c>
      <c r="F55" s="22">
        <v>0</v>
      </c>
      <c r="G55" s="22">
        <v>0</v>
      </c>
      <c r="H55" s="22">
        <v>0</v>
      </c>
      <c r="I55" s="22">
        <v>0</v>
      </c>
      <c r="J55" s="22">
        <v>1</v>
      </c>
      <c r="K55" s="22">
        <v>0</v>
      </c>
      <c r="L55" s="22">
        <v>0</v>
      </c>
      <c r="M55" s="22">
        <v>0</v>
      </c>
      <c r="N55" s="22">
        <v>0</v>
      </c>
      <c r="O55" s="22">
        <v>0</v>
      </c>
      <c r="P55" s="22">
        <v>0</v>
      </c>
      <c r="Q55" s="224">
        <v>0</v>
      </c>
      <c r="R55" s="22">
        <v>83</v>
      </c>
    </row>
    <row r="56" spans="1:18" x14ac:dyDescent="0.25">
      <c r="A56" s="7" t="s">
        <v>130</v>
      </c>
      <c r="B56" s="80" t="s">
        <v>373</v>
      </c>
      <c r="C56" s="82">
        <v>347</v>
      </c>
      <c r="D56" s="22">
        <v>30</v>
      </c>
      <c r="E56" s="22">
        <v>0</v>
      </c>
      <c r="F56" s="22">
        <v>0</v>
      </c>
      <c r="G56" s="22">
        <v>0</v>
      </c>
      <c r="H56" s="22">
        <v>0</v>
      </c>
      <c r="I56" s="22">
        <v>0</v>
      </c>
      <c r="J56" s="22">
        <v>1</v>
      </c>
      <c r="K56" s="22">
        <v>0</v>
      </c>
      <c r="L56" s="22">
        <v>0</v>
      </c>
      <c r="M56" s="22">
        <v>0</v>
      </c>
      <c r="N56" s="22">
        <v>0</v>
      </c>
      <c r="O56" s="22">
        <v>0</v>
      </c>
      <c r="P56" s="22">
        <v>0</v>
      </c>
      <c r="Q56" s="224">
        <v>0</v>
      </c>
      <c r="R56" s="22">
        <v>31</v>
      </c>
    </row>
    <row r="57" spans="1:18" x14ac:dyDescent="0.25">
      <c r="A57" s="7" t="s">
        <v>131</v>
      </c>
      <c r="B57" s="80" t="s">
        <v>373</v>
      </c>
      <c r="C57" s="82">
        <v>411</v>
      </c>
      <c r="D57" s="22">
        <v>24</v>
      </c>
      <c r="E57" s="22">
        <v>0</v>
      </c>
      <c r="F57" s="22">
        <v>0</v>
      </c>
      <c r="G57" s="22">
        <v>0</v>
      </c>
      <c r="H57" s="22">
        <v>0</v>
      </c>
      <c r="I57" s="22">
        <v>0</v>
      </c>
      <c r="J57" s="22">
        <v>0</v>
      </c>
      <c r="K57" s="22">
        <v>0</v>
      </c>
      <c r="L57" s="22">
        <v>0</v>
      </c>
      <c r="M57" s="22">
        <v>0</v>
      </c>
      <c r="N57" s="22">
        <v>0</v>
      </c>
      <c r="O57" s="22">
        <v>0</v>
      </c>
      <c r="P57" s="22">
        <v>0</v>
      </c>
      <c r="Q57" s="224">
        <v>0</v>
      </c>
      <c r="R57" s="22">
        <v>24</v>
      </c>
    </row>
    <row r="58" spans="1:18" x14ac:dyDescent="0.25">
      <c r="A58" s="7" t="s">
        <v>132</v>
      </c>
      <c r="B58" s="80" t="s">
        <v>373</v>
      </c>
      <c r="C58" s="82">
        <v>501</v>
      </c>
      <c r="D58" s="22">
        <v>32</v>
      </c>
      <c r="E58" s="22">
        <v>0</v>
      </c>
      <c r="F58" s="22">
        <v>0</v>
      </c>
      <c r="G58" s="22">
        <v>0</v>
      </c>
      <c r="H58" s="22">
        <v>0</v>
      </c>
      <c r="I58" s="22">
        <v>0</v>
      </c>
      <c r="J58" s="22">
        <v>1</v>
      </c>
      <c r="K58" s="22">
        <v>0</v>
      </c>
      <c r="L58" s="22">
        <v>0</v>
      </c>
      <c r="M58" s="22">
        <v>0</v>
      </c>
      <c r="N58" s="22">
        <v>0</v>
      </c>
      <c r="O58" s="22">
        <v>0</v>
      </c>
      <c r="P58" s="22">
        <v>0</v>
      </c>
      <c r="Q58" s="224">
        <v>0</v>
      </c>
      <c r="R58" s="22">
        <v>33</v>
      </c>
    </row>
    <row r="59" spans="1:18" x14ac:dyDescent="0.25">
      <c r="A59" s="7" t="s">
        <v>133</v>
      </c>
      <c r="B59" s="80" t="s">
        <v>373</v>
      </c>
      <c r="C59" s="82">
        <v>543</v>
      </c>
      <c r="D59" s="22">
        <v>14</v>
      </c>
      <c r="E59" s="22">
        <v>3</v>
      </c>
      <c r="F59" s="22">
        <v>0</v>
      </c>
      <c r="G59" s="22">
        <v>0</v>
      </c>
      <c r="H59" s="22">
        <v>0</v>
      </c>
      <c r="I59" s="22">
        <v>0</v>
      </c>
      <c r="J59" s="22">
        <v>0</v>
      </c>
      <c r="K59" s="22">
        <v>0</v>
      </c>
      <c r="L59" s="22">
        <v>0</v>
      </c>
      <c r="M59" s="22">
        <v>0</v>
      </c>
      <c r="N59" s="22">
        <v>0</v>
      </c>
      <c r="O59" s="22">
        <v>0</v>
      </c>
      <c r="P59" s="22">
        <v>0</v>
      </c>
      <c r="Q59" s="224">
        <v>0</v>
      </c>
      <c r="R59" s="22">
        <v>17</v>
      </c>
    </row>
    <row r="60" spans="1:18" ht="26.25" x14ac:dyDescent="0.25">
      <c r="A60" s="7" t="s">
        <v>134</v>
      </c>
      <c r="B60" s="80" t="s">
        <v>373</v>
      </c>
      <c r="C60" s="82">
        <v>628</v>
      </c>
      <c r="D60" s="22">
        <v>5</v>
      </c>
      <c r="E60" s="22">
        <v>1</v>
      </c>
      <c r="F60" s="22">
        <v>0</v>
      </c>
      <c r="G60" s="22">
        <v>0</v>
      </c>
      <c r="H60" s="22">
        <v>0</v>
      </c>
      <c r="I60" s="22">
        <v>0</v>
      </c>
      <c r="J60" s="22">
        <v>0</v>
      </c>
      <c r="K60" s="22">
        <v>0</v>
      </c>
      <c r="L60" s="22">
        <v>0</v>
      </c>
      <c r="M60" s="22">
        <v>0</v>
      </c>
      <c r="N60" s="22">
        <v>0</v>
      </c>
      <c r="O60" s="22">
        <v>0</v>
      </c>
      <c r="P60" s="22">
        <v>0</v>
      </c>
      <c r="Q60" s="224">
        <v>0</v>
      </c>
      <c r="R60" s="22">
        <v>6</v>
      </c>
    </row>
    <row r="61" spans="1:18" ht="26.25" x14ac:dyDescent="0.25">
      <c r="A61" s="7" t="s">
        <v>135</v>
      </c>
      <c r="B61" s="80" t="s">
        <v>373</v>
      </c>
      <c r="C61" s="82">
        <v>656</v>
      </c>
      <c r="D61" s="22">
        <v>749</v>
      </c>
      <c r="E61" s="22">
        <v>0</v>
      </c>
      <c r="F61" s="22">
        <v>0</v>
      </c>
      <c r="G61" s="22">
        <v>0</v>
      </c>
      <c r="H61" s="22">
        <v>0</v>
      </c>
      <c r="I61" s="22">
        <v>80</v>
      </c>
      <c r="J61" s="22">
        <v>81</v>
      </c>
      <c r="K61" s="22">
        <v>0</v>
      </c>
      <c r="L61" s="22">
        <v>0</v>
      </c>
      <c r="M61" s="22">
        <v>0</v>
      </c>
      <c r="N61" s="22">
        <v>0</v>
      </c>
      <c r="O61" s="22">
        <v>0</v>
      </c>
      <c r="P61" s="22">
        <v>0</v>
      </c>
      <c r="Q61" s="224">
        <v>0</v>
      </c>
      <c r="R61" s="22">
        <v>910</v>
      </c>
    </row>
    <row r="62" spans="1:18" x14ac:dyDescent="0.25">
      <c r="A62" s="7" t="s">
        <v>136</v>
      </c>
      <c r="B62" s="80" t="s">
        <v>373</v>
      </c>
      <c r="C62" s="82">
        <v>761</v>
      </c>
      <c r="D62" s="22">
        <v>663</v>
      </c>
      <c r="E62" s="22">
        <v>0</v>
      </c>
      <c r="F62" s="22">
        <v>0</v>
      </c>
      <c r="G62" s="22">
        <v>0</v>
      </c>
      <c r="H62" s="22">
        <v>0</v>
      </c>
      <c r="I62" s="22">
        <v>0</v>
      </c>
      <c r="J62" s="22">
        <v>12</v>
      </c>
      <c r="K62" s="22">
        <v>0</v>
      </c>
      <c r="L62" s="22">
        <v>0</v>
      </c>
      <c r="M62" s="22">
        <v>0</v>
      </c>
      <c r="N62" s="22">
        <v>0</v>
      </c>
      <c r="O62" s="22">
        <v>0</v>
      </c>
      <c r="P62" s="22">
        <v>0</v>
      </c>
      <c r="Q62" s="224">
        <v>0</v>
      </c>
      <c r="R62" s="22">
        <v>675</v>
      </c>
    </row>
    <row r="63" spans="1:18" x14ac:dyDescent="0.25">
      <c r="A63" s="7" t="s">
        <v>137</v>
      </c>
      <c r="B63" s="80" t="s">
        <v>373</v>
      </c>
      <c r="C63" s="82">
        <v>842</v>
      </c>
      <c r="D63" s="22">
        <v>0</v>
      </c>
      <c r="E63" s="22">
        <v>13</v>
      </c>
      <c r="F63" s="22">
        <v>0</v>
      </c>
      <c r="G63" s="22">
        <v>0</v>
      </c>
      <c r="H63" s="22">
        <v>0</v>
      </c>
      <c r="I63" s="22">
        <v>0</v>
      </c>
      <c r="J63" s="22">
        <v>0</v>
      </c>
      <c r="K63" s="22">
        <v>0</v>
      </c>
      <c r="L63" s="22">
        <v>0</v>
      </c>
      <c r="M63" s="22">
        <v>0</v>
      </c>
      <c r="N63" s="22">
        <v>0</v>
      </c>
      <c r="O63" s="22">
        <v>0</v>
      </c>
      <c r="P63" s="22">
        <v>0</v>
      </c>
      <c r="Q63" s="224">
        <v>0</v>
      </c>
      <c r="R63" s="22">
        <v>13</v>
      </c>
    </row>
    <row r="64" spans="1:18" x14ac:dyDescent="0.25">
      <c r="A64" s="35" t="s">
        <v>374</v>
      </c>
      <c r="B64" s="81"/>
      <c r="C64" s="84"/>
      <c r="D64" s="84">
        <v>1642</v>
      </c>
      <c r="E64" s="84">
        <v>159</v>
      </c>
      <c r="F64" s="84">
        <v>0</v>
      </c>
      <c r="G64" s="84">
        <v>0</v>
      </c>
      <c r="H64" s="84">
        <v>0</v>
      </c>
      <c r="I64" s="84">
        <v>53</v>
      </c>
      <c r="J64" s="84">
        <v>48</v>
      </c>
      <c r="K64" s="84">
        <v>61</v>
      </c>
      <c r="L64" s="84">
        <v>0</v>
      </c>
      <c r="M64" s="84">
        <v>0</v>
      </c>
      <c r="N64" s="84">
        <v>0</v>
      </c>
      <c r="O64" s="84">
        <v>0</v>
      </c>
      <c r="P64" s="84">
        <v>0</v>
      </c>
      <c r="Q64" s="84">
        <v>0</v>
      </c>
      <c r="R64" s="84">
        <v>1963</v>
      </c>
    </row>
    <row r="65" spans="1:18" ht="26.25" x14ac:dyDescent="0.25">
      <c r="A65" s="7" t="s">
        <v>139</v>
      </c>
      <c r="B65" s="80" t="s">
        <v>375</v>
      </c>
      <c r="C65" s="82">
        <v>38</v>
      </c>
      <c r="D65" s="22">
        <v>0</v>
      </c>
      <c r="E65" s="22">
        <v>2</v>
      </c>
      <c r="F65" s="22">
        <v>0</v>
      </c>
      <c r="G65" s="22">
        <v>0</v>
      </c>
      <c r="H65" s="22">
        <v>0</v>
      </c>
      <c r="I65" s="22">
        <v>0</v>
      </c>
      <c r="J65" s="22">
        <v>0</v>
      </c>
      <c r="K65" s="22">
        <v>0</v>
      </c>
      <c r="L65" s="22">
        <v>0</v>
      </c>
      <c r="M65" s="22">
        <v>0</v>
      </c>
      <c r="N65" s="22">
        <v>0</v>
      </c>
      <c r="O65" s="22">
        <v>0</v>
      </c>
      <c r="P65" s="22">
        <v>0</v>
      </c>
      <c r="Q65" s="224">
        <v>0</v>
      </c>
      <c r="R65" s="22">
        <v>2</v>
      </c>
    </row>
    <row r="66" spans="1:18" x14ac:dyDescent="0.25">
      <c r="A66" s="7" t="s">
        <v>140</v>
      </c>
      <c r="B66" s="80" t="s">
        <v>375</v>
      </c>
      <c r="C66" s="82">
        <v>86</v>
      </c>
      <c r="D66" s="22">
        <v>21</v>
      </c>
      <c r="E66" s="22">
        <v>0</v>
      </c>
      <c r="F66" s="22">
        <v>0</v>
      </c>
      <c r="G66" s="22">
        <v>0</v>
      </c>
      <c r="H66" s="22">
        <v>0</v>
      </c>
      <c r="I66" s="22">
        <v>0</v>
      </c>
      <c r="J66" s="22">
        <v>0</v>
      </c>
      <c r="K66" s="22">
        <v>0</v>
      </c>
      <c r="L66" s="22">
        <v>0</v>
      </c>
      <c r="M66" s="22">
        <v>0</v>
      </c>
      <c r="N66" s="22">
        <v>0</v>
      </c>
      <c r="O66" s="22">
        <v>0</v>
      </c>
      <c r="P66" s="22">
        <v>0</v>
      </c>
      <c r="Q66" s="224">
        <v>0</v>
      </c>
      <c r="R66" s="22">
        <v>21</v>
      </c>
    </row>
    <row r="67" spans="1:18" x14ac:dyDescent="0.25">
      <c r="A67" s="7" t="s">
        <v>141</v>
      </c>
      <c r="B67" s="80" t="s">
        <v>375</v>
      </c>
      <c r="C67" s="82">
        <v>107</v>
      </c>
      <c r="D67" s="22">
        <v>2</v>
      </c>
      <c r="E67" s="22">
        <v>2</v>
      </c>
      <c r="F67" s="22">
        <v>0</v>
      </c>
      <c r="G67" s="22">
        <v>0</v>
      </c>
      <c r="H67" s="22">
        <v>0</v>
      </c>
      <c r="I67" s="22">
        <v>0</v>
      </c>
      <c r="J67" s="22">
        <v>0</v>
      </c>
      <c r="K67" s="22">
        <v>0</v>
      </c>
      <c r="L67" s="22">
        <v>0</v>
      </c>
      <c r="M67" s="22">
        <v>0</v>
      </c>
      <c r="N67" s="22">
        <v>0</v>
      </c>
      <c r="O67" s="22">
        <v>0</v>
      </c>
      <c r="P67" s="22">
        <v>0</v>
      </c>
      <c r="Q67" s="224">
        <v>0</v>
      </c>
      <c r="R67" s="22">
        <v>4</v>
      </c>
    </row>
    <row r="68" spans="1:18" ht="26.25" x14ac:dyDescent="0.25">
      <c r="A68" s="7" t="s">
        <v>142</v>
      </c>
      <c r="B68" s="80" t="s">
        <v>375</v>
      </c>
      <c r="C68" s="82">
        <v>134</v>
      </c>
      <c r="D68" s="22">
        <v>11</v>
      </c>
      <c r="E68" s="22">
        <v>0</v>
      </c>
      <c r="F68" s="22">
        <v>0</v>
      </c>
      <c r="G68" s="22">
        <v>0</v>
      </c>
      <c r="H68" s="22">
        <v>0</v>
      </c>
      <c r="I68" s="22">
        <v>0</v>
      </c>
      <c r="J68" s="22">
        <v>0</v>
      </c>
      <c r="K68" s="22">
        <v>0</v>
      </c>
      <c r="L68" s="22">
        <v>0</v>
      </c>
      <c r="M68" s="22">
        <v>0</v>
      </c>
      <c r="N68" s="22">
        <v>0</v>
      </c>
      <c r="O68" s="22">
        <v>0</v>
      </c>
      <c r="P68" s="22">
        <v>0</v>
      </c>
      <c r="Q68" s="224">
        <v>0</v>
      </c>
      <c r="R68" s="22">
        <v>11</v>
      </c>
    </row>
    <row r="69" spans="1:18" x14ac:dyDescent="0.25">
      <c r="A69" s="9" t="s">
        <v>143</v>
      </c>
      <c r="B69" s="80" t="s">
        <v>375</v>
      </c>
      <c r="C69" s="82">
        <v>150</v>
      </c>
      <c r="D69" s="22">
        <v>32</v>
      </c>
      <c r="E69" s="22">
        <v>0</v>
      </c>
      <c r="F69" s="22">
        <v>0</v>
      </c>
      <c r="G69" s="22">
        <v>0</v>
      </c>
      <c r="H69" s="22">
        <v>0</v>
      </c>
      <c r="I69" s="22">
        <v>0</v>
      </c>
      <c r="J69" s="22">
        <v>0</v>
      </c>
      <c r="K69" s="22">
        <v>0</v>
      </c>
      <c r="L69" s="22">
        <v>0</v>
      </c>
      <c r="M69" s="22">
        <v>0</v>
      </c>
      <c r="N69" s="22">
        <v>0</v>
      </c>
      <c r="O69" s="22">
        <v>0</v>
      </c>
      <c r="P69" s="22">
        <v>0</v>
      </c>
      <c r="Q69" s="224">
        <v>0</v>
      </c>
      <c r="R69" s="22">
        <v>32</v>
      </c>
    </row>
    <row r="70" spans="1:18" x14ac:dyDescent="0.25">
      <c r="A70" s="4" t="s">
        <v>144</v>
      </c>
      <c r="B70" s="80" t="s">
        <v>375</v>
      </c>
      <c r="C70" s="82">
        <v>237</v>
      </c>
      <c r="D70" s="22">
        <v>409</v>
      </c>
      <c r="E70" s="22">
        <v>0</v>
      </c>
      <c r="F70" s="22">
        <v>0</v>
      </c>
      <c r="G70" s="22">
        <v>0</v>
      </c>
      <c r="H70" s="22">
        <v>0</v>
      </c>
      <c r="I70" s="22">
        <v>28</v>
      </c>
      <c r="J70" s="22">
        <v>4</v>
      </c>
      <c r="K70" s="22">
        <v>27</v>
      </c>
      <c r="L70" s="22">
        <v>0</v>
      </c>
      <c r="M70" s="22">
        <v>0</v>
      </c>
      <c r="N70" s="22">
        <v>0</v>
      </c>
      <c r="O70" s="22">
        <v>0</v>
      </c>
      <c r="P70" s="22">
        <v>0</v>
      </c>
      <c r="Q70" s="224">
        <v>0</v>
      </c>
      <c r="R70" s="22">
        <v>468</v>
      </c>
    </row>
    <row r="71" spans="1:18" x14ac:dyDescent="0.25">
      <c r="A71" s="9" t="s">
        <v>145</v>
      </c>
      <c r="B71" s="80" t="s">
        <v>375</v>
      </c>
      <c r="C71" s="82">
        <v>264</v>
      </c>
      <c r="D71" s="22">
        <v>115</v>
      </c>
      <c r="E71" s="22">
        <v>0</v>
      </c>
      <c r="F71" s="22">
        <v>0</v>
      </c>
      <c r="G71" s="22">
        <v>0</v>
      </c>
      <c r="H71" s="22">
        <v>0</v>
      </c>
      <c r="I71" s="22">
        <v>0</v>
      </c>
      <c r="J71" s="22">
        <v>8</v>
      </c>
      <c r="K71" s="22">
        <v>6</v>
      </c>
      <c r="L71" s="22">
        <v>0</v>
      </c>
      <c r="M71" s="22">
        <v>0</v>
      </c>
      <c r="N71" s="22">
        <v>0</v>
      </c>
      <c r="O71" s="22">
        <v>0</v>
      </c>
      <c r="P71" s="22">
        <v>0</v>
      </c>
      <c r="Q71" s="224">
        <v>0</v>
      </c>
      <c r="R71" s="22">
        <v>129</v>
      </c>
    </row>
    <row r="72" spans="1:18" x14ac:dyDescent="0.25">
      <c r="A72" s="11" t="s">
        <v>146</v>
      </c>
      <c r="B72" s="80" t="s">
        <v>375</v>
      </c>
      <c r="C72" s="82">
        <v>310</v>
      </c>
      <c r="D72" s="22">
        <v>48</v>
      </c>
      <c r="E72" s="22">
        <v>0</v>
      </c>
      <c r="F72" s="22">
        <v>0</v>
      </c>
      <c r="G72" s="22">
        <v>0</v>
      </c>
      <c r="H72" s="22">
        <v>0</v>
      </c>
      <c r="I72" s="22">
        <v>0</v>
      </c>
      <c r="J72" s="22">
        <v>0</v>
      </c>
      <c r="K72" s="22">
        <v>0</v>
      </c>
      <c r="L72" s="22">
        <v>0</v>
      </c>
      <c r="M72" s="22">
        <v>0</v>
      </c>
      <c r="N72" s="22">
        <v>0</v>
      </c>
      <c r="O72" s="22">
        <v>0</v>
      </c>
      <c r="P72" s="22">
        <v>0</v>
      </c>
      <c r="Q72" s="224">
        <v>0</v>
      </c>
      <c r="R72" s="22">
        <v>48</v>
      </c>
    </row>
    <row r="73" spans="1:18" ht="26.25" x14ac:dyDescent="0.25">
      <c r="A73" s="7" t="s">
        <v>147</v>
      </c>
      <c r="B73" s="80" t="s">
        <v>375</v>
      </c>
      <c r="C73" s="82">
        <v>315</v>
      </c>
      <c r="D73" s="22">
        <v>2</v>
      </c>
      <c r="E73" s="22">
        <v>0</v>
      </c>
      <c r="F73" s="22">
        <v>0</v>
      </c>
      <c r="G73" s="22">
        <v>0</v>
      </c>
      <c r="H73" s="22">
        <v>0</v>
      </c>
      <c r="I73" s="22">
        <v>0</v>
      </c>
      <c r="J73" s="22">
        <v>0</v>
      </c>
      <c r="K73" s="22">
        <v>0</v>
      </c>
      <c r="L73" s="22">
        <v>0</v>
      </c>
      <c r="M73" s="22">
        <v>0</v>
      </c>
      <c r="N73" s="22">
        <v>0</v>
      </c>
      <c r="O73" s="22">
        <v>0</v>
      </c>
      <c r="P73" s="22">
        <v>0</v>
      </c>
      <c r="Q73" s="224">
        <v>0</v>
      </c>
      <c r="R73" s="22">
        <v>2</v>
      </c>
    </row>
    <row r="74" spans="1:18" x14ac:dyDescent="0.25">
      <c r="A74" s="7" t="s">
        <v>148</v>
      </c>
      <c r="B74" s="80" t="s">
        <v>375</v>
      </c>
      <c r="C74" s="82">
        <v>361</v>
      </c>
      <c r="D74" s="22">
        <v>26</v>
      </c>
      <c r="E74" s="22">
        <v>0</v>
      </c>
      <c r="F74" s="22">
        <v>0</v>
      </c>
      <c r="G74" s="22">
        <v>0</v>
      </c>
      <c r="H74" s="22">
        <v>0</v>
      </c>
      <c r="I74" s="22">
        <v>0</v>
      </c>
      <c r="J74" s="22">
        <v>0</v>
      </c>
      <c r="K74" s="22">
        <v>0</v>
      </c>
      <c r="L74" s="22">
        <v>0</v>
      </c>
      <c r="M74" s="22">
        <v>0</v>
      </c>
      <c r="N74" s="22">
        <v>0</v>
      </c>
      <c r="O74" s="22">
        <v>0</v>
      </c>
      <c r="P74" s="22">
        <v>0</v>
      </c>
      <c r="Q74" s="224">
        <v>0</v>
      </c>
      <c r="R74" s="22">
        <v>26</v>
      </c>
    </row>
    <row r="75" spans="1:18" x14ac:dyDescent="0.25">
      <c r="A75" s="4" t="s">
        <v>149</v>
      </c>
      <c r="B75" s="80" t="s">
        <v>375</v>
      </c>
      <c r="C75" s="82">
        <v>647</v>
      </c>
      <c r="D75" s="22">
        <v>58</v>
      </c>
      <c r="E75" s="22">
        <v>0</v>
      </c>
      <c r="F75" s="22">
        <v>0</v>
      </c>
      <c r="G75" s="22">
        <v>0</v>
      </c>
      <c r="H75" s="22">
        <v>0</v>
      </c>
      <c r="I75" s="22">
        <v>0</v>
      </c>
      <c r="J75" s="22">
        <v>1</v>
      </c>
      <c r="K75" s="22">
        <v>0</v>
      </c>
      <c r="L75" s="22">
        <v>0</v>
      </c>
      <c r="M75" s="22">
        <v>0</v>
      </c>
      <c r="N75" s="22">
        <v>0</v>
      </c>
      <c r="O75" s="22">
        <v>0</v>
      </c>
      <c r="P75" s="22">
        <v>0</v>
      </c>
      <c r="Q75" s="224">
        <v>0</v>
      </c>
      <c r="R75" s="22">
        <v>59</v>
      </c>
    </row>
    <row r="76" spans="1:18" x14ac:dyDescent="0.25">
      <c r="A76" s="11" t="s">
        <v>150</v>
      </c>
      <c r="B76" s="80" t="s">
        <v>375</v>
      </c>
      <c r="C76" s="82">
        <v>658</v>
      </c>
      <c r="D76" s="22">
        <v>1</v>
      </c>
      <c r="E76" s="22">
        <v>0</v>
      </c>
      <c r="F76" s="22">
        <v>0</v>
      </c>
      <c r="G76" s="22">
        <v>0</v>
      </c>
      <c r="H76" s="22">
        <v>0</v>
      </c>
      <c r="I76" s="22">
        <v>0</v>
      </c>
      <c r="J76" s="22">
        <v>0</v>
      </c>
      <c r="K76" s="22">
        <v>0</v>
      </c>
      <c r="L76" s="22">
        <v>0</v>
      </c>
      <c r="M76" s="22">
        <v>0</v>
      </c>
      <c r="N76" s="22">
        <v>0</v>
      </c>
      <c r="O76" s="22">
        <v>0</v>
      </c>
      <c r="P76" s="22">
        <v>0</v>
      </c>
      <c r="Q76" s="224">
        <v>0</v>
      </c>
      <c r="R76" s="22">
        <v>1</v>
      </c>
    </row>
    <row r="77" spans="1:18" x14ac:dyDescent="0.25">
      <c r="A77" s="4" t="s">
        <v>151</v>
      </c>
      <c r="B77" s="80" t="s">
        <v>375</v>
      </c>
      <c r="C77" s="82">
        <v>664</v>
      </c>
      <c r="D77" s="22">
        <v>545</v>
      </c>
      <c r="E77" s="22">
        <v>0</v>
      </c>
      <c r="F77" s="22">
        <v>0</v>
      </c>
      <c r="G77" s="22">
        <v>0</v>
      </c>
      <c r="H77" s="22">
        <v>0</v>
      </c>
      <c r="I77" s="22">
        <v>0</v>
      </c>
      <c r="J77" s="22">
        <v>31</v>
      </c>
      <c r="K77" s="22">
        <v>21</v>
      </c>
      <c r="L77" s="22">
        <v>0</v>
      </c>
      <c r="M77" s="22">
        <v>0</v>
      </c>
      <c r="N77" s="22">
        <v>0</v>
      </c>
      <c r="O77" s="22">
        <v>0</v>
      </c>
      <c r="P77" s="22">
        <v>0</v>
      </c>
      <c r="Q77" s="224">
        <v>0</v>
      </c>
      <c r="R77" s="22">
        <v>597</v>
      </c>
    </row>
    <row r="78" spans="1:18" x14ac:dyDescent="0.25">
      <c r="A78" s="10" t="s">
        <v>152</v>
      </c>
      <c r="B78" s="80" t="s">
        <v>375</v>
      </c>
      <c r="C78" s="82">
        <v>686</v>
      </c>
      <c r="D78" s="22">
        <v>338</v>
      </c>
      <c r="E78" s="22">
        <v>0</v>
      </c>
      <c r="F78" s="22">
        <v>0</v>
      </c>
      <c r="G78" s="22">
        <v>0</v>
      </c>
      <c r="H78" s="22">
        <v>0</v>
      </c>
      <c r="I78" s="22">
        <v>23</v>
      </c>
      <c r="J78" s="22">
        <v>2</v>
      </c>
      <c r="K78" s="22">
        <v>5</v>
      </c>
      <c r="L78" s="22">
        <v>0</v>
      </c>
      <c r="M78" s="22">
        <v>0</v>
      </c>
      <c r="N78" s="22">
        <v>0</v>
      </c>
      <c r="O78" s="22">
        <v>0</v>
      </c>
      <c r="P78" s="22">
        <v>0</v>
      </c>
      <c r="Q78" s="224">
        <v>0</v>
      </c>
      <c r="R78" s="22">
        <v>368</v>
      </c>
    </row>
    <row r="79" spans="1:18" x14ac:dyDescent="0.25">
      <c r="A79" s="7" t="s">
        <v>153</v>
      </c>
      <c r="B79" s="80" t="s">
        <v>375</v>
      </c>
      <c r="C79" s="82">
        <v>819</v>
      </c>
      <c r="D79" s="22">
        <v>8</v>
      </c>
      <c r="E79" s="22">
        <v>0</v>
      </c>
      <c r="F79" s="22">
        <v>0</v>
      </c>
      <c r="G79" s="22">
        <v>0</v>
      </c>
      <c r="H79" s="22">
        <v>0</v>
      </c>
      <c r="I79" s="22">
        <v>0</v>
      </c>
      <c r="J79" s="22">
        <v>0</v>
      </c>
      <c r="K79" s="22">
        <v>0</v>
      </c>
      <c r="L79" s="22">
        <v>0</v>
      </c>
      <c r="M79" s="22">
        <v>0</v>
      </c>
      <c r="N79" s="22">
        <v>0</v>
      </c>
      <c r="O79" s="22">
        <v>0</v>
      </c>
      <c r="P79" s="22">
        <v>0</v>
      </c>
      <c r="Q79" s="224">
        <v>0</v>
      </c>
      <c r="R79" s="22">
        <v>8</v>
      </c>
    </row>
    <row r="80" spans="1:18" x14ac:dyDescent="0.25">
      <c r="A80" s="7" t="s">
        <v>154</v>
      </c>
      <c r="B80" s="80" t="s">
        <v>375</v>
      </c>
      <c r="C80" s="82">
        <v>854</v>
      </c>
      <c r="D80" s="22">
        <v>1</v>
      </c>
      <c r="E80" s="22">
        <v>11</v>
      </c>
      <c r="F80" s="22">
        <v>0</v>
      </c>
      <c r="G80" s="22">
        <v>0</v>
      </c>
      <c r="H80" s="22">
        <v>0</v>
      </c>
      <c r="I80" s="22">
        <v>0</v>
      </c>
      <c r="J80" s="22">
        <v>0</v>
      </c>
      <c r="K80" s="22">
        <v>0</v>
      </c>
      <c r="L80" s="22">
        <v>0</v>
      </c>
      <c r="M80" s="22">
        <v>0</v>
      </c>
      <c r="N80" s="22">
        <v>0</v>
      </c>
      <c r="O80" s="22">
        <v>0</v>
      </c>
      <c r="P80" s="22">
        <v>0</v>
      </c>
      <c r="Q80" s="224">
        <v>0</v>
      </c>
      <c r="R80" s="22">
        <v>12</v>
      </c>
    </row>
    <row r="81" spans="1:18" x14ac:dyDescent="0.25">
      <c r="A81" s="7" t="s">
        <v>155</v>
      </c>
      <c r="B81" s="80" t="s">
        <v>375</v>
      </c>
      <c r="C81" s="82">
        <v>887</v>
      </c>
      <c r="D81" s="22">
        <v>25</v>
      </c>
      <c r="E81" s="22">
        <v>144</v>
      </c>
      <c r="F81" s="22">
        <v>0</v>
      </c>
      <c r="G81" s="22">
        <v>0</v>
      </c>
      <c r="H81" s="22">
        <v>0</v>
      </c>
      <c r="I81" s="22">
        <v>2</v>
      </c>
      <c r="J81" s="22">
        <v>2</v>
      </c>
      <c r="K81" s="22">
        <v>2</v>
      </c>
      <c r="L81" s="22">
        <v>0</v>
      </c>
      <c r="M81" s="22">
        <v>0</v>
      </c>
      <c r="N81" s="22">
        <v>0</v>
      </c>
      <c r="O81" s="22">
        <v>0</v>
      </c>
      <c r="P81" s="22">
        <v>0</v>
      </c>
      <c r="Q81" s="224">
        <v>0</v>
      </c>
      <c r="R81" s="22">
        <v>175</v>
      </c>
    </row>
    <row r="82" spans="1:18" x14ac:dyDescent="0.25">
      <c r="A82" s="35" t="s">
        <v>376</v>
      </c>
      <c r="B82" s="81"/>
      <c r="C82" s="83"/>
      <c r="D82" s="84">
        <v>14319</v>
      </c>
      <c r="E82" s="84">
        <v>47</v>
      </c>
      <c r="F82" s="84">
        <v>0</v>
      </c>
      <c r="G82" s="84">
        <v>11</v>
      </c>
      <c r="H82" s="84">
        <v>0</v>
      </c>
      <c r="I82" s="84">
        <v>1097</v>
      </c>
      <c r="J82" s="84">
        <v>939</v>
      </c>
      <c r="K82" s="84">
        <v>406</v>
      </c>
      <c r="L82" s="84">
        <v>50</v>
      </c>
      <c r="M82" s="84">
        <v>6</v>
      </c>
      <c r="N82" s="84">
        <v>0</v>
      </c>
      <c r="O82" s="84">
        <v>0</v>
      </c>
      <c r="P82" s="84">
        <v>0</v>
      </c>
      <c r="Q82" s="84">
        <v>0</v>
      </c>
      <c r="R82" s="84">
        <v>16875</v>
      </c>
    </row>
    <row r="83" spans="1:18" ht="26.25" x14ac:dyDescent="0.25">
      <c r="A83" s="7" t="s">
        <v>157</v>
      </c>
      <c r="B83" s="80" t="s">
        <v>377</v>
      </c>
      <c r="C83" s="82">
        <v>2</v>
      </c>
      <c r="D83" s="22">
        <v>45</v>
      </c>
      <c r="E83" s="22">
        <v>8</v>
      </c>
      <c r="F83" s="22">
        <v>0</v>
      </c>
      <c r="G83" s="22">
        <v>0</v>
      </c>
      <c r="H83" s="22">
        <v>0</v>
      </c>
      <c r="I83" s="22">
        <v>0</v>
      </c>
      <c r="J83" s="22">
        <v>1</v>
      </c>
      <c r="K83" s="22">
        <v>0</v>
      </c>
      <c r="L83" s="22">
        <v>0</v>
      </c>
      <c r="M83" s="22">
        <v>0</v>
      </c>
      <c r="N83" s="22">
        <v>0</v>
      </c>
      <c r="O83" s="22">
        <v>0</v>
      </c>
      <c r="P83" s="22">
        <v>0</v>
      </c>
      <c r="Q83" s="224">
        <v>0</v>
      </c>
      <c r="R83" s="22">
        <v>54</v>
      </c>
    </row>
    <row r="84" spans="1:18" ht="26.25" x14ac:dyDescent="0.25">
      <c r="A84" s="7" t="s">
        <v>158</v>
      </c>
      <c r="B84" s="80" t="s">
        <v>377</v>
      </c>
      <c r="C84" s="82">
        <v>21</v>
      </c>
      <c r="D84" s="22">
        <v>25</v>
      </c>
      <c r="E84" s="22">
        <v>0</v>
      </c>
      <c r="F84" s="22">
        <v>0</v>
      </c>
      <c r="G84" s="22">
        <v>0</v>
      </c>
      <c r="H84" s="22">
        <v>0</v>
      </c>
      <c r="I84" s="22">
        <v>0</v>
      </c>
      <c r="J84" s="22">
        <v>0</v>
      </c>
      <c r="K84" s="22">
        <v>0</v>
      </c>
      <c r="L84" s="22">
        <v>0</v>
      </c>
      <c r="M84" s="22">
        <v>0</v>
      </c>
      <c r="N84" s="22">
        <v>0</v>
      </c>
      <c r="O84" s="22">
        <v>0</v>
      </c>
      <c r="P84" s="22">
        <v>0</v>
      </c>
      <c r="Q84" s="224">
        <v>0</v>
      </c>
      <c r="R84" s="22">
        <v>25</v>
      </c>
    </row>
    <row r="85" spans="1:18" x14ac:dyDescent="0.25">
      <c r="A85" s="7" t="s">
        <v>159</v>
      </c>
      <c r="B85" s="80" t="s">
        <v>377</v>
      </c>
      <c r="C85" s="82">
        <v>55</v>
      </c>
      <c r="D85" s="22">
        <v>20</v>
      </c>
      <c r="E85" s="22">
        <v>0</v>
      </c>
      <c r="F85" s="22">
        <v>0</v>
      </c>
      <c r="G85" s="22">
        <v>0</v>
      </c>
      <c r="H85" s="22">
        <v>0</v>
      </c>
      <c r="I85" s="22">
        <v>0</v>
      </c>
      <c r="J85" s="22">
        <v>0</v>
      </c>
      <c r="K85" s="22">
        <v>0</v>
      </c>
      <c r="L85" s="22">
        <v>0</v>
      </c>
      <c r="M85" s="22">
        <v>0</v>
      </c>
      <c r="N85" s="22">
        <v>0</v>
      </c>
      <c r="O85" s="22">
        <v>0</v>
      </c>
      <c r="P85" s="22">
        <v>0</v>
      </c>
      <c r="Q85" s="224">
        <v>0</v>
      </c>
      <c r="R85" s="22">
        <v>20</v>
      </c>
    </row>
    <row r="86" spans="1:18" ht="51.75" x14ac:dyDescent="0.25">
      <c r="A86" s="36" t="s">
        <v>160</v>
      </c>
      <c r="B86" s="80" t="s">
        <v>377</v>
      </c>
      <c r="C86" s="82">
        <v>148</v>
      </c>
      <c r="D86" s="22">
        <v>1022</v>
      </c>
      <c r="E86" s="22">
        <v>0</v>
      </c>
      <c r="F86" s="22">
        <v>0</v>
      </c>
      <c r="G86" s="22">
        <v>0</v>
      </c>
      <c r="H86" s="22">
        <v>0</v>
      </c>
      <c r="I86" s="22">
        <v>241</v>
      </c>
      <c r="J86" s="22">
        <v>177</v>
      </c>
      <c r="K86" s="22">
        <v>0</v>
      </c>
      <c r="L86" s="22">
        <v>0</v>
      </c>
      <c r="M86" s="22">
        <v>0</v>
      </c>
      <c r="N86" s="22">
        <v>0</v>
      </c>
      <c r="O86" s="22">
        <v>0</v>
      </c>
      <c r="P86" s="22">
        <v>0</v>
      </c>
      <c r="Q86" s="224">
        <v>0</v>
      </c>
      <c r="R86" s="22">
        <v>1440</v>
      </c>
    </row>
    <row r="87" spans="1:18" x14ac:dyDescent="0.25">
      <c r="A87" s="7" t="s">
        <v>161</v>
      </c>
      <c r="B87" s="80" t="s">
        <v>377</v>
      </c>
      <c r="C87" s="82">
        <v>197</v>
      </c>
      <c r="D87" s="22">
        <v>319</v>
      </c>
      <c r="E87" s="22">
        <v>0</v>
      </c>
      <c r="F87" s="22">
        <v>0</v>
      </c>
      <c r="G87" s="22">
        <v>0</v>
      </c>
      <c r="H87" s="22">
        <v>0</v>
      </c>
      <c r="I87" s="22">
        <v>0</v>
      </c>
      <c r="J87" s="22">
        <v>4</v>
      </c>
      <c r="K87" s="22">
        <v>0</v>
      </c>
      <c r="L87" s="22">
        <v>0</v>
      </c>
      <c r="M87" s="22">
        <v>0</v>
      </c>
      <c r="N87" s="22">
        <v>0</v>
      </c>
      <c r="O87" s="22">
        <v>0</v>
      </c>
      <c r="P87" s="22">
        <v>0</v>
      </c>
      <c r="Q87" s="224">
        <v>0</v>
      </c>
      <c r="R87" s="22">
        <v>323</v>
      </c>
    </row>
    <row r="88" spans="1:18" x14ac:dyDescent="0.25">
      <c r="A88" s="9" t="s">
        <v>162</v>
      </c>
      <c r="B88" s="80" t="s">
        <v>377</v>
      </c>
      <c r="C88" s="82">
        <v>206</v>
      </c>
      <c r="D88" s="22">
        <v>19</v>
      </c>
      <c r="E88" s="22">
        <v>0</v>
      </c>
      <c r="F88" s="22">
        <v>0</v>
      </c>
      <c r="G88" s="22">
        <v>0</v>
      </c>
      <c r="H88" s="22">
        <v>0</v>
      </c>
      <c r="I88" s="22">
        <v>0</v>
      </c>
      <c r="J88" s="22">
        <v>1</v>
      </c>
      <c r="K88" s="22">
        <v>0</v>
      </c>
      <c r="L88" s="22">
        <v>0</v>
      </c>
      <c r="M88" s="22">
        <v>0</v>
      </c>
      <c r="N88" s="22">
        <v>0</v>
      </c>
      <c r="O88" s="22">
        <v>0</v>
      </c>
      <c r="P88" s="22">
        <v>0</v>
      </c>
      <c r="Q88" s="224">
        <v>0</v>
      </c>
      <c r="R88" s="22">
        <v>20</v>
      </c>
    </row>
    <row r="89" spans="1:18" x14ac:dyDescent="0.25">
      <c r="A89" s="7" t="s">
        <v>163</v>
      </c>
      <c r="B89" s="80" t="s">
        <v>377</v>
      </c>
      <c r="C89" s="82">
        <v>313</v>
      </c>
      <c r="D89" s="22">
        <v>124</v>
      </c>
      <c r="E89" s="22">
        <v>0</v>
      </c>
      <c r="F89" s="22">
        <v>0</v>
      </c>
      <c r="G89" s="22">
        <v>0</v>
      </c>
      <c r="H89" s="22">
        <v>0</v>
      </c>
      <c r="I89" s="22">
        <v>12</v>
      </c>
      <c r="J89" s="22">
        <v>1</v>
      </c>
      <c r="K89" s="22">
        <v>0</v>
      </c>
      <c r="L89" s="22">
        <v>0</v>
      </c>
      <c r="M89" s="22">
        <v>0</v>
      </c>
      <c r="N89" s="22">
        <v>0</v>
      </c>
      <c r="O89" s="22">
        <v>0</v>
      </c>
      <c r="P89" s="22">
        <v>0</v>
      </c>
      <c r="Q89" s="224">
        <v>0</v>
      </c>
      <c r="R89" s="22">
        <v>137</v>
      </c>
    </row>
    <row r="90" spans="1:18" x14ac:dyDescent="0.25">
      <c r="A90" s="7" t="s">
        <v>164</v>
      </c>
      <c r="B90" s="80" t="s">
        <v>377</v>
      </c>
      <c r="C90" s="82">
        <v>318</v>
      </c>
      <c r="D90" s="22">
        <v>1290</v>
      </c>
      <c r="E90" s="22">
        <v>0</v>
      </c>
      <c r="F90" s="22">
        <v>0</v>
      </c>
      <c r="G90" s="22">
        <v>0</v>
      </c>
      <c r="H90" s="22">
        <v>0</v>
      </c>
      <c r="I90" s="22">
        <v>86</v>
      </c>
      <c r="J90" s="22">
        <v>45</v>
      </c>
      <c r="K90" s="22">
        <v>22</v>
      </c>
      <c r="L90" s="22">
        <v>0</v>
      </c>
      <c r="M90" s="22">
        <v>0</v>
      </c>
      <c r="N90" s="22">
        <v>0</v>
      </c>
      <c r="O90" s="22">
        <v>0</v>
      </c>
      <c r="P90" s="22">
        <v>0</v>
      </c>
      <c r="Q90" s="224">
        <v>0</v>
      </c>
      <c r="R90" s="22">
        <v>1443</v>
      </c>
    </row>
    <row r="91" spans="1:18" x14ac:dyDescent="0.25">
      <c r="A91" s="7" t="s">
        <v>165</v>
      </c>
      <c r="B91" s="80" t="s">
        <v>377</v>
      </c>
      <c r="C91" s="82">
        <v>321</v>
      </c>
      <c r="D91" s="22">
        <v>722</v>
      </c>
      <c r="E91" s="22">
        <v>0</v>
      </c>
      <c r="F91" s="22">
        <v>0</v>
      </c>
      <c r="G91" s="22">
        <v>0</v>
      </c>
      <c r="H91" s="22">
        <v>0</v>
      </c>
      <c r="I91" s="22">
        <v>0</v>
      </c>
      <c r="J91" s="22">
        <v>31</v>
      </c>
      <c r="K91" s="22">
        <v>0</v>
      </c>
      <c r="L91" s="22">
        <v>0</v>
      </c>
      <c r="M91" s="22">
        <v>0</v>
      </c>
      <c r="N91" s="22">
        <v>0</v>
      </c>
      <c r="O91" s="22">
        <v>0</v>
      </c>
      <c r="P91" s="22">
        <v>0</v>
      </c>
      <c r="Q91" s="224">
        <v>0</v>
      </c>
      <c r="R91" s="22">
        <v>753</v>
      </c>
    </row>
    <row r="92" spans="1:18" x14ac:dyDescent="0.25">
      <c r="A92" s="7" t="s">
        <v>166</v>
      </c>
      <c r="B92" s="80" t="s">
        <v>377</v>
      </c>
      <c r="C92" s="82">
        <v>376</v>
      </c>
      <c r="D92" s="22">
        <v>726</v>
      </c>
      <c r="E92" s="22">
        <v>0</v>
      </c>
      <c r="F92" s="22">
        <v>0</v>
      </c>
      <c r="G92" s="22">
        <v>1</v>
      </c>
      <c r="H92" s="22">
        <v>0</v>
      </c>
      <c r="I92" s="22">
        <v>243</v>
      </c>
      <c r="J92" s="22">
        <v>89</v>
      </c>
      <c r="K92" s="22">
        <v>134</v>
      </c>
      <c r="L92" s="22">
        <v>0</v>
      </c>
      <c r="M92" s="22">
        <v>0</v>
      </c>
      <c r="N92" s="22">
        <v>0</v>
      </c>
      <c r="O92" s="22">
        <v>0</v>
      </c>
      <c r="P92" s="22">
        <v>0</v>
      </c>
      <c r="Q92" s="224">
        <v>0</v>
      </c>
      <c r="R92" s="22">
        <v>1193</v>
      </c>
    </row>
    <row r="93" spans="1:18" x14ac:dyDescent="0.25">
      <c r="A93" s="9" t="s">
        <v>167</v>
      </c>
      <c r="B93" s="80" t="s">
        <v>377</v>
      </c>
      <c r="C93" s="82">
        <v>400</v>
      </c>
      <c r="D93" s="22">
        <v>223</v>
      </c>
      <c r="E93" s="22">
        <v>0</v>
      </c>
      <c r="F93" s="22">
        <v>0</v>
      </c>
      <c r="G93" s="22">
        <v>1</v>
      </c>
      <c r="H93" s="22">
        <v>0</v>
      </c>
      <c r="I93" s="22">
        <v>3</v>
      </c>
      <c r="J93" s="22">
        <v>13</v>
      </c>
      <c r="K93" s="22">
        <v>6</v>
      </c>
      <c r="L93" s="22">
        <v>0</v>
      </c>
      <c r="M93" s="22">
        <v>0</v>
      </c>
      <c r="N93" s="22">
        <v>0</v>
      </c>
      <c r="O93" s="22">
        <v>0</v>
      </c>
      <c r="P93" s="22">
        <v>0</v>
      </c>
      <c r="Q93" s="224">
        <v>0</v>
      </c>
      <c r="R93" s="22">
        <v>246</v>
      </c>
    </row>
    <row r="94" spans="1:18" x14ac:dyDescent="0.25">
      <c r="A94" s="7" t="s">
        <v>168</v>
      </c>
      <c r="B94" s="80" t="s">
        <v>377</v>
      </c>
      <c r="C94" s="82">
        <v>440</v>
      </c>
      <c r="D94" s="22">
        <v>3771</v>
      </c>
      <c r="E94" s="22">
        <v>0</v>
      </c>
      <c r="F94" s="22">
        <v>0</v>
      </c>
      <c r="G94" s="22">
        <v>2</v>
      </c>
      <c r="H94" s="22">
        <v>0</v>
      </c>
      <c r="I94" s="22">
        <v>114</v>
      </c>
      <c r="J94" s="22">
        <v>128</v>
      </c>
      <c r="K94" s="22">
        <v>60</v>
      </c>
      <c r="L94" s="22">
        <v>0</v>
      </c>
      <c r="M94" s="22">
        <v>0</v>
      </c>
      <c r="N94" s="22">
        <v>0</v>
      </c>
      <c r="O94" s="22">
        <v>0</v>
      </c>
      <c r="P94" s="22">
        <v>0</v>
      </c>
      <c r="Q94" s="224">
        <v>0</v>
      </c>
      <c r="R94" s="22">
        <v>4075</v>
      </c>
    </row>
    <row r="95" spans="1:18" x14ac:dyDescent="0.25">
      <c r="A95" s="7" t="s">
        <v>169</v>
      </c>
      <c r="B95" s="80" t="s">
        <v>377</v>
      </c>
      <c r="C95" s="82">
        <v>483</v>
      </c>
      <c r="D95" s="22">
        <v>12</v>
      </c>
      <c r="E95" s="22">
        <v>1</v>
      </c>
      <c r="F95" s="22">
        <v>0</v>
      </c>
      <c r="G95" s="22">
        <v>0</v>
      </c>
      <c r="H95" s="22">
        <v>0</v>
      </c>
      <c r="I95" s="22">
        <v>0</v>
      </c>
      <c r="J95" s="22">
        <v>0</v>
      </c>
      <c r="K95" s="22">
        <v>0</v>
      </c>
      <c r="L95" s="22">
        <v>0</v>
      </c>
      <c r="M95" s="22">
        <v>0</v>
      </c>
      <c r="N95" s="22">
        <v>0</v>
      </c>
      <c r="O95" s="22">
        <v>0</v>
      </c>
      <c r="P95" s="22">
        <v>0</v>
      </c>
      <c r="Q95" s="224">
        <v>0</v>
      </c>
      <c r="R95" s="22">
        <v>13</v>
      </c>
    </row>
    <row r="96" spans="1:18" x14ac:dyDescent="0.25">
      <c r="A96" s="4" t="s">
        <v>170</v>
      </c>
      <c r="B96" s="80" t="s">
        <v>377</v>
      </c>
      <c r="C96" s="82">
        <v>541</v>
      </c>
      <c r="D96" s="22">
        <v>653</v>
      </c>
      <c r="E96" s="22">
        <v>0</v>
      </c>
      <c r="F96" s="22">
        <v>0</v>
      </c>
      <c r="G96" s="22">
        <v>0</v>
      </c>
      <c r="H96" s="22">
        <v>0</v>
      </c>
      <c r="I96" s="22">
        <v>0</v>
      </c>
      <c r="J96" s="22">
        <v>48</v>
      </c>
      <c r="K96" s="22">
        <v>24</v>
      </c>
      <c r="L96" s="22">
        <v>0</v>
      </c>
      <c r="M96" s="22">
        <v>0</v>
      </c>
      <c r="N96" s="22">
        <v>0</v>
      </c>
      <c r="O96" s="22">
        <v>0</v>
      </c>
      <c r="P96" s="22">
        <v>0</v>
      </c>
      <c r="Q96" s="224">
        <v>0</v>
      </c>
      <c r="R96" s="22">
        <v>725</v>
      </c>
    </row>
    <row r="97" spans="1:18" x14ac:dyDescent="0.25">
      <c r="A97" s="7" t="s">
        <v>171</v>
      </c>
      <c r="B97" s="80" t="s">
        <v>377</v>
      </c>
      <c r="C97" s="82">
        <v>607</v>
      </c>
      <c r="D97" s="22">
        <v>283</v>
      </c>
      <c r="E97" s="22">
        <v>0</v>
      </c>
      <c r="F97" s="22">
        <v>0</v>
      </c>
      <c r="G97" s="22">
        <v>0</v>
      </c>
      <c r="H97" s="22">
        <v>0</v>
      </c>
      <c r="I97" s="22">
        <v>31</v>
      </c>
      <c r="J97" s="22">
        <v>27</v>
      </c>
      <c r="K97" s="22">
        <v>0</v>
      </c>
      <c r="L97" s="22">
        <v>0</v>
      </c>
      <c r="M97" s="22">
        <v>0</v>
      </c>
      <c r="N97" s="22">
        <v>0</v>
      </c>
      <c r="O97" s="22">
        <v>0</v>
      </c>
      <c r="P97" s="22">
        <v>0</v>
      </c>
      <c r="Q97" s="224">
        <v>0</v>
      </c>
      <c r="R97" s="22">
        <v>341</v>
      </c>
    </row>
    <row r="98" spans="1:18" x14ac:dyDescent="0.25">
      <c r="A98" s="7" t="s">
        <v>172</v>
      </c>
      <c r="B98" s="80" t="s">
        <v>377</v>
      </c>
      <c r="C98" s="82">
        <v>615</v>
      </c>
      <c r="D98" s="22">
        <v>2542</v>
      </c>
      <c r="E98" s="22">
        <v>38</v>
      </c>
      <c r="F98" s="22">
        <v>0</v>
      </c>
      <c r="G98" s="22">
        <v>6</v>
      </c>
      <c r="H98" s="22">
        <v>0</v>
      </c>
      <c r="I98" s="22">
        <v>254</v>
      </c>
      <c r="J98" s="22">
        <v>282</v>
      </c>
      <c r="K98" s="22">
        <v>156</v>
      </c>
      <c r="L98" s="22">
        <v>50</v>
      </c>
      <c r="M98" s="22">
        <v>6</v>
      </c>
      <c r="N98" s="22">
        <v>0</v>
      </c>
      <c r="O98" s="22">
        <v>0</v>
      </c>
      <c r="P98" s="22">
        <v>0</v>
      </c>
      <c r="Q98" s="224">
        <v>0</v>
      </c>
      <c r="R98" s="22">
        <v>3334</v>
      </c>
    </row>
    <row r="99" spans="1:18" ht="26.25" x14ac:dyDescent="0.25">
      <c r="A99" s="7" t="s">
        <v>173</v>
      </c>
      <c r="B99" s="80" t="s">
        <v>377</v>
      </c>
      <c r="C99" s="82">
        <v>649</v>
      </c>
      <c r="D99" s="22">
        <v>105</v>
      </c>
      <c r="E99" s="22">
        <v>0</v>
      </c>
      <c r="F99" s="22">
        <v>0</v>
      </c>
      <c r="G99" s="22">
        <v>1</v>
      </c>
      <c r="H99" s="22">
        <v>0</v>
      </c>
      <c r="I99" s="22">
        <v>2</v>
      </c>
      <c r="J99" s="22">
        <v>1</v>
      </c>
      <c r="K99" s="22">
        <v>0</v>
      </c>
      <c r="L99" s="22">
        <v>0</v>
      </c>
      <c r="M99" s="22">
        <v>0</v>
      </c>
      <c r="N99" s="22">
        <v>0</v>
      </c>
      <c r="O99" s="22">
        <v>0</v>
      </c>
      <c r="P99" s="22">
        <v>0</v>
      </c>
      <c r="Q99" s="224">
        <v>0</v>
      </c>
      <c r="R99" s="22">
        <v>109</v>
      </c>
    </row>
    <row r="100" spans="1:18" ht="39" x14ac:dyDescent="0.25">
      <c r="A100" s="7" t="s">
        <v>174</v>
      </c>
      <c r="B100" s="80" t="s">
        <v>377</v>
      </c>
      <c r="C100" s="82">
        <v>652</v>
      </c>
      <c r="D100" s="22">
        <v>9</v>
      </c>
      <c r="E100" s="22">
        <v>0</v>
      </c>
      <c r="F100" s="22">
        <v>0</v>
      </c>
      <c r="G100" s="22">
        <v>0</v>
      </c>
      <c r="H100" s="22">
        <v>0</v>
      </c>
      <c r="I100" s="22">
        <v>0</v>
      </c>
      <c r="J100" s="22">
        <v>0</v>
      </c>
      <c r="K100" s="22">
        <v>0</v>
      </c>
      <c r="L100" s="22">
        <v>0</v>
      </c>
      <c r="M100" s="22">
        <v>0</v>
      </c>
      <c r="N100" s="22">
        <v>0</v>
      </c>
      <c r="O100" s="22">
        <v>0</v>
      </c>
      <c r="P100" s="22">
        <v>0</v>
      </c>
      <c r="Q100" s="224">
        <v>0</v>
      </c>
      <c r="R100" s="22">
        <v>9</v>
      </c>
    </row>
    <row r="101" spans="1:18" x14ac:dyDescent="0.25">
      <c r="A101" s="7" t="s">
        <v>175</v>
      </c>
      <c r="B101" s="80" t="s">
        <v>377</v>
      </c>
      <c r="C101" s="82">
        <v>660</v>
      </c>
      <c r="D101" s="22">
        <v>221</v>
      </c>
      <c r="E101" s="22">
        <v>0</v>
      </c>
      <c r="F101" s="22">
        <v>0</v>
      </c>
      <c r="G101" s="22">
        <v>0</v>
      </c>
      <c r="H101" s="22">
        <v>0</v>
      </c>
      <c r="I101" s="22">
        <v>0</v>
      </c>
      <c r="J101" s="22">
        <v>1</v>
      </c>
      <c r="K101" s="22">
        <v>0</v>
      </c>
      <c r="L101" s="22">
        <v>0</v>
      </c>
      <c r="M101" s="22">
        <v>0</v>
      </c>
      <c r="N101" s="22">
        <v>0</v>
      </c>
      <c r="O101" s="22">
        <v>0</v>
      </c>
      <c r="P101" s="22">
        <v>0</v>
      </c>
      <c r="Q101" s="224">
        <v>0</v>
      </c>
      <c r="R101" s="22">
        <v>222</v>
      </c>
    </row>
    <row r="102" spans="1:18" ht="26.25" x14ac:dyDescent="0.25">
      <c r="A102" s="7" t="s">
        <v>176</v>
      </c>
      <c r="B102" s="80" t="s">
        <v>377</v>
      </c>
      <c r="C102" s="82">
        <v>667</v>
      </c>
      <c r="D102" s="22">
        <v>177</v>
      </c>
      <c r="E102" s="22">
        <v>0</v>
      </c>
      <c r="F102" s="22">
        <v>0</v>
      </c>
      <c r="G102" s="22">
        <v>0</v>
      </c>
      <c r="H102" s="22">
        <v>0</v>
      </c>
      <c r="I102" s="22">
        <v>1</v>
      </c>
      <c r="J102" s="22">
        <v>4</v>
      </c>
      <c r="K102" s="22">
        <v>0</v>
      </c>
      <c r="L102" s="22">
        <v>0</v>
      </c>
      <c r="M102" s="22">
        <v>0</v>
      </c>
      <c r="N102" s="22">
        <v>0</v>
      </c>
      <c r="O102" s="22">
        <v>0</v>
      </c>
      <c r="P102" s="22">
        <v>0</v>
      </c>
      <c r="Q102" s="224">
        <v>0</v>
      </c>
      <c r="R102" s="22">
        <v>182</v>
      </c>
    </row>
    <row r="103" spans="1:18" ht="26.25" x14ac:dyDescent="0.25">
      <c r="A103" s="7" t="s">
        <v>177</v>
      </c>
      <c r="B103" s="80" t="s">
        <v>377</v>
      </c>
      <c r="C103" s="82">
        <v>674</v>
      </c>
      <c r="D103" s="22">
        <v>273</v>
      </c>
      <c r="E103" s="22">
        <v>0</v>
      </c>
      <c r="F103" s="22">
        <v>0</v>
      </c>
      <c r="G103" s="22">
        <v>0</v>
      </c>
      <c r="H103" s="22">
        <v>0</v>
      </c>
      <c r="I103" s="22">
        <v>0</v>
      </c>
      <c r="J103" s="22">
        <v>7</v>
      </c>
      <c r="K103" s="22">
        <v>0</v>
      </c>
      <c r="L103" s="22">
        <v>0</v>
      </c>
      <c r="M103" s="22">
        <v>0</v>
      </c>
      <c r="N103" s="22">
        <v>0</v>
      </c>
      <c r="O103" s="22">
        <v>0</v>
      </c>
      <c r="P103" s="22">
        <v>0</v>
      </c>
      <c r="Q103" s="224">
        <v>0</v>
      </c>
      <c r="R103" s="22">
        <v>280</v>
      </c>
    </row>
    <row r="104" spans="1:18" x14ac:dyDescent="0.25">
      <c r="A104" s="13" t="s">
        <v>178</v>
      </c>
      <c r="B104" s="80" t="s">
        <v>377</v>
      </c>
      <c r="C104" s="82">
        <v>697</v>
      </c>
      <c r="D104" s="22">
        <v>1261</v>
      </c>
      <c r="E104" s="22">
        <v>0</v>
      </c>
      <c r="F104" s="22">
        <v>0</v>
      </c>
      <c r="G104" s="22">
        <v>0</v>
      </c>
      <c r="H104" s="22">
        <v>0</v>
      </c>
      <c r="I104" s="22">
        <v>33</v>
      </c>
      <c r="J104" s="22">
        <v>73</v>
      </c>
      <c r="K104" s="22">
        <v>2</v>
      </c>
      <c r="L104" s="22">
        <v>0</v>
      </c>
      <c r="M104" s="22">
        <v>0</v>
      </c>
      <c r="N104" s="22">
        <v>0</v>
      </c>
      <c r="O104" s="22">
        <v>0</v>
      </c>
      <c r="P104" s="22">
        <v>0</v>
      </c>
      <c r="Q104" s="224">
        <v>0</v>
      </c>
      <c r="R104" s="22">
        <v>1369</v>
      </c>
    </row>
    <row r="105" spans="1:18" x14ac:dyDescent="0.25">
      <c r="A105" s="7" t="s">
        <v>179</v>
      </c>
      <c r="B105" s="80" t="s">
        <v>377</v>
      </c>
      <c r="C105" s="82">
        <v>756</v>
      </c>
      <c r="D105" s="22">
        <v>477</v>
      </c>
      <c r="E105" s="22">
        <v>0</v>
      </c>
      <c r="F105" s="22">
        <v>0</v>
      </c>
      <c r="G105" s="22">
        <v>0</v>
      </c>
      <c r="H105" s="22">
        <v>0</v>
      </c>
      <c r="I105" s="22">
        <v>77</v>
      </c>
      <c r="J105" s="22">
        <v>6</v>
      </c>
      <c r="K105" s="22">
        <v>2</v>
      </c>
      <c r="L105" s="22">
        <v>0</v>
      </c>
      <c r="M105" s="22">
        <v>0</v>
      </c>
      <c r="N105" s="22">
        <v>0</v>
      </c>
      <c r="O105" s="22">
        <v>0</v>
      </c>
      <c r="P105" s="22">
        <v>0</v>
      </c>
      <c r="Q105" s="224">
        <v>0</v>
      </c>
      <c r="R105" s="22">
        <v>562</v>
      </c>
    </row>
    <row r="106" spans="1:18" x14ac:dyDescent="0.25">
      <c r="A106" s="35" t="s">
        <v>378</v>
      </c>
      <c r="B106" s="81"/>
      <c r="C106" s="83"/>
      <c r="D106" s="84">
        <v>1619</v>
      </c>
      <c r="E106" s="84">
        <v>721</v>
      </c>
      <c r="F106" s="84">
        <v>0</v>
      </c>
      <c r="G106" s="84">
        <v>0</v>
      </c>
      <c r="H106" s="84">
        <v>0</v>
      </c>
      <c r="I106" s="84">
        <v>17</v>
      </c>
      <c r="J106" s="84">
        <v>75</v>
      </c>
      <c r="K106" s="84">
        <v>12</v>
      </c>
      <c r="L106" s="84">
        <v>0</v>
      </c>
      <c r="M106" s="84">
        <v>0</v>
      </c>
      <c r="N106" s="84">
        <v>1</v>
      </c>
      <c r="O106" s="84">
        <v>0</v>
      </c>
      <c r="P106" s="84">
        <v>0</v>
      </c>
      <c r="Q106" s="84">
        <v>0</v>
      </c>
      <c r="R106" s="84">
        <v>2445</v>
      </c>
    </row>
    <row r="107" spans="1:18" x14ac:dyDescent="0.25">
      <c r="A107" s="7" t="s">
        <v>181</v>
      </c>
      <c r="B107" s="80" t="s">
        <v>379</v>
      </c>
      <c r="C107" s="82">
        <v>30</v>
      </c>
      <c r="D107" s="22">
        <v>179</v>
      </c>
      <c r="E107" s="22">
        <v>332</v>
      </c>
      <c r="F107" s="22">
        <v>0</v>
      </c>
      <c r="G107" s="22">
        <v>0</v>
      </c>
      <c r="H107" s="22">
        <v>0</v>
      </c>
      <c r="I107" s="22">
        <v>2</v>
      </c>
      <c r="J107" s="22">
        <v>10</v>
      </c>
      <c r="K107" s="22">
        <v>11</v>
      </c>
      <c r="L107" s="22">
        <v>0</v>
      </c>
      <c r="M107" s="22">
        <v>0</v>
      </c>
      <c r="N107" s="22">
        <v>0</v>
      </c>
      <c r="O107" s="22">
        <v>0</v>
      </c>
      <c r="P107" s="22">
        <v>0</v>
      </c>
      <c r="Q107" s="224">
        <v>0</v>
      </c>
      <c r="R107" s="22">
        <v>534</v>
      </c>
    </row>
    <row r="108" spans="1:18" x14ac:dyDescent="0.25">
      <c r="A108" s="7" t="s">
        <v>182</v>
      </c>
      <c r="B108" s="80" t="s">
        <v>379</v>
      </c>
      <c r="C108" s="82">
        <v>34</v>
      </c>
      <c r="D108" s="22">
        <v>361</v>
      </c>
      <c r="E108" s="22">
        <v>0</v>
      </c>
      <c r="F108" s="22">
        <v>0</v>
      </c>
      <c r="G108" s="22">
        <v>0</v>
      </c>
      <c r="H108" s="22">
        <v>0</v>
      </c>
      <c r="I108" s="22">
        <v>6</v>
      </c>
      <c r="J108" s="22">
        <v>11</v>
      </c>
      <c r="K108" s="22">
        <v>0</v>
      </c>
      <c r="L108" s="22">
        <v>0</v>
      </c>
      <c r="M108" s="22">
        <v>0</v>
      </c>
      <c r="N108" s="22">
        <v>0</v>
      </c>
      <c r="O108" s="22">
        <v>0</v>
      </c>
      <c r="P108" s="22">
        <v>0</v>
      </c>
      <c r="Q108" s="224">
        <v>0</v>
      </c>
      <c r="R108" s="22">
        <v>378</v>
      </c>
    </row>
    <row r="109" spans="1:18" ht="26.25" x14ac:dyDescent="0.25">
      <c r="A109" s="7" t="s">
        <v>183</v>
      </c>
      <c r="B109" s="80" t="s">
        <v>379</v>
      </c>
      <c r="C109" s="82">
        <v>36</v>
      </c>
      <c r="D109" s="22">
        <v>48</v>
      </c>
      <c r="E109" s="22">
        <v>0</v>
      </c>
      <c r="F109" s="22">
        <v>0</v>
      </c>
      <c r="G109" s="22">
        <v>0</v>
      </c>
      <c r="H109" s="22">
        <v>0</v>
      </c>
      <c r="I109" s="22">
        <v>4</v>
      </c>
      <c r="J109" s="22">
        <v>1</v>
      </c>
      <c r="K109" s="22">
        <v>0</v>
      </c>
      <c r="L109" s="22">
        <v>0</v>
      </c>
      <c r="M109" s="22">
        <v>0</v>
      </c>
      <c r="N109" s="22">
        <v>0</v>
      </c>
      <c r="O109" s="22">
        <v>0</v>
      </c>
      <c r="P109" s="22">
        <v>0</v>
      </c>
      <c r="Q109" s="224">
        <v>0</v>
      </c>
      <c r="R109" s="22">
        <v>53</v>
      </c>
    </row>
    <row r="110" spans="1:18" x14ac:dyDescent="0.25">
      <c r="A110" s="7" t="s">
        <v>184</v>
      </c>
      <c r="B110" s="80" t="s">
        <v>379</v>
      </c>
      <c r="C110" s="82">
        <v>91</v>
      </c>
      <c r="D110" s="22">
        <v>28</v>
      </c>
      <c r="E110" s="22">
        <v>0</v>
      </c>
      <c r="F110" s="22">
        <v>0</v>
      </c>
      <c r="G110" s="22">
        <v>0</v>
      </c>
      <c r="H110" s="22">
        <v>0</v>
      </c>
      <c r="I110" s="22">
        <v>5</v>
      </c>
      <c r="J110" s="22">
        <v>1</v>
      </c>
      <c r="K110" s="22">
        <v>0</v>
      </c>
      <c r="L110" s="22">
        <v>0</v>
      </c>
      <c r="M110" s="22">
        <v>0</v>
      </c>
      <c r="N110" s="22">
        <v>0</v>
      </c>
      <c r="O110" s="22">
        <v>0</v>
      </c>
      <c r="P110" s="22">
        <v>0</v>
      </c>
      <c r="Q110" s="224">
        <v>0</v>
      </c>
      <c r="R110" s="22">
        <v>34</v>
      </c>
    </row>
    <row r="111" spans="1:18" x14ac:dyDescent="0.25">
      <c r="A111" s="7" t="s">
        <v>185</v>
      </c>
      <c r="B111" s="80" t="s">
        <v>379</v>
      </c>
      <c r="C111" s="82">
        <v>93</v>
      </c>
      <c r="D111" s="22">
        <v>51</v>
      </c>
      <c r="E111" s="22">
        <v>0</v>
      </c>
      <c r="F111" s="22">
        <v>0</v>
      </c>
      <c r="G111" s="22">
        <v>0</v>
      </c>
      <c r="H111" s="22">
        <v>0</v>
      </c>
      <c r="I111" s="22">
        <v>0</v>
      </c>
      <c r="J111" s="22">
        <v>0</v>
      </c>
      <c r="K111" s="22">
        <v>0</v>
      </c>
      <c r="L111" s="22">
        <v>0</v>
      </c>
      <c r="M111" s="22">
        <v>0</v>
      </c>
      <c r="N111" s="22">
        <v>0</v>
      </c>
      <c r="O111" s="22">
        <v>0</v>
      </c>
      <c r="P111" s="22">
        <v>0</v>
      </c>
      <c r="Q111" s="224">
        <v>0</v>
      </c>
      <c r="R111" s="22">
        <v>51</v>
      </c>
    </row>
    <row r="112" spans="1:18" x14ac:dyDescent="0.25">
      <c r="A112" s="4" t="s">
        <v>186</v>
      </c>
      <c r="B112" s="80" t="s">
        <v>379</v>
      </c>
      <c r="C112" s="82">
        <v>101</v>
      </c>
      <c r="D112" s="22">
        <v>113</v>
      </c>
      <c r="E112" s="22">
        <v>162</v>
      </c>
      <c r="F112" s="22">
        <v>0</v>
      </c>
      <c r="G112" s="22">
        <v>0</v>
      </c>
      <c r="H112" s="22">
        <v>0</v>
      </c>
      <c r="I112" s="22">
        <v>0</v>
      </c>
      <c r="J112" s="22">
        <v>5</v>
      </c>
      <c r="K112" s="22">
        <v>0</v>
      </c>
      <c r="L112" s="22">
        <v>0</v>
      </c>
      <c r="M112" s="22">
        <v>0</v>
      </c>
      <c r="N112" s="22">
        <v>0</v>
      </c>
      <c r="O112" s="22">
        <v>0</v>
      </c>
      <c r="P112" s="22">
        <v>0</v>
      </c>
      <c r="Q112" s="224">
        <v>0</v>
      </c>
      <c r="R112" s="22">
        <v>280</v>
      </c>
    </row>
    <row r="113" spans="1:18" ht="26.25" x14ac:dyDescent="0.25">
      <c r="A113" s="7" t="s">
        <v>187</v>
      </c>
      <c r="B113" s="80" t="s">
        <v>379</v>
      </c>
      <c r="C113" s="82">
        <v>145</v>
      </c>
      <c r="D113" s="22">
        <v>16</v>
      </c>
      <c r="E113" s="22">
        <v>0</v>
      </c>
      <c r="F113" s="22">
        <v>0</v>
      </c>
      <c r="G113" s="22">
        <v>0</v>
      </c>
      <c r="H113" s="22">
        <v>0</v>
      </c>
      <c r="I113" s="22">
        <v>0</v>
      </c>
      <c r="J113" s="22">
        <v>0</v>
      </c>
      <c r="K113" s="22">
        <v>0</v>
      </c>
      <c r="L113" s="22">
        <v>0</v>
      </c>
      <c r="M113" s="22">
        <v>0</v>
      </c>
      <c r="N113" s="22">
        <v>0</v>
      </c>
      <c r="O113" s="22">
        <v>0</v>
      </c>
      <c r="P113" s="22">
        <v>0</v>
      </c>
      <c r="Q113" s="224">
        <v>0</v>
      </c>
      <c r="R113" s="22">
        <v>16</v>
      </c>
    </row>
    <row r="114" spans="1:18" ht="26.25" x14ac:dyDescent="0.25">
      <c r="A114" s="7" t="s">
        <v>188</v>
      </c>
      <c r="B114" s="80" t="s">
        <v>379</v>
      </c>
      <c r="C114" s="82">
        <v>209</v>
      </c>
      <c r="D114" s="22">
        <v>105</v>
      </c>
      <c r="E114" s="22">
        <v>0</v>
      </c>
      <c r="F114" s="22">
        <v>0</v>
      </c>
      <c r="G114" s="22">
        <v>0</v>
      </c>
      <c r="H114" s="22">
        <v>0</v>
      </c>
      <c r="I114" s="22">
        <v>0</v>
      </c>
      <c r="J114" s="22">
        <v>1</v>
      </c>
      <c r="K114" s="22">
        <v>0</v>
      </c>
      <c r="L114" s="22">
        <v>0</v>
      </c>
      <c r="M114" s="22">
        <v>0</v>
      </c>
      <c r="N114" s="22">
        <v>0</v>
      </c>
      <c r="O114" s="22">
        <v>0</v>
      </c>
      <c r="P114" s="22">
        <v>0</v>
      </c>
      <c r="Q114" s="224">
        <v>0</v>
      </c>
      <c r="R114" s="22">
        <v>106</v>
      </c>
    </row>
    <row r="115" spans="1:18" x14ac:dyDescent="0.25">
      <c r="A115" s="7" t="s">
        <v>189</v>
      </c>
      <c r="B115" s="80" t="s">
        <v>379</v>
      </c>
      <c r="C115" s="82">
        <v>282</v>
      </c>
      <c r="D115" s="22">
        <v>108</v>
      </c>
      <c r="E115" s="22">
        <v>0</v>
      </c>
      <c r="F115" s="22">
        <v>0</v>
      </c>
      <c r="G115" s="22">
        <v>0</v>
      </c>
      <c r="H115" s="22">
        <v>0</v>
      </c>
      <c r="I115" s="22">
        <v>0</v>
      </c>
      <c r="J115" s="22">
        <v>9</v>
      </c>
      <c r="K115" s="22">
        <v>0</v>
      </c>
      <c r="L115" s="22">
        <v>0</v>
      </c>
      <c r="M115" s="22">
        <v>0</v>
      </c>
      <c r="N115" s="22">
        <v>0</v>
      </c>
      <c r="O115" s="22">
        <v>0</v>
      </c>
      <c r="P115" s="22">
        <v>0</v>
      </c>
      <c r="Q115" s="224">
        <v>0</v>
      </c>
      <c r="R115" s="22">
        <v>117</v>
      </c>
    </row>
    <row r="116" spans="1:18" x14ac:dyDescent="0.25">
      <c r="A116" s="7" t="s">
        <v>190</v>
      </c>
      <c r="B116" s="80" t="s">
        <v>379</v>
      </c>
      <c r="C116" s="82">
        <v>353</v>
      </c>
      <c r="D116" s="22">
        <v>4</v>
      </c>
      <c r="E116" s="22">
        <v>13</v>
      </c>
      <c r="F116" s="22">
        <v>0</v>
      </c>
      <c r="G116" s="22">
        <v>0</v>
      </c>
      <c r="H116" s="22">
        <v>0</v>
      </c>
      <c r="I116" s="22">
        <v>0</v>
      </c>
      <c r="J116" s="22">
        <v>0</v>
      </c>
      <c r="K116" s="22">
        <v>0</v>
      </c>
      <c r="L116" s="22">
        <v>0</v>
      </c>
      <c r="M116" s="22">
        <v>0</v>
      </c>
      <c r="N116" s="22">
        <v>0</v>
      </c>
      <c r="O116" s="22">
        <v>0</v>
      </c>
      <c r="P116" s="22">
        <v>0</v>
      </c>
      <c r="Q116" s="224">
        <v>0</v>
      </c>
      <c r="R116" s="22">
        <v>17</v>
      </c>
    </row>
    <row r="117" spans="1:18" x14ac:dyDescent="0.25">
      <c r="A117" s="7" t="s">
        <v>191</v>
      </c>
      <c r="B117" s="80" t="s">
        <v>379</v>
      </c>
      <c r="C117" s="82">
        <v>364</v>
      </c>
      <c r="D117" s="22">
        <v>64</v>
      </c>
      <c r="E117" s="22">
        <v>0</v>
      </c>
      <c r="F117" s="22">
        <v>0</v>
      </c>
      <c r="G117" s="22">
        <v>0</v>
      </c>
      <c r="H117" s="22">
        <v>0</v>
      </c>
      <c r="I117" s="22">
        <v>0</v>
      </c>
      <c r="J117" s="22">
        <v>4</v>
      </c>
      <c r="K117" s="22">
        <v>0</v>
      </c>
      <c r="L117" s="22">
        <v>0</v>
      </c>
      <c r="M117" s="22">
        <v>0</v>
      </c>
      <c r="N117" s="22">
        <v>1</v>
      </c>
      <c r="O117" s="22">
        <v>0</v>
      </c>
      <c r="P117" s="22">
        <v>0</v>
      </c>
      <c r="Q117" s="224">
        <v>0</v>
      </c>
      <c r="R117" s="22">
        <v>69</v>
      </c>
    </row>
    <row r="118" spans="1:18" x14ac:dyDescent="0.25">
      <c r="A118" s="7" t="s">
        <v>192</v>
      </c>
      <c r="B118" s="80" t="s">
        <v>379</v>
      </c>
      <c r="C118" s="82">
        <v>368</v>
      </c>
      <c r="D118" s="22">
        <v>0</v>
      </c>
      <c r="E118" s="22">
        <v>67</v>
      </c>
      <c r="F118" s="22">
        <v>0</v>
      </c>
      <c r="G118" s="22">
        <v>0</v>
      </c>
      <c r="H118" s="22">
        <v>0</v>
      </c>
      <c r="I118" s="22">
        <v>0</v>
      </c>
      <c r="J118" s="22">
        <v>6</v>
      </c>
      <c r="K118" s="22">
        <v>0</v>
      </c>
      <c r="L118" s="22">
        <v>0</v>
      </c>
      <c r="M118" s="22">
        <v>0</v>
      </c>
      <c r="N118" s="22">
        <v>0</v>
      </c>
      <c r="O118" s="22">
        <v>0</v>
      </c>
      <c r="P118" s="22">
        <v>0</v>
      </c>
      <c r="Q118" s="224">
        <v>0</v>
      </c>
      <c r="R118" s="22">
        <v>73</v>
      </c>
    </row>
    <row r="119" spans="1:18" ht="26.25" x14ac:dyDescent="0.25">
      <c r="A119" s="7" t="s">
        <v>193</v>
      </c>
      <c r="B119" s="80" t="s">
        <v>379</v>
      </c>
      <c r="C119" s="82">
        <v>390</v>
      </c>
      <c r="D119" s="22">
        <v>106</v>
      </c>
      <c r="E119" s="22">
        <v>0</v>
      </c>
      <c r="F119" s="22">
        <v>0</v>
      </c>
      <c r="G119" s="22">
        <v>0</v>
      </c>
      <c r="H119" s="22">
        <v>0</v>
      </c>
      <c r="I119" s="22">
        <v>0</v>
      </c>
      <c r="J119" s="22">
        <v>3</v>
      </c>
      <c r="K119" s="22">
        <v>0</v>
      </c>
      <c r="L119" s="22">
        <v>0</v>
      </c>
      <c r="M119" s="22">
        <v>0</v>
      </c>
      <c r="N119" s="22">
        <v>0</v>
      </c>
      <c r="O119" s="22">
        <v>0</v>
      </c>
      <c r="P119" s="22">
        <v>0</v>
      </c>
      <c r="Q119" s="224">
        <v>0</v>
      </c>
      <c r="R119" s="22">
        <v>109</v>
      </c>
    </row>
    <row r="120" spans="1:18" ht="26.25" x14ac:dyDescent="0.25">
      <c r="A120" s="7" t="s">
        <v>194</v>
      </c>
      <c r="B120" s="80" t="s">
        <v>379</v>
      </c>
      <c r="C120" s="82">
        <v>467</v>
      </c>
      <c r="D120" s="22">
        <v>8</v>
      </c>
      <c r="E120" s="22">
        <v>0</v>
      </c>
      <c r="F120" s="22">
        <v>0</v>
      </c>
      <c r="G120" s="22">
        <v>0</v>
      </c>
      <c r="H120" s="22">
        <v>0</v>
      </c>
      <c r="I120" s="22">
        <v>0</v>
      </c>
      <c r="J120" s="22">
        <v>1</v>
      </c>
      <c r="K120" s="22">
        <v>0</v>
      </c>
      <c r="L120" s="22">
        <v>0</v>
      </c>
      <c r="M120" s="22">
        <v>0</v>
      </c>
      <c r="N120" s="22">
        <v>0</v>
      </c>
      <c r="O120" s="22">
        <v>0</v>
      </c>
      <c r="P120" s="22">
        <v>0</v>
      </c>
      <c r="Q120" s="224">
        <v>0</v>
      </c>
      <c r="R120" s="22">
        <v>9</v>
      </c>
    </row>
    <row r="121" spans="1:18" ht="26.25" x14ac:dyDescent="0.25">
      <c r="A121" s="7" t="s">
        <v>195</v>
      </c>
      <c r="B121" s="80" t="s">
        <v>379</v>
      </c>
      <c r="C121" s="82">
        <v>576</v>
      </c>
      <c r="D121" s="22">
        <v>3</v>
      </c>
      <c r="E121" s="22">
        <v>8</v>
      </c>
      <c r="F121" s="22">
        <v>0</v>
      </c>
      <c r="G121" s="22">
        <v>0</v>
      </c>
      <c r="H121" s="22">
        <v>0</v>
      </c>
      <c r="I121" s="22">
        <v>0</v>
      </c>
      <c r="J121" s="22">
        <v>0</v>
      </c>
      <c r="K121" s="22">
        <v>0</v>
      </c>
      <c r="L121" s="22">
        <v>0</v>
      </c>
      <c r="M121" s="22">
        <v>0</v>
      </c>
      <c r="N121" s="22">
        <v>0</v>
      </c>
      <c r="O121" s="22">
        <v>0</v>
      </c>
      <c r="P121" s="22">
        <v>0</v>
      </c>
      <c r="Q121" s="224">
        <v>0</v>
      </c>
      <c r="R121" s="22">
        <v>11</v>
      </c>
    </row>
    <row r="122" spans="1:18" x14ac:dyDescent="0.25">
      <c r="A122" s="7" t="s">
        <v>196</v>
      </c>
      <c r="B122" s="80" t="s">
        <v>379</v>
      </c>
      <c r="C122" s="82">
        <v>642</v>
      </c>
      <c r="D122" s="22">
        <v>134</v>
      </c>
      <c r="E122" s="22">
        <v>0</v>
      </c>
      <c r="F122" s="22">
        <v>0</v>
      </c>
      <c r="G122" s="22">
        <v>0</v>
      </c>
      <c r="H122" s="22">
        <v>0</v>
      </c>
      <c r="I122" s="22">
        <v>0</v>
      </c>
      <c r="J122" s="22">
        <v>7</v>
      </c>
      <c r="K122" s="22">
        <v>1</v>
      </c>
      <c r="L122" s="22">
        <v>0</v>
      </c>
      <c r="M122" s="22">
        <v>0</v>
      </c>
      <c r="N122" s="22">
        <v>0</v>
      </c>
      <c r="O122" s="22">
        <v>0</v>
      </c>
      <c r="P122" s="22">
        <v>0</v>
      </c>
      <c r="Q122" s="224">
        <v>0</v>
      </c>
      <c r="R122" s="22">
        <v>142</v>
      </c>
    </row>
    <row r="123" spans="1:18" ht="26.25" x14ac:dyDescent="0.25">
      <c r="A123" s="7" t="s">
        <v>197</v>
      </c>
      <c r="B123" s="80" t="s">
        <v>379</v>
      </c>
      <c r="C123" s="82">
        <v>679</v>
      </c>
      <c r="D123" s="22">
        <v>94</v>
      </c>
      <c r="E123" s="22">
        <v>76</v>
      </c>
      <c r="F123" s="22">
        <v>0</v>
      </c>
      <c r="G123" s="22">
        <v>0</v>
      </c>
      <c r="H123" s="22">
        <v>0</v>
      </c>
      <c r="I123" s="22">
        <v>0</v>
      </c>
      <c r="J123" s="22">
        <v>2</v>
      </c>
      <c r="K123" s="22">
        <v>0</v>
      </c>
      <c r="L123" s="22">
        <v>0</v>
      </c>
      <c r="M123" s="22">
        <v>0</v>
      </c>
      <c r="N123" s="22">
        <v>0</v>
      </c>
      <c r="O123" s="22">
        <v>0</v>
      </c>
      <c r="P123" s="22">
        <v>0</v>
      </c>
      <c r="Q123" s="224">
        <v>0</v>
      </c>
      <c r="R123" s="22">
        <v>172</v>
      </c>
    </row>
    <row r="124" spans="1:18" x14ac:dyDescent="0.25">
      <c r="A124" s="7" t="s">
        <v>198</v>
      </c>
      <c r="B124" s="80" t="s">
        <v>379</v>
      </c>
      <c r="C124" s="82">
        <v>789</v>
      </c>
      <c r="D124" s="22">
        <v>11</v>
      </c>
      <c r="E124" s="22">
        <v>63</v>
      </c>
      <c r="F124" s="22">
        <v>0</v>
      </c>
      <c r="G124" s="22">
        <v>0</v>
      </c>
      <c r="H124" s="22">
        <v>0</v>
      </c>
      <c r="I124" s="22">
        <v>0</v>
      </c>
      <c r="J124" s="22">
        <v>1</v>
      </c>
      <c r="K124" s="22">
        <v>0</v>
      </c>
      <c r="L124" s="22">
        <v>0</v>
      </c>
      <c r="M124" s="22">
        <v>0</v>
      </c>
      <c r="N124" s="22">
        <v>0</v>
      </c>
      <c r="O124" s="22">
        <v>0</v>
      </c>
      <c r="P124" s="22">
        <v>0</v>
      </c>
      <c r="Q124" s="224">
        <v>0</v>
      </c>
      <c r="R124" s="22">
        <v>75</v>
      </c>
    </row>
    <row r="125" spans="1:18" x14ac:dyDescent="0.25">
      <c r="A125" s="7" t="s">
        <v>199</v>
      </c>
      <c r="B125" s="80" t="s">
        <v>379</v>
      </c>
      <c r="C125" s="82">
        <v>792</v>
      </c>
      <c r="D125" s="22">
        <v>28</v>
      </c>
      <c r="E125" s="22">
        <v>0</v>
      </c>
      <c r="F125" s="22">
        <v>0</v>
      </c>
      <c r="G125" s="22">
        <v>0</v>
      </c>
      <c r="H125" s="22">
        <v>0</v>
      </c>
      <c r="I125" s="22">
        <v>0</v>
      </c>
      <c r="J125" s="22">
        <v>0</v>
      </c>
      <c r="K125" s="22">
        <v>0</v>
      </c>
      <c r="L125" s="22">
        <v>0</v>
      </c>
      <c r="M125" s="22">
        <v>0</v>
      </c>
      <c r="N125" s="22">
        <v>0</v>
      </c>
      <c r="O125" s="22">
        <v>0</v>
      </c>
      <c r="P125" s="22">
        <v>0</v>
      </c>
      <c r="Q125" s="224">
        <v>0</v>
      </c>
      <c r="R125" s="22">
        <v>28</v>
      </c>
    </row>
    <row r="126" spans="1:18" x14ac:dyDescent="0.25">
      <c r="A126" s="7" t="s">
        <v>200</v>
      </c>
      <c r="B126" s="80" t="s">
        <v>379</v>
      </c>
      <c r="C126" s="82">
        <v>809</v>
      </c>
      <c r="D126" s="22">
        <v>9</v>
      </c>
      <c r="E126" s="22">
        <v>0</v>
      </c>
      <c r="F126" s="22">
        <v>0</v>
      </c>
      <c r="G126" s="22">
        <v>0</v>
      </c>
      <c r="H126" s="22">
        <v>0</v>
      </c>
      <c r="I126" s="22">
        <v>0</v>
      </c>
      <c r="J126" s="22">
        <v>4</v>
      </c>
      <c r="K126" s="22">
        <v>0</v>
      </c>
      <c r="L126" s="22">
        <v>0</v>
      </c>
      <c r="M126" s="22">
        <v>0</v>
      </c>
      <c r="N126" s="22">
        <v>0</v>
      </c>
      <c r="O126" s="22">
        <v>0</v>
      </c>
      <c r="P126" s="22">
        <v>0</v>
      </c>
      <c r="Q126" s="224">
        <v>0</v>
      </c>
      <c r="R126" s="22">
        <v>13</v>
      </c>
    </row>
    <row r="127" spans="1:18" x14ac:dyDescent="0.25">
      <c r="A127" s="7" t="s">
        <v>201</v>
      </c>
      <c r="B127" s="80" t="s">
        <v>379</v>
      </c>
      <c r="C127" s="82">
        <v>847</v>
      </c>
      <c r="D127" s="22">
        <v>81</v>
      </c>
      <c r="E127" s="22">
        <v>0</v>
      </c>
      <c r="F127" s="22">
        <v>0</v>
      </c>
      <c r="G127" s="22">
        <v>0</v>
      </c>
      <c r="H127" s="22">
        <v>0</v>
      </c>
      <c r="I127" s="22">
        <v>0</v>
      </c>
      <c r="J127" s="22">
        <v>6</v>
      </c>
      <c r="K127" s="22">
        <v>0</v>
      </c>
      <c r="L127" s="22">
        <v>0</v>
      </c>
      <c r="M127" s="22">
        <v>0</v>
      </c>
      <c r="N127" s="22">
        <v>0</v>
      </c>
      <c r="O127" s="22">
        <v>0</v>
      </c>
      <c r="P127" s="22">
        <v>0</v>
      </c>
      <c r="Q127" s="224">
        <v>0</v>
      </c>
      <c r="R127" s="22">
        <v>87</v>
      </c>
    </row>
    <row r="128" spans="1:18" ht="26.25" x14ac:dyDescent="0.25">
      <c r="A128" s="7" t="s">
        <v>202</v>
      </c>
      <c r="B128" s="80" t="s">
        <v>379</v>
      </c>
      <c r="C128" s="82">
        <v>856</v>
      </c>
      <c r="D128" s="22">
        <v>7</v>
      </c>
      <c r="E128" s="22">
        <v>0</v>
      </c>
      <c r="F128" s="22">
        <v>0</v>
      </c>
      <c r="G128" s="22">
        <v>0</v>
      </c>
      <c r="H128" s="22">
        <v>0</v>
      </c>
      <c r="I128" s="22">
        <v>0</v>
      </c>
      <c r="J128" s="22">
        <v>1</v>
      </c>
      <c r="K128" s="22">
        <v>0</v>
      </c>
      <c r="L128" s="22">
        <v>0</v>
      </c>
      <c r="M128" s="22">
        <v>0</v>
      </c>
      <c r="N128" s="22">
        <v>0</v>
      </c>
      <c r="O128" s="22">
        <v>0</v>
      </c>
      <c r="P128" s="22">
        <v>0</v>
      </c>
      <c r="Q128" s="224">
        <v>0</v>
      </c>
      <c r="R128" s="22">
        <v>8</v>
      </c>
    </row>
    <row r="129" spans="1:19" x14ac:dyDescent="0.25">
      <c r="A129" s="7" t="s">
        <v>203</v>
      </c>
      <c r="B129" s="80" t="s">
        <v>379</v>
      </c>
      <c r="C129" s="82">
        <v>861</v>
      </c>
      <c r="D129" s="22">
        <v>61</v>
      </c>
      <c r="E129" s="22">
        <v>0</v>
      </c>
      <c r="F129" s="22">
        <v>0</v>
      </c>
      <c r="G129" s="22">
        <v>0</v>
      </c>
      <c r="H129" s="22">
        <v>0</v>
      </c>
      <c r="I129" s="22">
        <v>0</v>
      </c>
      <c r="J129" s="22">
        <v>2</v>
      </c>
      <c r="K129" s="22">
        <v>0</v>
      </c>
      <c r="L129" s="22">
        <v>0</v>
      </c>
      <c r="M129" s="22">
        <v>0</v>
      </c>
      <c r="N129" s="22">
        <v>0</v>
      </c>
      <c r="O129" s="22">
        <v>0</v>
      </c>
      <c r="P129" s="22">
        <v>0</v>
      </c>
      <c r="Q129" s="224">
        <v>0</v>
      </c>
      <c r="R129" s="22">
        <v>63</v>
      </c>
    </row>
    <row r="130" spans="1:19" x14ac:dyDescent="0.25">
      <c r="A130" s="35" t="s">
        <v>380</v>
      </c>
      <c r="B130" s="81"/>
      <c r="C130" s="83"/>
      <c r="D130" s="84">
        <v>75318</v>
      </c>
      <c r="E130" s="84">
        <v>1276</v>
      </c>
      <c r="F130" s="84">
        <v>0</v>
      </c>
      <c r="G130" s="84">
        <v>40</v>
      </c>
      <c r="H130" s="84">
        <v>12</v>
      </c>
      <c r="I130" s="84">
        <v>4560</v>
      </c>
      <c r="J130" s="84">
        <v>1301</v>
      </c>
      <c r="K130" s="84">
        <v>3003</v>
      </c>
      <c r="L130" s="84">
        <v>234</v>
      </c>
      <c r="M130" s="84">
        <v>45</v>
      </c>
      <c r="N130" s="84">
        <v>0</v>
      </c>
      <c r="O130" s="84">
        <v>0</v>
      </c>
      <c r="P130" s="84">
        <v>0</v>
      </c>
      <c r="Q130" s="84">
        <v>1</v>
      </c>
      <c r="R130" s="84">
        <v>85789</v>
      </c>
    </row>
    <row r="131" spans="1:19" x14ac:dyDescent="0.25">
      <c r="A131" s="4" t="s">
        <v>205</v>
      </c>
      <c r="B131" s="80" t="s">
        <v>381</v>
      </c>
      <c r="C131" s="82">
        <v>1</v>
      </c>
      <c r="D131" s="22">
        <v>50830</v>
      </c>
      <c r="E131" s="22">
        <v>1116</v>
      </c>
      <c r="F131" s="22">
        <v>0</v>
      </c>
      <c r="G131" s="22">
        <v>27</v>
      </c>
      <c r="H131" s="22">
        <v>10</v>
      </c>
      <c r="I131" s="22">
        <v>3011</v>
      </c>
      <c r="J131" s="22">
        <v>908</v>
      </c>
      <c r="K131" s="22">
        <v>2132</v>
      </c>
      <c r="L131" s="22">
        <v>170</v>
      </c>
      <c r="M131" s="22">
        <v>45</v>
      </c>
      <c r="N131" s="22">
        <v>0</v>
      </c>
      <c r="O131" s="22">
        <v>0</v>
      </c>
      <c r="P131" s="22">
        <v>0</v>
      </c>
      <c r="Q131" s="224">
        <v>0</v>
      </c>
      <c r="R131" s="22">
        <v>58249</v>
      </c>
    </row>
    <row r="132" spans="1:19" x14ac:dyDescent="0.25">
      <c r="A132" s="7" t="s">
        <v>206</v>
      </c>
      <c r="B132" s="80" t="s">
        <v>381</v>
      </c>
      <c r="C132" s="82">
        <v>79</v>
      </c>
      <c r="D132" s="22">
        <v>1079</v>
      </c>
      <c r="E132" s="22">
        <v>0</v>
      </c>
      <c r="F132" s="22">
        <v>0</v>
      </c>
      <c r="G132" s="22">
        <v>1</v>
      </c>
      <c r="H132" s="22">
        <v>0</v>
      </c>
      <c r="I132" s="22">
        <v>17</v>
      </c>
      <c r="J132" s="22">
        <v>8</v>
      </c>
      <c r="K132" s="22">
        <v>16</v>
      </c>
      <c r="L132" s="22">
        <v>0</v>
      </c>
      <c r="M132" s="22">
        <v>0</v>
      </c>
      <c r="N132" s="22">
        <v>0</v>
      </c>
      <c r="O132" s="22">
        <v>0</v>
      </c>
      <c r="P132" s="22">
        <v>0</v>
      </c>
      <c r="Q132" s="224">
        <v>0</v>
      </c>
      <c r="R132" s="22">
        <v>1121</v>
      </c>
    </row>
    <row r="133" spans="1:19" x14ac:dyDescent="0.25">
      <c r="A133" s="7" t="s">
        <v>207</v>
      </c>
      <c r="B133" s="80" t="s">
        <v>381</v>
      </c>
      <c r="C133" s="82">
        <v>88</v>
      </c>
      <c r="D133" s="22">
        <v>10198</v>
      </c>
      <c r="E133" s="22">
        <v>0</v>
      </c>
      <c r="F133" s="22">
        <v>0</v>
      </c>
      <c r="G133" s="22">
        <v>7</v>
      </c>
      <c r="H133" s="22">
        <v>0</v>
      </c>
      <c r="I133" s="22">
        <v>448</v>
      </c>
      <c r="J133" s="22">
        <v>151</v>
      </c>
      <c r="K133" s="22">
        <v>335</v>
      </c>
      <c r="L133" s="22">
        <v>35</v>
      </c>
      <c r="M133" s="22">
        <v>0</v>
      </c>
      <c r="N133" s="22">
        <v>0</v>
      </c>
      <c r="O133" s="22">
        <v>0</v>
      </c>
      <c r="P133" s="22">
        <v>0</v>
      </c>
      <c r="Q133" s="224">
        <v>0</v>
      </c>
      <c r="R133" s="22">
        <v>11174</v>
      </c>
    </row>
    <row r="134" spans="1:19" x14ac:dyDescent="0.25">
      <c r="A134" s="7" t="s">
        <v>208</v>
      </c>
      <c r="B134" s="80" t="s">
        <v>381</v>
      </c>
      <c r="C134" s="82">
        <v>129</v>
      </c>
      <c r="D134" s="22">
        <v>1083</v>
      </c>
      <c r="E134" s="22">
        <v>0</v>
      </c>
      <c r="F134" s="22">
        <v>0</v>
      </c>
      <c r="G134" s="22">
        <v>0</v>
      </c>
      <c r="H134" s="22">
        <v>0</v>
      </c>
      <c r="I134" s="22">
        <v>122</v>
      </c>
      <c r="J134" s="22">
        <v>29</v>
      </c>
      <c r="K134" s="22">
        <v>56</v>
      </c>
      <c r="L134" s="22">
        <v>0</v>
      </c>
      <c r="M134" s="22">
        <v>0</v>
      </c>
      <c r="N134" s="22">
        <v>0</v>
      </c>
      <c r="O134" s="22">
        <v>0</v>
      </c>
      <c r="P134" s="22">
        <v>0</v>
      </c>
      <c r="Q134" s="224">
        <v>0</v>
      </c>
      <c r="R134" s="22">
        <v>1290</v>
      </c>
    </row>
    <row r="135" spans="1:19" ht="26.25" x14ac:dyDescent="0.25">
      <c r="A135" s="7" t="s">
        <v>209</v>
      </c>
      <c r="B135" s="80" t="s">
        <v>381</v>
      </c>
      <c r="C135" s="82">
        <v>212</v>
      </c>
      <c r="D135" s="22">
        <v>886</v>
      </c>
      <c r="E135" s="22">
        <v>0</v>
      </c>
      <c r="F135" s="22">
        <v>0</v>
      </c>
      <c r="G135" s="22">
        <v>0</v>
      </c>
      <c r="H135" s="22">
        <v>0</v>
      </c>
      <c r="I135" s="22">
        <v>60</v>
      </c>
      <c r="J135" s="22">
        <v>11</v>
      </c>
      <c r="K135" s="22">
        <v>18</v>
      </c>
      <c r="L135" s="22">
        <v>0</v>
      </c>
      <c r="M135" s="22">
        <v>0</v>
      </c>
      <c r="N135" s="22">
        <v>0</v>
      </c>
      <c r="O135" s="22">
        <v>0</v>
      </c>
      <c r="P135" s="22">
        <v>0</v>
      </c>
      <c r="Q135" s="224">
        <v>0</v>
      </c>
      <c r="R135" s="22">
        <v>975</v>
      </c>
    </row>
    <row r="136" spans="1:19" x14ac:dyDescent="0.25">
      <c r="A136" s="7" t="s">
        <v>210</v>
      </c>
      <c r="B136" s="80" t="s">
        <v>381</v>
      </c>
      <c r="C136" s="82">
        <v>266</v>
      </c>
      <c r="D136" s="22">
        <v>1110</v>
      </c>
      <c r="E136" s="22">
        <v>0</v>
      </c>
      <c r="F136" s="22">
        <v>0</v>
      </c>
      <c r="G136" s="22">
        <v>1</v>
      </c>
      <c r="H136" s="22">
        <v>0</v>
      </c>
      <c r="I136" s="22">
        <v>185</v>
      </c>
      <c r="J136" s="22">
        <v>32</v>
      </c>
      <c r="K136" s="22">
        <v>123</v>
      </c>
      <c r="L136" s="22">
        <v>15</v>
      </c>
      <c r="M136" s="22">
        <v>0</v>
      </c>
      <c r="N136" s="22">
        <v>0</v>
      </c>
      <c r="O136" s="22">
        <v>0</v>
      </c>
      <c r="P136" s="22">
        <v>0</v>
      </c>
      <c r="Q136" s="224">
        <v>0</v>
      </c>
      <c r="R136" s="22">
        <v>1466</v>
      </c>
    </row>
    <row r="137" spans="1:19" ht="26.25" x14ac:dyDescent="0.25">
      <c r="A137" s="7" t="s">
        <v>211</v>
      </c>
      <c r="B137" s="80" t="s">
        <v>381</v>
      </c>
      <c r="C137" s="82">
        <v>308</v>
      </c>
      <c r="D137" s="22">
        <v>1194</v>
      </c>
      <c r="E137" s="22">
        <v>0</v>
      </c>
      <c r="F137" s="22">
        <v>0</v>
      </c>
      <c r="G137" s="22">
        <v>0</v>
      </c>
      <c r="H137" s="22">
        <v>0</v>
      </c>
      <c r="I137" s="22">
        <v>47</v>
      </c>
      <c r="J137" s="22">
        <v>8</v>
      </c>
      <c r="K137" s="22">
        <v>39</v>
      </c>
      <c r="L137" s="22">
        <v>0</v>
      </c>
      <c r="M137" s="22">
        <v>0</v>
      </c>
      <c r="N137" s="22">
        <v>0</v>
      </c>
      <c r="O137" s="22">
        <v>0</v>
      </c>
      <c r="P137" s="22">
        <v>0</v>
      </c>
      <c r="Q137" s="224">
        <v>0</v>
      </c>
      <c r="R137" s="22">
        <v>1288</v>
      </c>
    </row>
    <row r="138" spans="1:19" x14ac:dyDescent="0.25">
      <c r="A138" s="11" t="s">
        <v>212</v>
      </c>
      <c r="B138" s="80" t="s">
        <v>381</v>
      </c>
      <c r="C138" s="82">
        <v>360</v>
      </c>
      <c r="D138" s="22">
        <v>5809</v>
      </c>
      <c r="E138" s="22">
        <v>160</v>
      </c>
      <c r="F138" s="22">
        <v>0</v>
      </c>
      <c r="G138" s="22">
        <v>3</v>
      </c>
      <c r="H138" s="22">
        <v>2</v>
      </c>
      <c r="I138" s="22">
        <v>413</v>
      </c>
      <c r="J138" s="22">
        <v>106</v>
      </c>
      <c r="K138" s="22">
        <v>273</v>
      </c>
      <c r="L138" s="22">
        <v>14</v>
      </c>
      <c r="M138" s="22">
        <v>0</v>
      </c>
      <c r="N138" s="22">
        <v>0</v>
      </c>
      <c r="O138" s="22">
        <v>0</v>
      </c>
      <c r="P138" s="22">
        <v>0</v>
      </c>
      <c r="Q138" s="224">
        <v>0</v>
      </c>
      <c r="R138" s="22">
        <v>6780</v>
      </c>
    </row>
    <row r="139" spans="1:19" ht="26.25" x14ac:dyDescent="0.25">
      <c r="A139" s="7" t="s">
        <v>213</v>
      </c>
      <c r="B139" s="80" t="s">
        <v>381</v>
      </c>
      <c r="C139" s="82">
        <v>380</v>
      </c>
      <c r="D139" s="22">
        <v>867</v>
      </c>
      <c r="E139" s="22">
        <v>0</v>
      </c>
      <c r="F139" s="22">
        <v>0</v>
      </c>
      <c r="G139" s="22">
        <v>0</v>
      </c>
      <c r="H139" s="22">
        <v>0</v>
      </c>
      <c r="I139" s="22">
        <v>61</v>
      </c>
      <c r="J139" s="22">
        <v>17</v>
      </c>
      <c r="K139" s="22">
        <v>0</v>
      </c>
      <c r="L139" s="22">
        <v>0</v>
      </c>
      <c r="M139" s="22">
        <v>0</v>
      </c>
      <c r="N139" s="22">
        <v>0</v>
      </c>
      <c r="O139" s="22">
        <v>0</v>
      </c>
      <c r="P139" s="22">
        <v>0</v>
      </c>
      <c r="Q139" s="224">
        <v>0</v>
      </c>
      <c r="R139" s="22">
        <v>945</v>
      </c>
    </row>
    <row r="140" spans="1:19" x14ac:dyDescent="0.25">
      <c r="A140" s="7" t="s">
        <v>214</v>
      </c>
      <c r="B140" s="80" t="s">
        <v>381</v>
      </c>
      <c r="C140" s="82">
        <v>631</v>
      </c>
      <c r="D140" s="22">
        <v>2262</v>
      </c>
      <c r="E140" s="22">
        <v>0</v>
      </c>
      <c r="F140" s="22">
        <v>0</v>
      </c>
      <c r="G140" s="22">
        <v>1</v>
      </c>
      <c r="H140" s="22">
        <v>0</v>
      </c>
      <c r="I140" s="22">
        <v>196</v>
      </c>
      <c r="J140" s="22">
        <v>31</v>
      </c>
      <c r="K140" s="22">
        <v>11</v>
      </c>
      <c r="L140" s="22">
        <v>0</v>
      </c>
      <c r="M140" s="22">
        <v>0</v>
      </c>
      <c r="N140" s="22">
        <v>0</v>
      </c>
      <c r="O140" s="22">
        <v>0</v>
      </c>
      <c r="P140" s="22">
        <v>0</v>
      </c>
      <c r="Q140" s="224">
        <v>0</v>
      </c>
      <c r="R140" s="22">
        <v>2501</v>
      </c>
    </row>
    <row r="141" spans="1:19" x14ac:dyDescent="0.25">
      <c r="D141" s="22">
        <v>0</v>
      </c>
      <c r="E141" s="22">
        <v>0</v>
      </c>
      <c r="F141" s="22"/>
      <c r="G141" s="22"/>
      <c r="H141" s="22"/>
      <c r="I141" s="22"/>
      <c r="J141" s="22"/>
      <c r="K141" s="22"/>
      <c r="L141" s="22"/>
      <c r="M141" s="22"/>
      <c r="N141" s="22"/>
      <c r="O141" s="33"/>
      <c r="P141" s="95"/>
      <c r="Q141" s="224"/>
      <c r="R141" s="117"/>
    </row>
    <row r="142" spans="1:19" ht="51" customHeight="1" x14ac:dyDescent="0.25">
      <c r="D142" s="125" t="s">
        <v>215</v>
      </c>
      <c r="E142" s="407" t="s">
        <v>382</v>
      </c>
      <c r="F142" s="408"/>
      <c r="G142" s="408"/>
      <c r="H142" s="408"/>
      <c r="I142" s="408"/>
      <c r="J142" s="408"/>
      <c r="K142" s="408"/>
      <c r="L142" s="215"/>
      <c r="M142" s="169"/>
      <c r="N142" s="169"/>
      <c r="O142" s="169"/>
      <c r="P142" s="169"/>
      <c r="Q142" s="169"/>
      <c r="R142" s="169"/>
      <c r="S142" s="126"/>
    </row>
    <row r="143" spans="1:19" ht="21" customHeight="1" x14ac:dyDescent="0.25">
      <c r="D143" s="128" t="s">
        <v>24</v>
      </c>
      <c r="E143" s="129"/>
      <c r="F143" s="407" t="s">
        <v>25</v>
      </c>
      <c r="G143" s="408"/>
      <c r="H143" s="408"/>
      <c r="I143" s="408"/>
      <c r="J143" s="408"/>
      <c r="K143" s="408"/>
      <c r="L143" s="408"/>
      <c r="M143" s="170"/>
      <c r="N143" s="170"/>
      <c r="O143" s="170"/>
      <c r="P143" s="170"/>
      <c r="Q143" s="170"/>
      <c r="R143" s="171"/>
      <c r="S143" s="127"/>
    </row>
    <row r="144" spans="1:19" ht="31.5" customHeight="1" x14ac:dyDescent="0.25">
      <c r="D144" s="165" t="s">
        <v>273</v>
      </c>
      <c r="E144" s="166"/>
      <c r="F144" s="407" t="s">
        <v>25</v>
      </c>
      <c r="G144" s="408"/>
      <c r="H144" s="408"/>
      <c r="I144" s="408"/>
      <c r="J144" s="408"/>
      <c r="K144" s="408"/>
      <c r="L144" s="408"/>
      <c r="M144" s="170"/>
      <c r="N144" s="170"/>
      <c r="O144" s="170"/>
      <c r="P144" s="170"/>
      <c r="Q144" s="170"/>
      <c r="R144" s="171"/>
      <c r="S144" s="127"/>
    </row>
  </sheetData>
  <autoFilter ref="A1:R144" xr:uid="{A29241AD-2811-47D9-8BAB-449CAEA6082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4">
    <mergeCell ref="A1:R1"/>
    <mergeCell ref="E142:K142"/>
    <mergeCell ref="F143:L143"/>
    <mergeCell ref="F144:L1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Q144"/>
  <sheetViews>
    <sheetView topLeftCell="J1" zoomScaleNormal="100" workbookViewId="0">
      <selection activeCell="R1" sqref="R1:AA1048576"/>
    </sheetView>
  </sheetViews>
  <sheetFormatPr baseColWidth="10" defaultColWidth="11.42578125" defaultRowHeight="15" x14ac:dyDescent="0.25"/>
  <sheetData>
    <row r="1" spans="1:17" ht="63.75" customHeight="1" thickBot="1" x14ac:dyDescent="0.3">
      <c r="A1" s="308" t="s">
        <v>243</v>
      </c>
      <c r="B1" s="308"/>
      <c r="C1" s="308"/>
      <c r="D1" s="308"/>
      <c r="E1" s="308"/>
      <c r="F1" s="308"/>
      <c r="G1" s="308"/>
      <c r="H1" s="308"/>
      <c r="I1" s="308"/>
      <c r="J1" s="308"/>
      <c r="K1" s="308"/>
      <c r="L1" s="308"/>
      <c r="M1" s="308"/>
      <c r="N1" s="308"/>
      <c r="O1" s="308"/>
      <c r="P1" s="308"/>
      <c r="Q1" s="308"/>
    </row>
    <row r="2" spans="1:17" ht="36" customHeight="1" x14ac:dyDescent="0.25">
      <c r="A2" s="42" t="s">
        <v>347</v>
      </c>
      <c r="B2" s="187" t="s">
        <v>242</v>
      </c>
      <c r="C2" s="188"/>
      <c r="D2" s="189" t="s">
        <v>383</v>
      </c>
      <c r="E2" s="189"/>
      <c r="F2" s="189"/>
      <c r="G2" s="189"/>
      <c r="H2" s="189"/>
      <c r="I2" s="189"/>
      <c r="J2" s="189"/>
      <c r="K2" s="189"/>
      <c r="L2" s="189"/>
      <c r="M2" s="189"/>
      <c r="N2" s="189"/>
      <c r="O2" s="130"/>
      <c r="P2" s="130"/>
      <c r="Q2" s="409" t="s">
        <v>384</v>
      </c>
    </row>
    <row r="3" spans="1:17" ht="48" x14ac:dyDescent="0.25">
      <c r="A3" s="184"/>
      <c r="B3" s="177" t="s">
        <v>350</v>
      </c>
      <c r="C3" s="120" t="s">
        <v>351</v>
      </c>
      <c r="D3" s="38" t="s">
        <v>302</v>
      </c>
      <c r="E3" s="39" t="s">
        <v>427</v>
      </c>
      <c r="F3" s="43" t="s">
        <v>428</v>
      </c>
      <c r="G3" s="43" t="s">
        <v>303</v>
      </c>
      <c r="H3" s="39" t="s">
        <v>304</v>
      </c>
      <c r="I3" s="39" t="s">
        <v>307</v>
      </c>
      <c r="J3" s="39" t="s">
        <v>300</v>
      </c>
      <c r="K3" s="39" t="s">
        <v>301</v>
      </c>
      <c r="L3" s="43" t="s">
        <v>385</v>
      </c>
      <c r="M3" s="39" t="s">
        <v>301</v>
      </c>
      <c r="N3" s="43" t="s">
        <v>386</v>
      </c>
      <c r="O3" s="43" t="s">
        <v>329</v>
      </c>
      <c r="P3" s="196" t="s">
        <v>426</v>
      </c>
      <c r="Q3" s="410"/>
    </row>
    <row r="4" spans="1:17" ht="15.75" thickBot="1" x14ac:dyDescent="0.3">
      <c r="A4" s="185"/>
      <c r="B4" s="178"/>
      <c r="C4" s="186"/>
      <c r="D4" s="44" t="s">
        <v>229</v>
      </c>
      <c r="E4" s="45" t="s">
        <v>231</v>
      </c>
      <c r="F4" s="45" t="s">
        <v>235</v>
      </c>
      <c r="G4" s="45"/>
      <c r="H4" s="45" t="s">
        <v>223</v>
      </c>
      <c r="I4" s="39" t="s">
        <v>225</v>
      </c>
      <c r="J4" s="39" t="s">
        <v>233</v>
      </c>
      <c r="K4" s="39" t="s">
        <v>239</v>
      </c>
      <c r="L4" s="45" t="s">
        <v>237</v>
      </c>
      <c r="M4" s="45"/>
      <c r="N4" s="45" t="s">
        <v>227</v>
      </c>
      <c r="O4" s="131" t="s">
        <v>221</v>
      </c>
      <c r="P4" s="131" t="s">
        <v>425</v>
      </c>
      <c r="Q4" s="410"/>
    </row>
    <row r="5" spans="1:17" x14ac:dyDescent="0.25">
      <c r="A5" s="14" t="s">
        <v>363</v>
      </c>
      <c r="B5" s="15"/>
      <c r="C5" s="16"/>
      <c r="D5" s="121">
        <v>31945</v>
      </c>
      <c r="E5" s="121">
        <v>11764</v>
      </c>
      <c r="F5" s="121">
        <v>389</v>
      </c>
      <c r="G5" s="121">
        <v>12153</v>
      </c>
      <c r="H5" s="121">
        <v>17955</v>
      </c>
      <c r="I5" s="121">
        <v>1627</v>
      </c>
      <c r="J5" s="121">
        <v>8474</v>
      </c>
      <c r="K5" s="121">
        <v>467</v>
      </c>
      <c r="L5" s="121">
        <v>27</v>
      </c>
      <c r="M5" s="121">
        <v>494</v>
      </c>
      <c r="N5" s="121">
        <v>67</v>
      </c>
      <c r="O5" s="121">
        <v>2</v>
      </c>
      <c r="P5" s="121">
        <v>0</v>
      </c>
      <c r="Q5" s="121">
        <v>72717</v>
      </c>
    </row>
    <row r="6" spans="1:17" x14ac:dyDescent="0.25">
      <c r="A6" s="17" t="s">
        <v>364</v>
      </c>
      <c r="B6" s="18"/>
      <c r="C6" s="18"/>
      <c r="D6" s="116">
        <v>1</v>
      </c>
      <c r="E6" s="116">
        <v>138</v>
      </c>
      <c r="F6" s="116">
        <v>4</v>
      </c>
      <c r="G6" s="116">
        <v>142</v>
      </c>
      <c r="H6" s="116">
        <v>0</v>
      </c>
      <c r="I6" s="116">
        <v>0</v>
      </c>
      <c r="J6" s="116">
        <v>69</v>
      </c>
      <c r="K6" s="116">
        <v>4</v>
      </c>
      <c r="L6" s="116">
        <v>0</v>
      </c>
      <c r="M6" s="116">
        <v>4</v>
      </c>
      <c r="N6" s="116">
        <v>0</v>
      </c>
      <c r="O6" s="116">
        <v>0</v>
      </c>
      <c r="P6" s="116">
        <v>0</v>
      </c>
      <c r="Q6" s="116">
        <v>362</v>
      </c>
    </row>
    <row r="7" spans="1:17" x14ac:dyDescent="0.25">
      <c r="A7" s="19" t="s">
        <v>82</v>
      </c>
      <c r="B7" s="20" t="s">
        <v>365</v>
      </c>
      <c r="C7" s="21">
        <v>142</v>
      </c>
      <c r="D7" s="71">
        <v>0</v>
      </c>
      <c r="E7" s="71">
        <v>0</v>
      </c>
      <c r="F7" s="71">
        <v>0</v>
      </c>
      <c r="G7" s="71">
        <v>0</v>
      </c>
      <c r="H7" s="71">
        <v>0</v>
      </c>
      <c r="I7" s="71">
        <v>0</v>
      </c>
      <c r="J7" s="71">
        <v>1</v>
      </c>
      <c r="K7" s="71">
        <v>0</v>
      </c>
      <c r="L7" s="71">
        <v>0</v>
      </c>
      <c r="M7" s="71">
        <v>0</v>
      </c>
      <c r="N7" s="71">
        <v>0</v>
      </c>
      <c r="O7" s="132">
        <v>0</v>
      </c>
      <c r="P7" s="132">
        <v>0</v>
      </c>
      <c r="Q7" s="117">
        <v>1</v>
      </c>
    </row>
    <row r="8" spans="1:17" x14ac:dyDescent="0.25">
      <c r="A8" s="19" t="s">
        <v>83</v>
      </c>
      <c r="B8" s="20" t="s">
        <v>365</v>
      </c>
      <c r="C8" s="21">
        <v>425</v>
      </c>
      <c r="D8" s="71">
        <v>0</v>
      </c>
      <c r="E8" s="71">
        <v>8</v>
      </c>
      <c r="F8" s="71">
        <v>0</v>
      </c>
      <c r="G8" s="71">
        <v>8</v>
      </c>
      <c r="H8" s="71">
        <v>0</v>
      </c>
      <c r="I8" s="71">
        <v>0</v>
      </c>
      <c r="J8" s="71">
        <v>4</v>
      </c>
      <c r="K8" s="71">
        <v>0</v>
      </c>
      <c r="L8" s="71">
        <v>0</v>
      </c>
      <c r="M8" s="71">
        <v>0</v>
      </c>
      <c r="N8" s="71">
        <v>0</v>
      </c>
      <c r="O8" s="132">
        <v>0</v>
      </c>
      <c r="P8" s="132">
        <v>0</v>
      </c>
      <c r="Q8" s="117">
        <v>20</v>
      </c>
    </row>
    <row r="9" spans="1:17" x14ac:dyDescent="0.25">
      <c r="A9" s="23" t="s">
        <v>84</v>
      </c>
      <c r="B9" s="20" t="s">
        <v>365</v>
      </c>
      <c r="C9" s="21">
        <v>579</v>
      </c>
      <c r="D9" s="71">
        <v>0</v>
      </c>
      <c r="E9" s="71">
        <v>57</v>
      </c>
      <c r="F9" s="71">
        <v>3</v>
      </c>
      <c r="G9" s="71">
        <v>60</v>
      </c>
      <c r="H9" s="71">
        <v>0</v>
      </c>
      <c r="I9" s="71">
        <v>0</v>
      </c>
      <c r="J9" s="71">
        <v>14</v>
      </c>
      <c r="K9" s="71">
        <v>4</v>
      </c>
      <c r="L9" s="71">
        <v>0</v>
      </c>
      <c r="M9" s="71">
        <v>4</v>
      </c>
      <c r="N9" s="71">
        <v>0</v>
      </c>
      <c r="O9" s="132">
        <v>0</v>
      </c>
      <c r="P9" s="132">
        <v>0</v>
      </c>
      <c r="Q9" s="117">
        <v>142</v>
      </c>
    </row>
    <row r="10" spans="1:17" x14ac:dyDescent="0.25">
      <c r="A10" s="19" t="s">
        <v>85</v>
      </c>
      <c r="B10" s="20" t="s">
        <v>365</v>
      </c>
      <c r="C10" s="21">
        <v>585</v>
      </c>
      <c r="D10" s="71">
        <v>0</v>
      </c>
      <c r="E10" s="71">
        <v>7</v>
      </c>
      <c r="F10" s="71">
        <v>0</v>
      </c>
      <c r="G10" s="71">
        <v>7</v>
      </c>
      <c r="H10" s="71">
        <v>0</v>
      </c>
      <c r="I10" s="71">
        <v>0</v>
      </c>
      <c r="J10" s="71">
        <v>3</v>
      </c>
      <c r="K10" s="71">
        <v>0</v>
      </c>
      <c r="L10" s="71">
        <v>0</v>
      </c>
      <c r="M10" s="71">
        <v>0</v>
      </c>
      <c r="N10" s="71">
        <v>0</v>
      </c>
      <c r="O10" s="132">
        <v>0</v>
      </c>
      <c r="P10" s="132">
        <v>0</v>
      </c>
      <c r="Q10" s="117">
        <v>17</v>
      </c>
    </row>
    <row r="11" spans="1:17" x14ac:dyDescent="0.25">
      <c r="A11" s="19" t="s">
        <v>86</v>
      </c>
      <c r="B11" s="20" t="s">
        <v>365</v>
      </c>
      <c r="C11" s="21">
        <v>591</v>
      </c>
      <c r="D11" s="71">
        <v>1</v>
      </c>
      <c r="E11" s="71">
        <v>60</v>
      </c>
      <c r="F11" s="71">
        <v>1</v>
      </c>
      <c r="G11" s="71">
        <v>61</v>
      </c>
      <c r="H11" s="71">
        <v>0</v>
      </c>
      <c r="I11" s="71">
        <v>0</v>
      </c>
      <c r="J11" s="71">
        <v>44</v>
      </c>
      <c r="K11" s="71">
        <v>0</v>
      </c>
      <c r="L11" s="71">
        <v>0</v>
      </c>
      <c r="M11" s="71">
        <v>0</v>
      </c>
      <c r="N11" s="71">
        <v>0</v>
      </c>
      <c r="O11" s="132">
        <v>0</v>
      </c>
      <c r="P11" s="132">
        <v>0</v>
      </c>
      <c r="Q11" s="117">
        <v>167</v>
      </c>
    </row>
    <row r="12" spans="1:17" x14ac:dyDescent="0.25">
      <c r="A12" s="19" t="s">
        <v>87</v>
      </c>
      <c r="B12" s="20" t="s">
        <v>365</v>
      </c>
      <c r="C12" s="21">
        <v>893</v>
      </c>
      <c r="D12" s="71">
        <v>0</v>
      </c>
      <c r="E12" s="71">
        <v>6</v>
      </c>
      <c r="F12" s="71">
        <v>0</v>
      </c>
      <c r="G12" s="71">
        <v>6</v>
      </c>
      <c r="H12" s="71">
        <v>0</v>
      </c>
      <c r="I12" s="71">
        <v>0</v>
      </c>
      <c r="J12" s="71">
        <v>3</v>
      </c>
      <c r="K12" s="71">
        <v>0</v>
      </c>
      <c r="L12" s="71">
        <v>0</v>
      </c>
      <c r="M12" s="71">
        <v>0</v>
      </c>
      <c r="N12" s="71">
        <v>0</v>
      </c>
      <c r="O12" s="132">
        <v>0</v>
      </c>
      <c r="P12" s="132">
        <v>0</v>
      </c>
      <c r="Q12" s="117">
        <v>15</v>
      </c>
    </row>
    <row r="13" spans="1:17" ht="30" customHeight="1" x14ac:dyDescent="0.25">
      <c r="A13" s="50" t="s">
        <v>366</v>
      </c>
      <c r="B13" s="51"/>
      <c r="C13" s="52"/>
      <c r="D13" s="122">
        <v>0</v>
      </c>
      <c r="E13" s="122">
        <v>33</v>
      </c>
      <c r="F13" s="122">
        <v>2</v>
      </c>
      <c r="G13" s="122">
        <v>35</v>
      </c>
      <c r="H13" s="122">
        <v>0</v>
      </c>
      <c r="I13" s="122">
        <v>0</v>
      </c>
      <c r="J13" s="122">
        <v>10</v>
      </c>
      <c r="K13" s="122">
        <v>25</v>
      </c>
      <c r="L13" s="122">
        <v>10</v>
      </c>
      <c r="M13" s="122">
        <v>35</v>
      </c>
      <c r="N13" s="122">
        <v>0</v>
      </c>
      <c r="O13" s="122">
        <v>0</v>
      </c>
      <c r="P13" s="122">
        <v>0</v>
      </c>
      <c r="Q13" s="122">
        <v>150</v>
      </c>
    </row>
    <row r="14" spans="1:17" x14ac:dyDescent="0.25">
      <c r="A14" s="19" t="s">
        <v>89</v>
      </c>
      <c r="B14" s="20" t="s">
        <v>367</v>
      </c>
      <c r="C14" s="21">
        <v>120</v>
      </c>
      <c r="D14" s="71">
        <v>0</v>
      </c>
      <c r="E14" s="71">
        <v>0</v>
      </c>
      <c r="F14" s="71">
        <v>0</v>
      </c>
      <c r="G14" s="71">
        <v>0</v>
      </c>
      <c r="H14" s="71">
        <v>0</v>
      </c>
      <c r="I14" s="71">
        <v>0</v>
      </c>
      <c r="J14" s="71">
        <v>0</v>
      </c>
      <c r="K14" s="71">
        <v>0</v>
      </c>
      <c r="L14" s="71">
        <v>0</v>
      </c>
      <c r="M14" s="71">
        <v>0</v>
      </c>
      <c r="N14" s="71">
        <v>0</v>
      </c>
      <c r="O14" s="132">
        <v>0</v>
      </c>
      <c r="P14" s="132">
        <v>0</v>
      </c>
      <c r="Q14" s="117">
        <v>0</v>
      </c>
    </row>
    <row r="15" spans="1:17" x14ac:dyDescent="0.25">
      <c r="A15" s="19" t="s">
        <v>90</v>
      </c>
      <c r="B15" s="20" t="s">
        <v>367</v>
      </c>
      <c r="C15" s="21">
        <v>154</v>
      </c>
      <c r="D15" s="71">
        <v>0</v>
      </c>
      <c r="E15" s="71">
        <v>22</v>
      </c>
      <c r="F15" s="71">
        <v>2</v>
      </c>
      <c r="G15" s="71">
        <v>24</v>
      </c>
      <c r="H15" s="71">
        <v>0</v>
      </c>
      <c r="I15" s="71">
        <v>0</v>
      </c>
      <c r="J15" s="71">
        <v>7</v>
      </c>
      <c r="K15" s="71">
        <v>21</v>
      </c>
      <c r="L15" s="71">
        <v>8</v>
      </c>
      <c r="M15" s="71">
        <v>29</v>
      </c>
      <c r="N15" s="71">
        <v>0</v>
      </c>
      <c r="O15" s="132">
        <v>0</v>
      </c>
      <c r="P15" s="132">
        <v>0</v>
      </c>
      <c r="Q15" s="117">
        <v>113</v>
      </c>
    </row>
    <row r="16" spans="1:17" x14ac:dyDescent="0.25">
      <c r="A16" s="19" t="s">
        <v>91</v>
      </c>
      <c r="B16" s="20" t="s">
        <v>367</v>
      </c>
      <c r="C16" s="21">
        <v>250</v>
      </c>
      <c r="D16" s="71">
        <v>0</v>
      </c>
      <c r="E16" s="71">
        <v>8</v>
      </c>
      <c r="F16" s="71">
        <v>0</v>
      </c>
      <c r="G16" s="71">
        <v>8</v>
      </c>
      <c r="H16" s="71">
        <v>0</v>
      </c>
      <c r="I16" s="71">
        <v>0</v>
      </c>
      <c r="J16" s="71">
        <v>1</v>
      </c>
      <c r="K16" s="71">
        <v>3</v>
      </c>
      <c r="L16" s="71">
        <v>1</v>
      </c>
      <c r="M16" s="71">
        <v>4</v>
      </c>
      <c r="N16" s="71">
        <v>0</v>
      </c>
      <c r="O16" s="132">
        <v>0</v>
      </c>
      <c r="P16" s="132">
        <v>0</v>
      </c>
      <c r="Q16" s="117">
        <v>25</v>
      </c>
    </row>
    <row r="17" spans="1:17" x14ac:dyDescent="0.25">
      <c r="A17" s="19" t="s">
        <v>92</v>
      </c>
      <c r="B17" s="20" t="s">
        <v>367</v>
      </c>
      <c r="C17" s="21">
        <v>495</v>
      </c>
      <c r="D17" s="71">
        <v>0</v>
      </c>
      <c r="E17" s="71">
        <v>0</v>
      </c>
      <c r="F17" s="71">
        <v>0</v>
      </c>
      <c r="G17" s="71">
        <v>0</v>
      </c>
      <c r="H17" s="71">
        <v>0</v>
      </c>
      <c r="I17" s="71">
        <v>0</v>
      </c>
      <c r="J17" s="71">
        <v>0</v>
      </c>
      <c r="K17" s="71">
        <v>0</v>
      </c>
      <c r="L17" s="71">
        <v>1</v>
      </c>
      <c r="M17" s="71">
        <v>1</v>
      </c>
      <c r="N17" s="71">
        <v>0</v>
      </c>
      <c r="O17" s="132">
        <v>0</v>
      </c>
      <c r="P17" s="132">
        <v>0</v>
      </c>
      <c r="Q17" s="117">
        <v>2</v>
      </c>
    </row>
    <row r="18" spans="1:17" x14ac:dyDescent="0.25">
      <c r="A18" s="19" t="s">
        <v>93</v>
      </c>
      <c r="B18" s="20" t="s">
        <v>367</v>
      </c>
      <c r="C18" s="21">
        <v>790</v>
      </c>
      <c r="D18" s="71">
        <v>0</v>
      </c>
      <c r="E18" s="71">
        <v>1</v>
      </c>
      <c r="F18" s="71">
        <v>0</v>
      </c>
      <c r="G18" s="71">
        <v>1</v>
      </c>
      <c r="H18" s="71">
        <v>0</v>
      </c>
      <c r="I18" s="71">
        <v>0</v>
      </c>
      <c r="J18" s="71">
        <v>1</v>
      </c>
      <c r="K18" s="71">
        <v>1</v>
      </c>
      <c r="L18" s="71">
        <v>0</v>
      </c>
      <c r="M18" s="71">
        <v>1</v>
      </c>
      <c r="N18" s="71">
        <v>0</v>
      </c>
      <c r="O18" s="132">
        <v>0</v>
      </c>
      <c r="P18" s="132">
        <v>0</v>
      </c>
      <c r="Q18" s="117">
        <v>5</v>
      </c>
    </row>
    <row r="19" spans="1:17" x14ac:dyDescent="0.25">
      <c r="A19" s="19" t="s">
        <v>94</v>
      </c>
      <c r="B19" s="20" t="s">
        <v>367</v>
      </c>
      <c r="C19" s="21">
        <v>895</v>
      </c>
      <c r="D19" s="71">
        <v>0</v>
      </c>
      <c r="E19" s="71">
        <v>2</v>
      </c>
      <c r="F19" s="71">
        <v>0</v>
      </c>
      <c r="G19" s="71">
        <v>2</v>
      </c>
      <c r="H19" s="71">
        <v>0</v>
      </c>
      <c r="I19" s="71">
        <v>0</v>
      </c>
      <c r="J19" s="71">
        <v>1</v>
      </c>
      <c r="K19" s="71">
        <v>0</v>
      </c>
      <c r="L19" s="71">
        <v>0</v>
      </c>
      <c r="M19" s="71">
        <v>0</v>
      </c>
      <c r="N19" s="71">
        <v>0</v>
      </c>
      <c r="O19" s="132">
        <v>0</v>
      </c>
      <c r="P19" s="132">
        <v>0</v>
      </c>
      <c r="Q19" s="117">
        <v>5</v>
      </c>
    </row>
    <row r="20" spans="1:17" x14ac:dyDescent="0.25">
      <c r="A20" s="50" t="s">
        <v>368</v>
      </c>
      <c r="B20" s="51"/>
      <c r="C20" s="120"/>
      <c r="D20" s="123">
        <v>250</v>
      </c>
      <c r="E20" s="123">
        <v>302</v>
      </c>
      <c r="F20" s="123">
        <v>121</v>
      </c>
      <c r="G20" s="123">
        <v>423</v>
      </c>
      <c r="H20" s="123">
        <v>21</v>
      </c>
      <c r="I20" s="123">
        <v>0</v>
      </c>
      <c r="J20" s="123">
        <v>156</v>
      </c>
      <c r="K20" s="123">
        <v>48</v>
      </c>
      <c r="L20" s="123">
        <v>1</v>
      </c>
      <c r="M20" s="123">
        <v>49</v>
      </c>
      <c r="N20" s="123">
        <v>0</v>
      </c>
      <c r="O20" s="123">
        <v>0</v>
      </c>
      <c r="P20" s="123">
        <v>0</v>
      </c>
      <c r="Q20" s="123">
        <v>1371</v>
      </c>
    </row>
    <row r="21" spans="1:17" x14ac:dyDescent="0.25">
      <c r="A21" s="19" t="s">
        <v>96</v>
      </c>
      <c r="B21" s="20" t="s">
        <v>369</v>
      </c>
      <c r="C21" s="21">
        <v>45</v>
      </c>
      <c r="D21" s="71">
        <v>152</v>
      </c>
      <c r="E21" s="71">
        <v>160</v>
      </c>
      <c r="F21" s="71">
        <v>15</v>
      </c>
      <c r="G21" s="71">
        <v>175</v>
      </c>
      <c r="H21" s="71">
        <v>19</v>
      </c>
      <c r="I21" s="71">
        <v>0</v>
      </c>
      <c r="J21" s="71">
        <v>108</v>
      </c>
      <c r="K21" s="71">
        <v>15</v>
      </c>
      <c r="L21" s="71">
        <v>1</v>
      </c>
      <c r="M21" s="71">
        <v>16</v>
      </c>
      <c r="N21" s="71">
        <v>0</v>
      </c>
      <c r="O21" s="132">
        <v>0</v>
      </c>
      <c r="P21" s="132">
        <v>0</v>
      </c>
      <c r="Q21" s="117">
        <v>661</v>
      </c>
    </row>
    <row r="22" spans="1:17" x14ac:dyDescent="0.25">
      <c r="A22" s="19" t="s">
        <v>97</v>
      </c>
      <c r="B22" s="20" t="s">
        <v>369</v>
      </c>
      <c r="C22" s="21">
        <v>51</v>
      </c>
      <c r="D22" s="71">
        <v>1</v>
      </c>
      <c r="E22" s="71">
        <v>13</v>
      </c>
      <c r="F22" s="71">
        <v>1</v>
      </c>
      <c r="G22" s="71">
        <v>14</v>
      </c>
      <c r="H22" s="71">
        <v>2</v>
      </c>
      <c r="I22" s="71">
        <v>0</v>
      </c>
      <c r="J22" s="71">
        <v>2</v>
      </c>
      <c r="K22" s="71">
        <v>0</v>
      </c>
      <c r="L22" s="71">
        <v>0</v>
      </c>
      <c r="M22" s="71">
        <v>0</v>
      </c>
      <c r="N22" s="71">
        <v>0</v>
      </c>
      <c r="O22" s="132">
        <v>0</v>
      </c>
      <c r="P22" s="132">
        <v>0</v>
      </c>
      <c r="Q22" s="117">
        <v>33</v>
      </c>
    </row>
    <row r="23" spans="1:17" x14ac:dyDescent="0.25">
      <c r="A23" s="19" t="s">
        <v>98</v>
      </c>
      <c r="B23" s="20" t="s">
        <v>369</v>
      </c>
      <c r="C23" s="21">
        <v>147</v>
      </c>
      <c r="D23" s="71">
        <v>30</v>
      </c>
      <c r="E23" s="71">
        <v>39</v>
      </c>
      <c r="F23" s="71">
        <v>2</v>
      </c>
      <c r="G23" s="71">
        <v>41</v>
      </c>
      <c r="H23" s="71">
        <v>0</v>
      </c>
      <c r="I23" s="71">
        <v>0</v>
      </c>
      <c r="J23" s="71">
        <v>10</v>
      </c>
      <c r="K23" s="71">
        <v>24</v>
      </c>
      <c r="L23" s="71">
        <v>0</v>
      </c>
      <c r="M23" s="71">
        <v>24</v>
      </c>
      <c r="N23" s="71">
        <v>0</v>
      </c>
      <c r="O23" s="132">
        <v>0</v>
      </c>
      <c r="P23" s="132">
        <v>0</v>
      </c>
      <c r="Q23" s="117">
        <v>170</v>
      </c>
    </row>
    <row r="24" spans="1:17" x14ac:dyDescent="0.25">
      <c r="A24" s="19" t="s">
        <v>99</v>
      </c>
      <c r="B24" s="20" t="s">
        <v>369</v>
      </c>
      <c r="C24" s="21">
        <v>172</v>
      </c>
      <c r="D24" s="71">
        <v>49</v>
      </c>
      <c r="E24" s="71">
        <v>26</v>
      </c>
      <c r="F24" s="71">
        <v>14</v>
      </c>
      <c r="G24" s="71">
        <v>40</v>
      </c>
      <c r="H24" s="71">
        <v>0</v>
      </c>
      <c r="I24" s="71">
        <v>0</v>
      </c>
      <c r="J24" s="71">
        <v>18</v>
      </c>
      <c r="K24" s="71">
        <v>4</v>
      </c>
      <c r="L24" s="71">
        <v>0</v>
      </c>
      <c r="M24" s="71">
        <v>4</v>
      </c>
      <c r="N24" s="71">
        <v>0</v>
      </c>
      <c r="O24" s="132">
        <v>0</v>
      </c>
      <c r="P24" s="132">
        <v>0</v>
      </c>
      <c r="Q24" s="117">
        <v>155</v>
      </c>
    </row>
    <row r="25" spans="1:17" x14ac:dyDescent="0.25">
      <c r="A25" s="19" t="s">
        <v>100</v>
      </c>
      <c r="B25" s="20" t="s">
        <v>369</v>
      </c>
      <c r="C25" s="21">
        <v>475</v>
      </c>
      <c r="D25" s="71">
        <v>0</v>
      </c>
      <c r="E25" s="71">
        <v>0</v>
      </c>
      <c r="F25" s="71">
        <v>0</v>
      </c>
      <c r="G25" s="71">
        <v>0</v>
      </c>
      <c r="H25" s="71">
        <v>0</v>
      </c>
      <c r="I25" s="71">
        <v>0</v>
      </c>
      <c r="J25" s="71">
        <v>0</v>
      </c>
      <c r="K25" s="71">
        <v>0</v>
      </c>
      <c r="L25" s="71">
        <v>0</v>
      </c>
      <c r="M25" s="71">
        <v>0</v>
      </c>
      <c r="N25" s="71">
        <v>0</v>
      </c>
      <c r="O25" s="132">
        <v>0</v>
      </c>
      <c r="P25" s="132">
        <v>0</v>
      </c>
      <c r="Q25" s="117">
        <v>0</v>
      </c>
    </row>
    <row r="26" spans="1:17" x14ac:dyDescent="0.25">
      <c r="A26" s="19" t="s">
        <v>101</v>
      </c>
      <c r="B26" s="20" t="s">
        <v>369</v>
      </c>
      <c r="C26" s="21">
        <v>480</v>
      </c>
      <c r="D26" s="71">
        <v>0</v>
      </c>
      <c r="E26" s="71">
        <v>6</v>
      </c>
      <c r="F26" s="71">
        <v>2</v>
      </c>
      <c r="G26" s="71">
        <v>8</v>
      </c>
      <c r="H26" s="71">
        <v>0</v>
      </c>
      <c r="I26" s="71">
        <v>0</v>
      </c>
      <c r="J26" s="71">
        <v>4</v>
      </c>
      <c r="K26" s="71">
        <v>2</v>
      </c>
      <c r="L26" s="71">
        <v>0</v>
      </c>
      <c r="M26" s="71">
        <v>2</v>
      </c>
      <c r="N26" s="71">
        <v>0</v>
      </c>
      <c r="O26" s="132">
        <v>0</v>
      </c>
      <c r="P26" s="132">
        <v>0</v>
      </c>
      <c r="Q26" s="117">
        <v>24</v>
      </c>
    </row>
    <row r="27" spans="1:17" x14ac:dyDescent="0.25">
      <c r="A27" s="19" t="s">
        <v>102</v>
      </c>
      <c r="B27" s="20" t="s">
        <v>369</v>
      </c>
      <c r="C27" s="21">
        <v>490</v>
      </c>
      <c r="D27" s="71">
        <v>0</v>
      </c>
      <c r="E27" s="71">
        <v>9</v>
      </c>
      <c r="F27" s="71">
        <v>2</v>
      </c>
      <c r="G27" s="71">
        <v>11</v>
      </c>
      <c r="H27" s="71">
        <v>0</v>
      </c>
      <c r="I27" s="71">
        <v>0</v>
      </c>
      <c r="J27" s="71">
        <v>3</v>
      </c>
      <c r="K27" s="71">
        <v>1</v>
      </c>
      <c r="L27" s="71">
        <v>0</v>
      </c>
      <c r="M27" s="71">
        <v>1</v>
      </c>
      <c r="N27" s="71">
        <v>0</v>
      </c>
      <c r="O27" s="132">
        <v>0</v>
      </c>
      <c r="P27" s="132">
        <v>0</v>
      </c>
      <c r="Q27" s="117">
        <v>27</v>
      </c>
    </row>
    <row r="28" spans="1:17" x14ac:dyDescent="0.25">
      <c r="A28" s="19" t="s">
        <v>103</v>
      </c>
      <c r="B28" s="20" t="s">
        <v>369</v>
      </c>
      <c r="C28" s="21">
        <v>659</v>
      </c>
      <c r="D28" s="71">
        <v>0</v>
      </c>
      <c r="E28" s="71">
        <v>3</v>
      </c>
      <c r="F28" s="71">
        <v>0</v>
      </c>
      <c r="G28" s="71">
        <v>3</v>
      </c>
      <c r="H28" s="71">
        <v>0</v>
      </c>
      <c r="I28" s="71">
        <v>0</v>
      </c>
      <c r="J28" s="71">
        <v>0</v>
      </c>
      <c r="K28" s="71">
        <v>0</v>
      </c>
      <c r="L28" s="71">
        <v>0</v>
      </c>
      <c r="M28" s="71">
        <v>0</v>
      </c>
      <c r="N28" s="71">
        <v>0</v>
      </c>
      <c r="O28" s="132">
        <v>0</v>
      </c>
      <c r="P28" s="132">
        <v>0</v>
      </c>
      <c r="Q28" s="117">
        <v>6</v>
      </c>
    </row>
    <row r="29" spans="1:17" x14ac:dyDescent="0.25">
      <c r="A29" s="19" t="s">
        <v>104</v>
      </c>
      <c r="B29" s="20" t="s">
        <v>369</v>
      </c>
      <c r="C29" s="21">
        <v>665</v>
      </c>
      <c r="D29" s="71">
        <v>0</v>
      </c>
      <c r="E29" s="71">
        <v>0</v>
      </c>
      <c r="F29" s="71">
        <v>0</v>
      </c>
      <c r="G29" s="71">
        <v>0</v>
      </c>
      <c r="H29" s="71">
        <v>0</v>
      </c>
      <c r="I29" s="71">
        <v>0</v>
      </c>
      <c r="J29" s="71">
        <v>2</v>
      </c>
      <c r="K29" s="71">
        <v>1</v>
      </c>
      <c r="L29" s="71">
        <v>0</v>
      </c>
      <c r="M29" s="71">
        <v>1</v>
      </c>
      <c r="N29" s="71">
        <v>0</v>
      </c>
      <c r="O29" s="132">
        <v>0</v>
      </c>
      <c r="P29" s="132">
        <v>0</v>
      </c>
      <c r="Q29" s="117">
        <v>4</v>
      </c>
    </row>
    <row r="30" spans="1:17" x14ac:dyDescent="0.25">
      <c r="A30" s="19" t="s">
        <v>105</v>
      </c>
      <c r="B30" s="20" t="s">
        <v>369</v>
      </c>
      <c r="C30" s="21">
        <v>837</v>
      </c>
      <c r="D30" s="71">
        <v>18</v>
      </c>
      <c r="E30" s="71">
        <v>46</v>
      </c>
      <c r="F30" s="71">
        <v>85</v>
      </c>
      <c r="G30" s="71">
        <v>131</v>
      </c>
      <c r="H30" s="71">
        <v>0</v>
      </c>
      <c r="I30" s="71">
        <v>0</v>
      </c>
      <c r="J30" s="71">
        <v>9</v>
      </c>
      <c r="K30" s="71">
        <v>1</v>
      </c>
      <c r="L30" s="71">
        <v>0</v>
      </c>
      <c r="M30" s="71">
        <v>1</v>
      </c>
      <c r="N30" s="71">
        <v>0</v>
      </c>
      <c r="O30" s="132">
        <v>0</v>
      </c>
      <c r="P30" s="132">
        <v>0</v>
      </c>
      <c r="Q30" s="117">
        <v>291</v>
      </c>
    </row>
    <row r="31" spans="1:17" x14ac:dyDescent="0.25">
      <c r="A31" s="19" t="s">
        <v>106</v>
      </c>
      <c r="B31" s="20" t="s">
        <v>369</v>
      </c>
      <c r="C31" s="21">
        <v>873</v>
      </c>
      <c r="D31" s="71">
        <v>0</v>
      </c>
      <c r="E31" s="71">
        <v>0</v>
      </c>
      <c r="F31" s="71">
        <v>0</v>
      </c>
      <c r="G31" s="71">
        <v>0</v>
      </c>
      <c r="H31" s="71">
        <v>0</v>
      </c>
      <c r="I31" s="71">
        <v>0</v>
      </c>
      <c r="J31" s="71">
        <v>0</v>
      </c>
      <c r="K31" s="71">
        <v>0</v>
      </c>
      <c r="L31" s="71">
        <v>0</v>
      </c>
      <c r="M31" s="71">
        <v>0</v>
      </c>
      <c r="N31" s="71">
        <v>0</v>
      </c>
      <c r="O31" s="132">
        <v>0</v>
      </c>
      <c r="P31" s="132">
        <v>0</v>
      </c>
      <c r="Q31" s="117">
        <v>0</v>
      </c>
    </row>
    <row r="32" spans="1:17" x14ac:dyDescent="0.25">
      <c r="A32" s="50" t="s">
        <v>370</v>
      </c>
      <c r="B32" s="51"/>
      <c r="C32" s="120"/>
      <c r="D32" s="123">
        <v>0</v>
      </c>
      <c r="E32" s="123">
        <v>137</v>
      </c>
      <c r="F32" s="123">
        <v>1</v>
      </c>
      <c r="G32" s="123">
        <v>138</v>
      </c>
      <c r="H32" s="123">
        <v>0</v>
      </c>
      <c r="I32" s="123">
        <v>0</v>
      </c>
      <c r="J32" s="123">
        <v>70</v>
      </c>
      <c r="K32" s="123">
        <v>50</v>
      </c>
      <c r="L32" s="123">
        <v>0</v>
      </c>
      <c r="M32" s="123">
        <v>50</v>
      </c>
      <c r="N32" s="123">
        <v>0</v>
      </c>
      <c r="O32" s="123">
        <v>0</v>
      </c>
      <c r="P32" s="123">
        <v>0</v>
      </c>
      <c r="Q32" s="123">
        <v>446</v>
      </c>
    </row>
    <row r="33" spans="1:17" x14ac:dyDescent="0.25">
      <c r="A33" s="19" t="s">
        <v>108</v>
      </c>
      <c r="B33" s="20" t="s">
        <v>371</v>
      </c>
      <c r="C33" s="21">
        <v>31</v>
      </c>
      <c r="D33" s="71">
        <v>0</v>
      </c>
      <c r="E33" s="71">
        <v>6</v>
      </c>
      <c r="F33" s="71">
        <v>0</v>
      </c>
      <c r="G33" s="71">
        <v>6</v>
      </c>
      <c r="H33" s="71">
        <v>0</v>
      </c>
      <c r="I33" s="71">
        <v>0</v>
      </c>
      <c r="J33" s="71">
        <v>3</v>
      </c>
      <c r="K33" s="71">
        <v>1</v>
      </c>
      <c r="L33" s="71">
        <v>0</v>
      </c>
      <c r="M33" s="71">
        <v>1</v>
      </c>
      <c r="N33" s="71">
        <v>0</v>
      </c>
      <c r="O33" s="132">
        <v>0</v>
      </c>
      <c r="P33" s="132">
        <v>0</v>
      </c>
      <c r="Q33" s="117">
        <v>17</v>
      </c>
    </row>
    <row r="34" spans="1:17" x14ac:dyDescent="0.25">
      <c r="A34" s="19" t="s">
        <v>109</v>
      </c>
      <c r="B34" s="20" t="s">
        <v>371</v>
      </c>
      <c r="C34" s="21">
        <v>40</v>
      </c>
      <c r="D34" s="71">
        <v>0</v>
      </c>
      <c r="E34" s="71">
        <v>0</v>
      </c>
      <c r="F34" s="71">
        <v>0</v>
      </c>
      <c r="G34" s="71">
        <v>0</v>
      </c>
      <c r="H34" s="71">
        <v>0</v>
      </c>
      <c r="I34" s="71">
        <v>0</v>
      </c>
      <c r="J34" s="71">
        <v>0</v>
      </c>
      <c r="K34" s="71">
        <v>0</v>
      </c>
      <c r="L34" s="71">
        <v>0</v>
      </c>
      <c r="M34" s="71">
        <v>0</v>
      </c>
      <c r="N34" s="71">
        <v>0</v>
      </c>
      <c r="O34" s="132">
        <v>0</v>
      </c>
      <c r="P34" s="132">
        <v>0</v>
      </c>
      <c r="Q34" s="117">
        <v>0</v>
      </c>
    </row>
    <row r="35" spans="1:17" x14ac:dyDescent="0.25">
      <c r="A35" s="19" t="s">
        <v>110</v>
      </c>
      <c r="B35" s="20" t="s">
        <v>371</v>
      </c>
      <c r="C35" s="21">
        <v>190</v>
      </c>
      <c r="D35" s="71">
        <v>0</v>
      </c>
      <c r="E35" s="71">
        <v>16</v>
      </c>
      <c r="F35" s="71">
        <v>0</v>
      </c>
      <c r="G35" s="71">
        <v>16</v>
      </c>
      <c r="H35" s="71">
        <v>0</v>
      </c>
      <c r="I35" s="71">
        <v>0</v>
      </c>
      <c r="J35" s="71">
        <v>16</v>
      </c>
      <c r="K35" s="71">
        <v>0</v>
      </c>
      <c r="L35" s="71">
        <v>0</v>
      </c>
      <c r="M35" s="71">
        <v>0</v>
      </c>
      <c r="N35" s="71">
        <v>0</v>
      </c>
      <c r="O35" s="132">
        <v>0</v>
      </c>
      <c r="P35" s="132">
        <v>0</v>
      </c>
      <c r="Q35" s="117">
        <v>48</v>
      </c>
    </row>
    <row r="36" spans="1:17" x14ac:dyDescent="0.25">
      <c r="A36" s="19" t="s">
        <v>111</v>
      </c>
      <c r="B36" s="20" t="s">
        <v>371</v>
      </c>
      <c r="C36" s="21">
        <v>604</v>
      </c>
      <c r="D36" s="71">
        <v>0</v>
      </c>
      <c r="E36" s="71">
        <v>20</v>
      </c>
      <c r="F36" s="71">
        <v>0</v>
      </c>
      <c r="G36" s="71">
        <v>20</v>
      </c>
      <c r="H36" s="71">
        <v>0</v>
      </c>
      <c r="I36" s="71">
        <v>0</v>
      </c>
      <c r="J36" s="71">
        <v>1</v>
      </c>
      <c r="K36" s="71">
        <v>12</v>
      </c>
      <c r="L36" s="71">
        <v>0</v>
      </c>
      <c r="M36" s="71">
        <v>12</v>
      </c>
      <c r="N36" s="71">
        <v>0</v>
      </c>
      <c r="O36" s="132">
        <v>0</v>
      </c>
      <c r="P36" s="132">
        <v>0</v>
      </c>
      <c r="Q36" s="117">
        <v>65</v>
      </c>
    </row>
    <row r="37" spans="1:17" x14ac:dyDescent="0.25">
      <c r="A37" s="19" t="s">
        <v>112</v>
      </c>
      <c r="B37" s="20" t="s">
        <v>371</v>
      </c>
      <c r="C37" s="21">
        <v>670</v>
      </c>
      <c r="D37" s="71">
        <v>0</v>
      </c>
      <c r="E37" s="71">
        <v>11</v>
      </c>
      <c r="F37" s="71">
        <v>0</v>
      </c>
      <c r="G37" s="71">
        <v>11</v>
      </c>
      <c r="H37" s="71">
        <v>0</v>
      </c>
      <c r="I37" s="71">
        <v>0</v>
      </c>
      <c r="J37" s="71">
        <v>9</v>
      </c>
      <c r="K37" s="71">
        <v>0</v>
      </c>
      <c r="L37" s="71">
        <v>0</v>
      </c>
      <c r="M37" s="71">
        <v>0</v>
      </c>
      <c r="N37" s="71">
        <v>0</v>
      </c>
      <c r="O37" s="132">
        <v>0</v>
      </c>
      <c r="P37" s="132">
        <v>0</v>
      </c>
      <c r="Q37" s="117">
        <v>31</v>
      </c>
    </row>
    <row r="38" spans="1:17" x14ac:dyDescent="0.25">
      <c r="A38" s="19" t="s">
        <v>113</v>
      </c>
      <c r="B38" s="20" t="s">
        <v>371</v>
      </c>
      <c r="C38" s="21">
        <v>690</v>
      </c>
      <c r="D38" s="71">
        <v>0</v>
      </c>
      <c r="E38" s="71">
        <v>13</v>
      </c>
      <c r="F38" s="71">
        <v>0</v>
      </c>
      <c r="G38" s="71">
        <v>13</v>
      </c>
      <c r="H38" s="71">
        <v>0</v>
      </c>
      <c r="I38" s="71">
        <v>0</v>
      </c>
      <c r="J38" s="71">
        <v>8</v>
      </c>
      <c r="K38" s="71">
        <v>0</v>
      </c>
      <c r="L38" s="71">
        <v>0</v>
      </c>
      <c r="M38" s="71">
        <v>0</v>
      </c>
      <c r="N38" s="71">
        <v>0</v>
      </c>
      <c r="O38" s="132">
        <v>0</v>
      </c>
      <c r="P38" s="132">
        <v>0</v>
      </c>
      <c r="Q38" s="117">
        <v>34</v>
      </c>
    </row>
    <row r="39" spans="1:17" x14ac:dyDescent="0.25">
      <c r="A39" s="19" t="s">
        <v>114</v>
      </c>
      <c r="B39" s="20" t="s">
        <v>371</v>
      </c>
      <c r="C39" s="21">
        <v>736</v>
      </c>
      <c r="D39" s="71">
        <v>0</v>
      </c>
      <c r="E39" s="71">
        <v>52</v>
      </c>
      <c r="F39" s="71">
        <v>1</v>
      </c>
      <c r="G39" s="71">
        <v>53</v>
      </c>
      <c r="H39" s="71">
        <v>0</v>
      </c>
      <c r="I39" s="71">
        <v>0</v>
      </c>
      <c r="J39" s="71">
        <v>15</v>
      </c>
      <c r="K39" s="71">
        <v>24</v>
      </c>
      <c r="L39" s="71">
        <v>0</v>
      </c>
      <c r="M39" s="71">
        <v>24</v>
      </c>
      <c r="N39" s="71">
        <v>0</v>
      </c>
      <c r="O39" s="132">
        <v>0</v>
      </c>
      <c r="P39" s="132">
        <v>0</v>
      </c>
      <c r="Q39" s="117">
        <v>169</v>
      </c>
    </row>
    <row r="40" spans="1:17" x14ac:dyDescent="0.25">
      <c r="A40" s="19" t="s">
        <v>115</v>
      </c>
      <c r="B40" s="20" t="s">
        <v>371</v>
      </c>
      <c r="C40" s="21">
        <v>858</v>
      </c>
      <c r="D40" s="71">
        <v>0</v>
      </c>
      <c r="E40" s="71">
        <v>8</v>
      </c>
      <c r="F40" s="71">
        <v>0</v>
      </c>
      <c r="G40" s="71">
        <v>8</v>
      </c>
      <c r="H40" s="71">
        <v>0</v>
      </c>
      <c r="I40" s="71">
        <v>0</v>
      </c>
      <c r="J40" s="71">
        <v>10</v>
      </c>
      <c r="K40" s="71">
        <v>0</v>
      </c>
      <c r="L40" s="71">
        <v>0</v>
      </c>
      <c r="M40" s="71">
        <v>0</v>
      </c>
      <c r="N40" s="71">
        <v>0</v>
      </c>
      <c r="O40" s="132">
        <v>0</v>
      </c>
      <c r="P40" s="132">
        <v>0</v>
      </c>
      <c r="Q40" s="117">
        <v>26</v>
      </c>
    </row>
    <row r="41" spans="1:17" x14ac:dyDescent="0.25">
      <c r="A41" s="19" t="s">
        <v>116</v>
      </c>
      <c r="B41" s="20" t="s">
        <v>371</v>
      </c>
      <c r="C41" s="21">
        <v>885</v>
      </c>
      <c r="D41" s="71">
        <v>0</v>
      </c>
      <c r="E41" s="71">
        <v>2</v>
      </c>
      <c r="F41" s="71">
        <v>0</v>
      </c>
      <c r="G41" s="71">
        <v>2</v>
      </c>
      <c r="H41" s="71">
        <v>0</v>
      </c>
      <c r="I41" s="71">
        <v>0</v>
      </c>
      <c r="J41" s="71">
        <v>2</v>
      </c>
      <c r="K41" s="71">
        <v>0</v>
      </c>
      <c r="L41" s="71">
        <v>0</v>
      </c>
      <c r="M41" s="71">
        <v>0</v>
      </c>
      <c r="N41" s="71">
        <v>0</v>
      </c>
      <c r="O41" s="132">
        <v>0</v>
      </c>
      <c r="P41" s="132">
        <v>0</v>
      </c>
      <c r="Q41" s="117">
        <v>6</v>
      </c>
    </row>
    <row r="42" spans="1:17" x14ac:dyDescent="0.25">
      <c r="A42" s="19" t="s">
        <v>117</v>
      </c>
      <c r="B42" s="20" t="s">
        <v>371</v>
      </c>
      <c r="C42" s="21">
        <v>890</v>
      </c>
      <c r="D42" s="71">
        <v>0</v>
      </c>
      <c r="E42" s="71">
        <v>9</v>
      </c>
      <c r="F42" s="71">
        <v>0</v>
      </c>
      <c r="G42" s="71">
        <v>9</v>
      </c>
      <c r="H42" s="71">
        <v>0</v>
      </c>
      <c r="I42" s="71">
        <v>0</v>
      </c>
      <c r="J42" s="71">
        <v>6</v>
      </c>
      <c r="K42" s="71">
        <v>13</v>
      </c>
      <c r="L42" s="71">
        <v>0</v>
      </c>
      <c r="M42" s="71">
        <v>13</v>
      </c>
      <c r="N42" s="71">
        <v>0</v>
      </c>
      <c r="O42" s="132">
        <v>0</v>
      </c>
      <c r="P42" s="132">
        <v>0</v>
      </c>
      <c r="Q42" s="117">
        <v>50</v>
      </c>
    </row>
    <row r="43" spans="1:17" x14ac:dyDescent="0.25">
      <c r="A43" s="50" t="s">
        <v>372</v>
      </c>
      <c r="B43" s="51"/>
      <c r="C43" s="53">
        <v>0</v>
      </c>
      <c r="D43" s="106">
        <v>5</v>
      </c>
      <c r="E43" s="106">
        <v>240</v>
      </c>
      <c r="F43" s="106">
        <v>0</v>
      </c>
      <c r="G43" s="106">
        <v>240</v>
      </c>
      <c r="H43" s="106">
        <v>0</v>
      </c>
      <c r="I43" s="106">
        <v>0</v>
      </c>
      <c r="J43" s="106">
        <v>129</v>
      </c>
      <c r="K43" s="106">
        <v>34</v>
      </c>
      <c r="L43" s="106">
        <v>2</v>
      </c>
      <c r="M43" s="106">
        <v>36</v>
      </c>
      <c r="N43" s="106">
        <v>0</v>
      </c>
      <c r="O43" s="106">
        <v>0</v>
      </c>
      <c r="P43" s="106">
        <v>0</v>
      </c>
      <c r="Q43" s="106">
        <v>686</v>
      </c>
    </row>
    <row r="44" spans="1:17" x14ac:dyDescent="0.25">
      <c r="A44" s="19" t="s">
        <v>119</v>
      </c>
      <c r="B44" s="20" t="s">
        <v>373</v>
      </c>
      <c r="C44" s="21">
        <v>4</v>
      </c>
      <c r="D44" s="71">
        <v>0</v>
      </c>
      <c r="E44" s="71">
        <v>0</v>
      </c>
      <c r="F44" s="71">
        <v>0</v>
      </c>
      <c r="G44" s="71">
        <v>0</v>
      </c>
      <c r="H44" s="71">
        <v>0</v>
      </c>
      <c r="I44" s="71">
        <v>0</v>
      </c>
      <c r="J44" s="71">
        <v>0</v>
      </c>
      <c r="K44" s="71">
        <v>0</v>
      </c>
      <c r="L44" s="71">
        <v>0</v>
      </c>
      <c r="M44" s="71">
        <v>0</v>
      </c>
      <c r="N44" s="71">
        <v>0</v>
      </c>
      <c r="O44" s="132">
        <v>0</v>
      </c>
      <c r="P44" s="132">
        <v>0</v>
      </c>
      <c r="Q44" s="117">
        <v>0</v>
      </c>
    </row>
    <row r="45" spans="1:17" x14ac:dyDescent="0.25">
      <c r="A45" s="25" t="s">
        <v>120</v>
      </c>
      <c r="B45" s="20" t="s">
        <v>373</v>
      </c>
      <c r="C45" s="21">
        <v>42</v>
      </c>
      <c r="D45" s="71">
        <v>0</v>
      </c>
      <c r="E45" s="71">
        <v>62</v>
      </c>
      <c r="F45" s="71">
        <v>0</v>
      </c>
      <c r="G45" s="71">
        <v>62</v>
      </c>
      <c r="H45" s="71">
        <v>0</v>
      </c>
      <c r="I45" s="71">
        <v>0</v>
      </c>
      <c r="J45" s="71">
        <v>26</v>
      </c>
      <c r="K45" s="71">
        <v>23</v>
      </c>
      <c r="L45" s="71">
        <v>2</v>
      </c>
      <c r="M45" s="71">
        <v>25</v>
      </c>
      <c r="N45" s="71">
        <v>0</v>
      </c>
      <c r="O45" s="132">
        <v>0</v>
      </c>
      <c r="P45" s="132">
        <v>0</v>
      </c>
      <c r="Q45" s="117">
        <v>200</v>
      </c>
    </row>
    <row r="46" spans="1:17" x14ac:dyDescent="0.25">
      <c r="A46" s="19" t="s">
        <v>121</v>
      </c>
      <c r="B46" s="20" t="s">
        <v>373</v>
      </c>
      <c r="C46" s="21">
        <v>44</v>
      </c>
      <c r="D46" s="71">
        <v>0</v>
      </c>
      <c r="E46" s="71">
        <v>0</v>
      </c>
      <c r="F46" s="71">
        <v>0</v>
      </c>
      <c r="G46" s="71">
        <v>0</v>
      </c>
      <c r="H46" s="71">
        <v>0</v>
      </c>
      <c r="I46" s="71">
        <v>0</v>
      </c>
      <c r="J46" s="71">
        <v>0</v>
      </c>
      <c r="K46" s="71">
        <v>0</v>
      </c>
      <c r="L46" s="71">
        <v>0</v>
      </c>
      <c r="M46" s="71">
        <v>0</v>
      </c>
      <c r="N46" s="71">
        <v>0</v>
      </c>
      <c r="O46" s="132">
        <v>0</v>
      </c>
      <c r="P46" s="132">
        <v>0</v>
      </c>
      <c r="Q46" s="117">
        <v>0</v>
      </c>
    </row>
    <row r="47" spans="1:17" x14ac:dyDescent="0.25">
      <c r="A47" s="19" t="s">
        <v>122</v>
      </c>
      <c r="B47" s="20" t="s">
        <v>373</v>
      </c>
      <c r="C47" s="21">
        <v>59</v>
      </c>
      <c r="D47" s="71">
        <v>0</v>
      </c>
      <c r="E47" s="71">
        <v>2</v>
      </c>
      <c r="F47" s="71">
        <v>0</v>
      </c>
      <c r="G47" s="71">
        <v>2</v>
      </c>
      <c r="H47" s="71">
        <v>0</v>
      </c>
      <c r="I47" s="71">
        <v>0</v>
      </c>
      <c r="J47" s="71">
        <v>0</v>
      </c>
      <c r="K47" s="71">
        <v>0</v>
      </c>
      <c r="L47" s="71">
        <v>0</v>
      </c>
      <c r="M47" s="71">
        <v>0</v>
      </c>
      <c r="N47" s="71">
        <v>0</v>
      </c>
      <c r="O47" s="132">
        <v>0</v>
      </c>
      <c r="P47" s="132">
        <v>0</v>
      </c>
      <c r="Q47" s="117">
        <v>4</v>
      </c>
    </row>
    <row r="48" spans="1:17" x14ac:dyDescent="0.25">
      <c r="A48" s="19" t="s">
        <v>123</v>
      </c>
      <c r="B48" s="20" t="s">
        <v>373</v>
      </c>
      <c r="C48" s="21">
        <v>113</v>
      </c>
      <c r="D48" s="71">
        <v>0</v>
      </c>
      <c r="E48" s="71">
        <v>3</v>
      </c>
      <c r="F48" s="71">
        <v>0</v>
      </c>
      <c r="G48" s="71">
        <v>3</v>
      </c>
      <c r="H48" s="71">
        <v>0</v>
      </c>
      <c r="I48" s="71">
        <v>0</v>
      </c>
      <c r="J48" s="71">
        <v>5</v>
      </c>
      <c r="K48" s="71">
        <v>1</v>
      </c>
      <c r="L48" s="71">
        <v>0</v>
      </c>
      <c r="M48" s="71">
        <v>1</v>
      </c>
      <c r="N48" s="71">
        <v>0</v>
      </c>
      <c r="O48" s="132">
        <v>0</v>
      </c>
      <c r="P48" s="132">
        <v>0</v>
      </c>
      <c r="Q48" s="117">
        <v>13</v>
      </c>
    </row>
    <row r="49" spans="1:17" x14ac:dyDescent="0.25">
      <c r="A49" s="19" t="s">
        <v>124</v>
      </c>
      <c r="B49" s="20" t="s">
        <v>373</v>
      </c>
      <c r="C49" s="21">
        <v>125</v>
      </c>
      <c r="D49" s="71">
        <v>0</v>
      </c>
      <c r="E49" s="71">
        <v>3</v>
      </c>
      <c r="F49" s="71">
        <v>0</v>
      </c>
      <c r="G49" s="71">
        <v>3</v>
      </c>
      <c r="H49" s="71">
        <v>0</v>
      </c>
      <c r="I49" s="71">
        <v>0</v>
      </c>
      <c r="J49" s="71">
        <v>3</v>
      </c>
      <c r="K49" s="71">
        <v>0</v>
      </c>
      <c r="L49" s="71">
        <v>0</v>
      </c>
      <c r="M49" s="71">
        <v>0</v>
      </c>
      <c r="N49" s="71">
        <v>0</v>
      </c>
      <c r="O49" s="132">
        <v>0</v>
      </c>
      <c r="P49" s="132">
        <v>0</v>
      </c>
      <c r="Q49" s="117">
        <v>9</v>
      </c>
    </row>
    <row r="50" spans="1:17" x14ac:dyDescent="0.25">
      <c r="A50" s="19" t="s">
        <v>125</v>
      </c>
      <c r="B50" s="20" t="s">
        <v>373</v>
      </c>
      <c r="C50" s="21">
        <v>138</v>
      </c>
      <c r="D50" s="71">
        <v>0</v>
      </c>
      <c r="E50" s="71">
        <v>6</v>
      </c>
      <c r="F50" s="71">
        <v>0</v>
      </c>
      <c r="G50" s="71">
        <v>6</v>
      </c>
      <c r="H50" s="71">
        <v>0</v>
      </c>
      <c r="I50" s="71">
        <v>0</v>
      </c>
      <c r="J50" s="71">
        <v>3</v>
      </c>
      <c r="K50" s="71">
        <v>0</v>
      </c>
      <c r="L50" s="71">
        <v>0</v>
      </c>
      <c r="M50" s="71">
        <v>0</v>
      </c>
      <c r="N50" s="71">
        <v>0</v>
      </c>
      <c r="O50" s="132">
        <v>0</v>
      </c>
      <c r="P50" s="132">
        <v>0</v>
      </c>
      <c r="Q50" s="117">
        <v>15</v>
      </c>
    </row>
    <row r="51" spans="1:17" x14ac:dyDescent="0.25">
      <c r="A51" s="19" t="s">
        <v>126</v>
      </c>
      <c r="B51" s="20" t="s">
        <v>373</v>
      </c>
      <c r="C51" s="21">
        <v>234</v>
      </c>
      <c r="D51" s="71">
        <v>0</v>
      </c>
      <c r="E51" s="71">
        <v>3</v>
      </c>
      <c r="F51" s="71">
        <v>0</v>
      </c>
      <c r="G51" s="71">
        <v>3</v>
      </c>
      <c r="H51" s="71">
        <v>0</v>
      </c>
      <c r="I51" s="71">
        <v>0</v>
      </c>
      <c r="J51" s="71">
        <v>1</v>
      </c>
      <c r="K51" s="71">
        <v>3</v>
      </c>
      <c r="L51" s="71">
        <v>0</v>
      </c>
      <c r="M51" s="71">
        <v>3</v>
      </c>
      <c r="N51" s="71">
        <v>0</v>
      </c>
      <c r="O51" s="132">
        <v>0</v>
      </c>
      <c r="P51" s="132">
        <v>0</v>
      </c>
      <c r="Q51" s="117">
        <v>13</v>
      </c>
    </row>
    <row r="52" spans="1:17" x14ac:dyDescent="0.25">
      <c r="A52" s="19" t="s">
        <v>127</v>
      </c>
      <c r="B52" s="20" t="s">
        <v>373</v>
      </c>
      <c r="C52" s="21">
        <v>240</v>
      </c>
      <c r="D52" s="71">
        <v>0</v>
      </c>
      <c r="E52" s="71">
        <v>3</v>
      </c>
      <c r="F52" s="71">
        <v>0</v>
      </c>
      <c r="G52" s="71">
        <v>3</v>
      </c>
      <c r="H52" s="71">
        <v>0</v>
      </c>
      <c r="I52" s="71">
        <v>0</v>
      </c>
      <c r="J52" s="71">
        <v>0</v>
      </c>
      <c r="K52" s="71">
        <v>0</v>
      </c>
      <c r="L52" s="71">
        <v>0</v>
      </c>
      <c r="M52" s="71">
        <v>0</v>
      </c>
      <c r="N52" s="71">
        <v>0</v>
      </c>
      <c r="O52" s="132">
        <v>0</v>
      </c>
      <c r="P52" s="132">
        <v>0</v>
      </c>
      <c r="Q52" s="117">
        <v>6</v>
      </c>
    </row>
    <row r="53" spans="1:17" x14ac:dyDescent="0.25">
      <c r="A53" s="19" t="s">
        <v>128</v>
      </c>
      <c r="B53" s="20" t="s">
        <v>373</v>
      </c>
      <c r="C53" s="21">
        <v>284</v>
      </c>
      <c r="D53" s="71">
        <v>0</v>
      </c>
      <c r="E53" s="71">
        <v>3</v>
      </c>
      <c r="F53" s="71">
        <v>0</v>
      </c>
      <c r="G53" s="71">
        <v>3</v>
      </c>
      <c r="H53" s="71">
        <v>0</v>
      </c>
      <c r="I53" s="71">
        <v>0</v>
      </c>
      <c r="J53" s="71">
        <v>0</v>
      </c>
      <c r="K53" s="71">
        <v>5</v>
      </c>
      <c r="L53" s="71">
        <v>0</v>
      </c>
      <c r="M53" s="71">
        <v>5</v>
      </c>
      <c r="N53" s="71">
        <v>0</v>
      </c>
      <c r="O53" s="132">
        <v>0</v>
      </c>
      <c r="P53" s="132">
        <v>0</v>
      </c>
      <c r="Q53" s="117">
        <v>16</v>
      </c>
    </row>
    <row r="54" spans="1:17" x14ac:dyDescent="0.25">
      <c r="A54" s="19" t="s">
        <v>129</v>
      </c>
      <c r="B54" s="20" t="s">
        <v>373</v>
      </c>
      <c r="C54" s="21">
        <v>306</v>
      </c>
      <c r="D54" s="71">
        <v>0</v>
      </c>
      <c r="E54" s="71">
        <v>0</v>
      </c>
      <c r="F54" s="71">
        <v>0</v>
      </c>
      <c r="G54" s="71">
        <v>0</v>
      </c>
      <c r="H54" s="71">
        <v>0</v>
      </c>
      <c r="I54" s="71">
        <v>0</v>
      </c>
      <c r="J54" s="71">
        <v>3</v>
      </c>
      <c r="K54" s="71">
        <v>2</v>
      </c>
      <c r="L54" s="71">
        <v>0</v>
      </c>
      <c r="M54" s="71">
        <v>2</v>
      </c>
      <c r="N54" s="71">
        <v>0</v>
      </c>
      <c r="O54" s="132">
        <v>0</v>
      </c>
      <c r="P54" s="132">
        <v>0</v>
      </c>
      <c r="Q54" s="117">
        <v>7</v>
      </c>
    </row>
    <row r="55" spans="1:17" x14ac:dyDescent="0.25">
      <c r="A55" s="19" t="s">
        <v>130</v>
      </c>
      <c r="B55" s="20" t="s">
        <v>373</v>
      </c>
      <c r="C55" s="21">
        <v>347</v>
      </c>
      <c r="D55" s="71">
        <v>0</v>
      </c>
      <c r="E55" s="71">
        <v>1</v>
      </c>
      <c r="F55" s="71">
        <v>0</v>
      </c>
      <c r="G55" s="71">
        <v>1</v>
      </c>
      <c r="H55" s="71">
        <v>0</v>
      </c>
      <c r="I55" s="71">
        <v>0</v>
      </c>
      <c r="J55" s="71">
        <v>6</v>
      </c>
      <c r="K55" s="71">
        <v>0</v>
      </c>
      <c r="L55" s="71">
        <v>0</v>
      </c>
      <c r="M55" s="71">
        <v>0</v>
      </c>
      <c r="N55" s="71">
        <v>0</v>
      </c>
      <c r="O55" s="132">
        <v>0</v>
      </c>
      <c r="P55" s="132">
        <v>0</v>
      </c>
      <c r="Q55" s="117">
        <v>8</v>
      </c>
    </row>
    <row r="56" spans="1:17" x14ac:dyDescent="0.25">
      <c r="A56" s="19" t="s">
        <v>131</v>
      </c>
      <c r="B56" s="20" t="s">
        <v>373</v>
      </c>
      <c r="C56" s="21">
        <v>411</v>
      </c>
      <c r="D56" s="71">
        <v>0</v>
      </c>
      <c r="E56" s="71">
        <v>2</v>
      </c>
      <c r="F56" s="71">
        <v>0</v>
      </c>
      <c r="G56" s="71">
        <v>2</v>
      </c>
      <c r="H56" s="71">
        <v>0</v>
      </c>
      <c r="I56" s="71">
        <v>0</v>
      </c>
      <c r="J56" s="71">
        <v>0</v>
      </c>
      <c r="K56" s="71">
        <v>0</v>
      </c>
      <c r="L56" s="71">
        <v>0</v>
      </c>
      <c r="M56" s="71">
        <v>0</v>
      </c>
      <c r="N56" s="71">
        <v>0</v>
      </c>
      <c r="O56" s="132">
        <v>0</v>
      </c>
      <c r="P56" s="132">
        <v>0</v>
      </c>
      <c r="Q56" s="117">
        <v>4</v>
      </c>
    </row>
    <row r="57" spans="1:17" x14ac:dyDescent="0.25">
      <c r="A57" s="19" t="s">
        <v>132</v>
      </c>
      <c r="B57" s="20" t="s">
        <v>373</v>
      </c>
      <c r="C57" s="21">
        <v>501</v>
      </c>
      <c r="D57" s="71">
        <v>0</v>
      </c>
      <c r="E57" s="71">
        <v>1</v>
      </c>
      <c r="F57" s="71">
        <v>0</v>
      </c>
      <c r="G57" s="71">
        <v>1</v>
      </c>
      <c r="H57" s="71">
        <v>0</v>
      </c>
      <c r="I57" s="71">
        <v>0</v>
      </c>
      <c r="J57" s="71">
        <v>0</v>
      </c>
      <c r="K57" s="71">
        <v>0</v>
      </c>
      <c r="L57" s="71">
        <v>0</v>
      </c>
      <c r="M57" s="71">
        <v>0</v>
      </c>
      <c r="N57" s="71">
        <v>0</v>
      </c>
      <c r="O57" s="132">
        <v>0</v>
      </c>
      <c r="P57" s="132">
        <v>0</v>
      </c>
      <c r="Q57" s="117">
        <v>2</v>
      </c>
    </row>
    <row r="58" spans="1:17" x14ac:dyDescent="0.25">
      <c r="A58" s="19" t="s">
        <v>133</v>
      </c>
      <c r="B58" s="20" t="s">
        <v>373</v>
      </c>
      <c r="C58" s="21">
        <v>543</v>
      </c>
      <c r="D58" s="71">
        <v>0</v>
      </c>
      <c r="E58" s="71">
        <v>0</v>
      </c>
      <c r="F58" s="71">
        <v>0</v>
      </c>
      <c r="G58" s="71">
        <v>0</v>
      </c>
      <c r="H58" s="71">
        <v>0</v>
      </c>
      <c r="I58" s="71">
        <v>0</v>
      </c>
      <c r="J58" s="71">
        <v>0</v>
      </c>
      <c r="K58" s="71">
        <v>0</v>
      </c>
      <c r="L58" s="71">
        <v>0</v>
      </c>
      <c r="M58" s="71">
        <v>0</v>
      </c>
      <c r="N58" s="71">
        <v>0</v>
      </c>
      <c r="O58" s="132">
        <v>0</v>
      </c>
      <c r="P58" s="132">
        <v>0</v>
      </c>
      <c r="Q58" s="117">
        <v>0</v>
      </c>
    </row>
    <row r="59" spans="1:17" x14ac:dyDescent="0.25">
      <c r="A59" s="19" t="s">
        <v>134</v>
      </c>
      <c r="B59" s="20" t="s">
        <v>373</v>
      </c>
      <c r="C59" s="21">
        <v>628</v>
      </c>
      <c r="D59" s="71">
        <v>0</v>
      </c>
      <c r="E59" s="71">
        <v>0</v>
      </c>
      <c r="F59" s="71">
        <v>0</v>
      </c>
      <c r="G59" s="71">
        <v>0</v>
      </c>
      <c r="H59" s="71">
        <v>0</v>
      </c>
      <c r="I59" s="71">
        <v>0</v>
      </c>
      <c r="J59" s="71">
        <v>1</v>
      </c>
      <c r="K59" s="71">
        <v>0</v>
      </c>
      <c r="L59" s="71">
        <v>0</v>
      </c>
      <c r="M59" s="71">
        <v>0</v>
      </c>
      <c r="N59" s="71">
        <v>0</v>
      </c>
      <c r="O59" s="132">
        <v>0</v>
      </c>
      <c r="P59" s="132">
        <v>0</v>
      </c>
      <c r="Q59" s="117">
        <v>1</v>
      </c>
    </row>
    <row r="60" spans="1:17" x14ac:dyDescent="0.25">
      <c r="A60" s="24" t="s">
        <v>135</v>
      </c>
      <c r="B60" s="20" t="s">
        <v>373</v>
      </c>
      <c r="C60" s="21">
        <v>656</v>
      </c>
      <c r="D60" s="71">
        <v>5</v>
      </c>
      <c r="E60" s="71">
        <v>121</v>
      </c>
      <c r="F60" s="71">
        <v>0</v>
      </c>
      <c r="G60" s="71">
        <v>121</v>
      </c>
      <c r="H60" s="71">
        <v>0</v>
      </c>
      <c r="I60" s="71">
        <v>0</v>
      </c>
      <c r="J60" s="71">
        <v>44</v>
      </c>
      <c r="K60" s="71">
        <v>0</v>
      </c>
      <c r="L60" s="71">
        <v>0</v>
      </c>
      <c r="M60" s="71">
        <v>0</v>
      </c>
      <c r="N60" s="71">
        <v>0</v>
      </c>
      <c r="O60" s="132">
        <v>0</v>
      </c>
      <c r="P60" s="132">
        <v>0</v>
      </c>
      <c r="Q60" s="117">
        <v>291</v>
      </c>
    </row>
    <row r="61" spans="1:17" x14ac:dyDescent="0.25">
      <c r="A61" s="19" t="s">
        <v>136</v>
      </c>
      <c r="B61" s="20" t="s">
        <v>373</v>
      </c>
      <c r="C61" s="21">
        <v>761</v>
      </c>
      <c r="D61" s="71">
        <v>0</v>
      </c>
      <c r="E61" s="71">
        <v>26</v>
      </c>
      <c r="F61" s="71">
        <v>0</v>
      </c>
      <c r="G61" s="71">
        <v>26</v>
      </c>
      <c r="H61" s="71">
        <v>0</v>
      </c>
      <c r="I61" s="71">
        <v>0</v>
      </c>
      <c r="J61" s="71">
        <v>36</v>
      </c>
      <c r="K61" s="71">
        <v>0</v>
      </c>
      <c r="L61" s="71">
        <v>0</v>
      </c>
      <c r="M61" s="71">
        <v>0</v>
      </c>
      <c r="N61" s="71">
        <v>0</v>
      </c>
      <c r="O61" s="132">
        <v>0</v>
      </c>
      <c r="P61" s="132">
        <v>0</v>
      </c>
      <c r="Q61" s="117">
        <v>88</v>
      </c>
    </row>
    <row r="62" spans="1:17" x14ac:dyDescent="0.25">
      <c r="A62" s="19" t="s">
        <v>137</v>
      </c>
      <c r="B62" s="20" t="s">
        <v>373</v>
      </c>
      <c r="C62" s="21">
        <v>842</v>
      </c>
      <c r="D62" s="71">
        <v>0</v>
      </c>
      <c r="E62" s="71">
        <v>4</v>
      </c>
      <c r="F62" s="71">
        <v>0</v>
      </c>
      <c r="G62" s="71">
        <v>4</v>
      </c>
      <c r="H62" s="71">
        <v>0</v>
      </c>
      <c r="I62" s="71">
        <v>0</v>
      </c>
      <c r="J62" s="71">
        <v>1</v>
      </c>
      <c r="K62" s="71">
        <v>0</v>
      </c>
      <c r="L62" s="71">
        <v>0</v>
      </c>
      <c r="M62" s="71">
        <v>0</v>
      </c>
      <c r="N62" s="71">
        <v>0</v>
      </c>
      <c r="O62" s="132">
        <v>0</v>
      </c>
      <c r="P62" s="132">
        <v>0</v>
      </c>
      <c r="Q62" s="117">
        <v>9</v>
      </c>
    </row>
    <row r="63" spans="1:17" x14ac:dyDescent="0.25">
      <c r="A63" s="50" t="s">
        <v>374</v>
      </c>
      <c r="B63" s="51"/>
      <c r="C63" s="120"/>
      <c r="D63" s="123">
        <v>157</v>
      </c>
      <c r="E63" s="123">
        <v>214</v>
      </c>
      <c r="F63" s="123">
        <v>2</v>
      </c>
      <c r="G63" s="123">
        <v>216</v>
      </c>
      <c r="H63" s="123">
        <v>228</v>
      </c>
      <c r="I63" s="123">
        <v>0</v>
      </c>
      <c r="J63" s="123">
        <v>118</v>
      </c>
      <c r="K63" s="123">
        <v>15</v>
      </c>
      <c r="L63" s="123">
        <v>0</v>
      </c>
      <c r="M63" s="123">
        <v>15</v>
      </c>
      <c r="N63" s="123">
        <v>0</v>
      </c>
      <c r="O63" s="123">
        <v>0</v>
      </c>
      <c r="P63" s="123">
        <v>0</v>
      </c>
      <c r="Q63" s="123">
        <v>965</v>
      </c>
    </row>
    <row r="64" spans="1:17" x14ac:dyDescent="0.25">
      <c r="A64" s="19" t="s">
        <v>139</v>
      </c>
      <c r="B64" s="20" t="s">
        <v>375</v>
      </c>
      <c r="C64" s="21">
        <v>38</v>
      </c>
      <c r="D64" s="71">
        <v>0</v>
      </c>
      <c r="E64" s="71">
        <v>1</v>
      </c>
      <c r="F64" s="71">
        <v>0</v>
      </c>
      <c r="G64" s="71">
        <v>1</v>
      </c>
      <c r="H64" s="71">
        <v>0</v>
      </c>
      <c r="I64" s="71">
        <v>0</v>
      </c>
      <c r="J64" s="71">
        <v>0</v>
      </c>
      <c r="K64" s="71">
        <v>0</v>
      </c>
      <c r="L64" s="71">
        <v>0</v>
      </c>
      <c r="M64" s="71">
        <v>0</v>
      </c>
      <c r="N64" s="71">
        <v>0</v>
      </c>
      <c r="O64" s="132">
        <v>0</v>
      </c>
      <c r="P64" s="132">
        <v>0</v>
      </c>
      <c r="Q64" s="117">
        <v>2</v>
      </c>
    </row>
    <row r="65" spans="1:17" x14ac:dyDescent="0.25">
      <c r="A65" s="19" t="s">
        <v>140</v>
      </c>
      <c r="B65" s="20" t="s">
        <v>375</v>
      </c>
      <c r="C65" s="21">
        <v>86</v>
      </c>
      <c r="D65" s="71">
        <v>0</v>
      </c>
      <c r="E65" s="71">
        <v>5</v>
      </c>
      <c r="F65" s="71">
        <v>0</v>
      </c>
      <c r="G65" s="71">
        <v>5</v>
      </c>
      <c r="H65" s="71">
        <v>1</v>
      </c>
      <c r="I65" s="71">
        <v>0</v>
      </c>
      <c r="J65" s="71">
        <v>5</v>
      </c>
      <c r="K65" s="71">
        <v>0</v>
      </c>
      <c r="L65" s="71">
        <v>0</v>
      </c>
      <c r="M65" s="71">
        <v>0</v>
      </c>
      <c r="N65" s="71">
        <v>0</v>
      </c>
      <c r="O65" s="132">
        <v>0</v>
      </c>
      <c r="P65" s="132">
        <v>0</v>
      </c>
      <c r="Q65" s="117">
        <v>16</v>
      </c>
    </row>
    <row r="66" spans="1:17" x14ac:dyDescent="0.25">
      <c r="A66" s="19" t="s">
        <v>141</v>
      </c>
      <c r="B66" s="20" t="s">
        <v>375</v>
      </c>
      <c r="C66" s="21">
        <v>107</v>
      </c>
      <c r="D66" s="71">
        <v>0</v>
      </c>
      <c r="E66" s="71">
        <v>0</v>
      </c>
      <c r="F66" s="71">
        <v>0</v>
      </c>
      <c r="G66" s="71">
        <v>0</v>
      </c>
      <c r="H66" s="71">
        <v>0</v>
      </c>
      <c r="I66" s="71">
        <v>0</v>
      </c>
      <c r="J66" s="71">
        <v>0</v>
      </c>
      <c r="K66" s="71">
        <v>0</v>
      </c>
      <c r="L66" s="71">
        <v>0</v>
      </c>
      <c r="M66" s="71">
        <v>0</v>
      </c>
      <c r="N66" s="71">
        <v>0</v>
      </c>
      <c r="O66" s="132">
        <v>0</v>
      </c>
      <c r="P66" s="132">
        <v>0</v>
      </c>
      <c r="Q66" s="117">
        <v>0</v>
      </c>
    </row>
    <row r="67" spans="1:17" x14ac:dyDescent="0.25">
      <c r="A67" s="19" t="s">
        <v>142</v>
      </c>
      <c r="B67" s="20" t="s">
        <v>375</v>
      </c>
      <c r="C67" s="21">
        <v>134</v>
      </c>
      <c r="D67" s="71">
        <v>0</v>
      </c>
      <c r="E67" s="71">
        <v>0</v>
      </c>
      <c r="F67" s="71">
        <v>0</v>
      </c>
      <c r="G67" s="71">
        <v>0</v>
      </c>
      <c r="H67" s="71">
        <v>0</v>
      </c>
      <c r="I67" s="71">
        <v>0</v>
      </c>
      <c r="J67" s="71">
        <v>0</v>
      </c>
      <c r="K67" s="71">
        <v>0</v>
      </c>
      <c r="L67" s="71">
        <v>0</v>
      </c>
      <c r="M67" s="71">
        <v>0</v>
      </c>
      <c r="N67" s="71">
        <v>0</v>
      </c>
      <c r="O67" s="132">
        <v>0</v>
      </c>
      <c r="P67" s="132">
        <v>0</v>
      </c>
      <c r="Q67" s="117">
        <v>0</v>
      </c>
    </row>
    <row r="68" spans="1:17" x14ac:dyDescent="0.25">
      <c r="A68" s="24" t="s">
        <v>143</v>
      </c>
      <c r="B68" s="20" t="s">
        <v>375</v>
      </c>
      <c r="C68" s="21">
        <v>150</v>
      </c>
      <c r="D68" s="71">
        <v>0</v>
      </c>
      <c r="E68" s="71">
        <v>5</v>
      </c>
      <c r="F68" s="71">
        <v>0</v>
      </c>
      <c r="G68" s="71">
        <v>5</v>
      </c>
      <c r="H68" s="71">
        <v>0</v>
      </c>
      <c r="I68" s="71">
        <v>0</v>
      </c>
      <c r="J68" s="71">
        <v>2</v>
      </c>
      <c r="K68" s="71">
        <v>0</v>
      </c>
      <c r="L68" s="71">
        <v>0</v>
      </c>
      <c r="M68" s="71">
        <v>0</v>
      </c>
      <c r="N68" s="71">
        <v>0</v>
      </c>
      <c r="O68" s="132">
        <v>0</v>
      </c>
      <c r="P68" s="132">
        <v>0</v>
      </c>
      <c r="Q68" s="117">
        <v>12</v>
      </c>
    </row>
    <row r="69" spans="1:17" x14ac:dyDescent="0.25">
      <c r="A69" s="23" t="s">
        <v>144</v>
      </c>
      <c r="B69" s="20" t="s">
        <v>375</v>
      </c>
      <c r="C69" s="21">
        <v>237</v>
      </c>
      <c r="D69" s="71">
        <v>80</v>
      </c>
      <c r="E69" s="71">
        <v>6</v>
      </c>
      <c r="F69" s="71">
        <v>1</v>
      </c>
      <c r="G69" s="71">
        <v>7</v>
      </c>
      <c r="H69" s="71">
        <v>61</v>
      </c>
      <c r="I69" s="71">
        <v>0</v>
      </c>
      <c r="J69" s="71">
        <v>30</v>
      </c>
      <c r="K69" s="71">
        <v>0</v>
      </c>
      <c r="L69" s="71">
        <v>0</v>
      </c>
      <c r="M69" s="71">
        <v>0</v>
      </c>
      <c r="N69" s="71">
        <v>0</v>
      </c>
      <c r="O69" s="132">
        <v>0</v>
      </c>
      <c r="P69" s="132">
        <v>0</v>
      </c>
      <c r="Q69" s="117">
        <v>185</v>
      </c>
    </row>
    <row r="70" spans="1:17" x14ac:dyDescent="0.25">
      <c r="A70" s="24" t="s">
        <v>145</v>
      </c>
      <c r="B70" s="20" t="s">
        <v>375</v>
      </c>
      <c r="C70" s="21">
        <v>264</v>
      </c>
      <c r="D70" s="71">
        <v>0</v>
      </c>
      <c r="E70" s="71">
        <v>73</v>
      </c>
      <c r="F70" s="71">
        <v>0</v>
      </c>
      <c r="G70" s="71">
        <v>73</v>
      </c>
      <c r="H70" s="71">
        <v>31</v>
      </c>
      <c r="I70" s="71">
        <v>0</v>
      </c>
      <c r="J70" s="71">
        <v>9</v>
      </c>
      <c r="K70" s="71">
        <v>0</v>
      </c>
      <c r="L70" s="71">
        <v>0</v>
      </c>
      <c r="M70" s="71">
        <v>0</v>
      </c>
      <c r="N70" s="71">
        <v>0</v>
      </c>
      <c r="O70" s="132">
        <v>0</v>
      </c>
      <c r="P70" s="132">
        <v>0</v>
      </c>
      <c r="Q70" s="117">
        <v>186</v>
      </c>
    </row>
    <row r="71" spans="1:17" x14ac:dyDescent="0.25">
      <c r="A71" s="26" t="s">
        <v>146</v>
      </c>
      <c r="B71" s="20" t="s">
        <v>375</v>
      </c>
      <c r="C71" s="21">
        <v>310</v>
      </c>
      <c r="D71" s="71">
        <v>0</v>
      </c>
      <c r="E71" s="71">
        <v>10</v>
      </c>
      <c r="F71" s="71">
        <v>0</v>
      </c>
      <c r="G71" s="71">
        <v>10</v>
      </c>
      <c r="H71" s="71">
        <v>0</v>
      </c>
      <c r="I71" s="71">
        <v>0</v>
      </c>
      <c r="J71" s="71">
        <v>2</v>
      </c>
      <c r="K71" s="71">
        <v>0</v>
      </c>
      <c r="L71" s="71">
        <v>0</v>
      </c>
      <c r="M71" s="71">
        <v>0</v>
      </c>
      <c r="N71" s="71">
        <v>0</v>
      </c>
      <c r="O71" s="132">
        <v>0</v>
      </c>
      <c r="P71" s="132">
        <v>0</v>
      </c>
      <c r="Q71" s="117">
        <v>22</v>
      </c>
    </row>
    <row r="72" spans="1:17" x14ac:dyDescent="0.25">
      <c r="A72" s="19" t="s">
        <v>147</v>
      </c>
      <c r="B72" s="20" t="s">
        <v>375</v>
      </c>
      <c r="C72" s="21">
        <v>315</v>
      </c>
      <c r="D72" s="71">
        <v>0</v>
      </c>
      <c r="E72" s="71">
        <v>4</v>
      </c>
      <c r="F72" s="71">
        <v>0</v>
      </c>
      <c r="G72" s="71">
        <v>4</v>
      </c>
      <c r="H72" s="71">
        <v>0</v>
      </c>
      <c r="I72" s="71">
        <v>0</v>
      </c>
      <c r="J72" s="71">
        <v>0</v>
      </c>
      <c r="K72" s="71">
        <v>0</v>
      </c>
      <c r="L72" s="71">
        <v>0</v>
      </c>
      <c r="M72" s="71">
        <v>0</v>
      </c>
      <c r="N72" s="71">
        <v>0</v>
      </c>
      <c r="O72" s="132">
        <v>0</v>
      </c>
      <c r="P72" s="132">
        <v>0</v>
      </c>
      <c r="Q72" s="117">
        <v>8</v>
      </c>
    </row>
    <row r="73" spans="1:17" x14ac:dyDescent="0.25">
      <c r="A73" s="19" t="s">
        <v>148</v>
      </c>
      <c r="B73" s="20" t="s">
        <v>375</v>
      </c>
      <c r="C73" s="21">
        <v>361</v>
      </c>
      <c r="D73" s="71">
        <v>0</v>
      </c>
      <c r="E73" s="71">
        <v>3</v>
      </c>
      <c r="F73" s="71">
        <v>0</v>
      </c>
      <c r="G73" s="71">
        <v>3</v>
      </c>
      <c r="H73" s="71">
        <v>0</v>
      </c>
      <c r="I73" s="71">
        <v>0</v>
      </c>
      <c r="J73" s="71">
        <v>1</v>
      </c>
      <c r="K73" s="71">
        <v>0</v>
      </c>
      <c r="L73" s="71">
        <v>0</v>
      </c>
      <c r="M73" s="71">
        <v>0</v>
      </c>
      <c r="N73" s="71">
        <v>0</v>
      </c>
      <c r="O73" s="132">
        <v>0</v>
      </c>
      <c r="P73" s="132">
        <v>0</v>
      </c>
      <c r="Q73" s="117">
        <v>7</v>
      </c>
    </row>
    <row r="74" spans="1:17" x14ac:dyDescent="0.25">
      <c r="A74" s="23" t="s">
        <v>149</v>
      </c>
      <c r="B74" s="20" t="s">
        <v>375</v>
      </c>
      <c r="C74" s="21">
        <v>647</v>
      </c>
      <c r="D74" s="71">
        <v>0</v>
      </c>
      <c r="E74" s="71">
        <v>3</v>
      </c>
      <c r="F74" s="71">
        <v>0</v>
      </c>
      <c r="G74" s="71">
        <v>3</v>
      </c>
      <c r="H74" s="71">
        <v>0</v>
      </c>
      <c r="I74" s="71">
        <v>0</v>
      </c>
      <c r="J74" s="71">
        <v>2</v>
      </c>
      <c r="K74" s="71">
        <v>0</v>
      </c>
      <c r="L74" s="71">
        <v>0</v>
      </c>
      <c r="M74" s="71">
        <v>0</v>
      </c>
      <c r="N74" s="71">
        <v>0</v>
      </c>
      <c r="O74" s="132">
        <v>0</v>
      </c>
      <c r="P74" s="132">
        <v>0</v>
      </c>
      <c r="Q74" s="117">
        <v>8</v>
      </c>
    </row>
    <row r="75" spans="1:17" x14ac:dyDescent="0.25">
      <c r="A75" s="26" t="s">
        <v>150</v>
      </c>
      <c r="B75" s="20" t="s">
        <v>375</v>
      </c>
      <c r="C75" s="21">
        <v>658</v>
      </c>
      <c r="D75" s="71">
        <v>0</v>
      </c>
      <c r="E75" s="71">
        <v>5</v>
      </c>
      <c r="F75" s="71">
        <v>0</v>
      </c>
      <c r="G75" s="71">
        <v>5</v>
      </c>
      <c r="H75" s="71">
        <v>0</v>
      </c>
      <c r="I75" s="71">
        <v>0</v>
      </c>
      <c r="J75" s="71">
        <v>0</v>
      </c>
      <c r="K75" s="71">
        <v>0</v>
      </c>
      <c r="L75" s="71">
        <v>0</v>
      </c>
      <c r="M75" s="71">
        <v>0</v>
      </c>
      <c r="N75" s="71">
        <v>0</v>
      </c>
      <c r="O75" s="132">
        <v>0</v>
      </c>
      <c r="P75" s="132">
        <v>0</v>
      </c>
      <c r="Q75" s="117">
        <v>10</v>
      </c>
    </row>
    <row r="76" spans="1:17" x14ac:dyDescent="0.25">
      <c r="A76" s="23" t="s">
        <v>151</v>
      </c>
      <c r="B76" s="20" t="s">
        <v>375</v>
      </c>
      <c r="C76" s="21">
        <v>664</v>
      </c>
      <c r="D76" s="71">
        <v>0</v>
      </c>
      <c r="E76" s="71">
        <v>83</v>
      </c>
      <c r="F76" s="71">
        <v>1</v>
      </c>
      <c r="G76" s="71">
        <v>84</v>
      </c>
      <c r="H76" s="71">
        <v>83</v>
      </c>
      <c r="I76" s="71">
        <v>0</v>
      </c>
      <c r="J76" s="71">
        <v>40</v>
      </c>
      <c r="K76" s="71">
        <v>0</v>
      </c>
      <c r="L76" s="71">
        <v>0</v>
      </c>
      <c r="M76" s="71">
        <v>0</v>
      </c>
      <c r="N76" s="71">
        <v>0</v>
      </c>
      <c r="O76" s="132">
        <v>0</v>
      </c>
      <c r="P76" s="132">
        <v>0</v>
      </c>
      <c r="Q76" s="117">
        <v>291</v>
      </c>
    </row>
    <row r="77" spans="1:17" x14ac:dyDescent="0.25">
      <c r="A77" s="25" t="s">
        <v>152</v>
      </c>
      <c r="B77" s="20" t="s">
        <v>375</v>
      </c>
      <c r="C77" s="21">
        <v>686</v>
      </c>
      <c r="D77" s="71">
        <v>71</v>
      </c>
      <c r="E77" s="71">
        <v>10</v>
      </c>
      <c r="F77" s="71">
        <v>0</v>
      </c>
      <c r="G77" s="71">
        <v>10</v>
      </c>
      <c r="H77" s="71">
        <v>41</v>
      </c>
      <c r="I77" s="71">
        <v>0</v>
      </c>
      <c r="J77" s="71">
        <v>25</v>
      </c>
      <c r="K77" s="71">
        <v>0</v>
      </c>
      <c r="L77" s="71">
        <v>0</v>
      </c>
      <c r="M77" s="71">
        <v>0</v>
      </c>
      <c r="N77" s="71">
        <v>0</v>
      </c>
      <c r="O77" s="132">
        <v>0</v>
      </c>
      <c r="P77" s="132">
        <v>0</v>
      </c>
      <c r="Q77" s="117">
        <v>157</v>
      </c>
    </row>
    <row r="78" spans="1:17" x14ac:dyDescent="0.25">
      <c r="A78" s="19" t="s">
        <v>153</v>
      </c>
      <c r="B78" s="20" t="s">
        <v>375</v>
      </c>
      <c r="C78" s="21">
        <v>819</v>
      </c>
      <c r="D78" s="71">
        <v>0</v>
      </c>
      <c r="E78" s="71">
        <v>0</v>
      </c>
      <c r="F78" s="71">
        <v>0</v>
      </c>
      <c r="G78" s="71">
        <v>0</v>
      </c>
      <c r="H78" s="71">
        <v>0</v>
      </c>
      <c r="I78" s="71">
        <v>0</v>
      </c>
      <c r="J78" s="71">
        <v>1</v>
      </c>
      <c r="K78" s="71">
        <v>0</v>
      </c>
      <c r="L78" s="71">
        <v>0</v>
      </c>
      <c r="M78" s="71">
        <v>0</v>
      </c>
      <c r="N78" s="71">
        <v>0</v>
      </c>
      <c r="O78" s="132">
        <v>0</v>
      </c>
      <c r="P78" s="132">
        <v>0</v>
      </c>
      <c r="Q78" s="117">
        <v>1</v>
      </c>
    </row>
    <row r="79" spans="1:17" x14ac:dyDescent="0.25">
      <c r="A79" s="19" t="s">
        <v>154</v>
      </c>
      <c r="B79" s="20" t="s">
        <v>375</v>
      </c>
      <c r="C79" s="21">
        <v>854</v>
      </c>
      <c r="D79" s="71">
        <v>0</v>
      </c>
      <c r="E79" s="71">
        <v>2</v>
      </c>
      <c r="F79" s="71">
        <v>0</v>
      </c>
      <c r="G79" s="71">
        <v>2</v>
      </c>
      <c r="H79" s="71">
        <v>0</v>
      </c>
      <c r="I79" s="71">
        <v>0</v>
      </c>
      <c r="J79" s="71">
        <v>0</v>
      </c>
      <c r="K79" s="71">
        <v>0</v>
      </c>
      <c r="L79" s="71">
        <v>0</v>
      </c>
      <c r="M79" s="71">
        <v>0</v>
      </c>
      <c r="N79" s="71">
        <v>0</v>
      </c>
      <c r="O79" s="132">
        <v>0</v>
      </c>
      <c r="P79" s="132">
        <v>0</v>
      </c>
      <c r="Q79" s="117">
        <v>4</v>
      </c>
    </row>
    <row r="80" spans="1:17" x14ac:dyDescent="0.25">
      <c r="A80" s="19" t="s">
        <v>155</v>
      </c>
      <c r="B80" s="20" t="s">
        <v>375</v>
      </c>
      <c r="C80" s="21">
        <v>887</v>
      </c>
      <c r="D80" s="71">
        <v>6</v>
      </c>
      <c r="E80" s="71">
        <v>4</v>
      </c>
      <c r="F80" s="71">
        <v>0</v>
      </c>
      <c r="G80" s="71">
        <v>4</v>
      </c>
      <c r="H80" s="71">
        <v>11</v>
      </c>
      <c r="I80" s="71">
        <v>0</v>
      </c>
      <c r="J80" s="71">
        <v>1</v>
      </c>
      <c r="K80" s="71">
        <v>15</v>
      </c>
      <c r="L80" s="71">
        <v>0</v>
      </c>
      <c r="M80" s="71">
        <v>15</v>
      </c>
      <c r="N80" s="71">
        <v>0</v>
      </c>
      <c r="O80" s="132">
        <v>0</v>
      </c>
      <c r="P80" s="132">
        <v>0</v>
      </c>
      <c r="Q80" s="117">
        <v>56</v>
      </c>
    </row>
    <row r="81" spans="1:17" x14ac:dyDescent="0.25">
      <c r="A81" s="50" t="s">
        <v>376</v>
      </c>
      <c r="B81" s="51"/>
      <c r="C81" s="52">
        <v>0</v>
      </c>
      <c r="D81" s="122">
        <v>3537</v>
      </c>
      <c r="E81" s="122">
        <v>3938</v>
      </c>
      <c r="F81" s="122">
        <v>64</v>
      </c>
      <c r="G81" s="122">
        <v>4002</v>
      </c>
      <c r="H81" s="122">
        <v>1325</v>
      </c>
      <c r="I81" s="122">
        <v>90</v>
      </c>
      <c r="J81" s="122">
        <v>1774</v>
      </c>
      <c r="K81" s="122">
        <v>7</v>
      </c>
      <c r="L81" s="122">
        <v>0</v>
      </c>
      <c r="M81" s="122">
        <v>7</v>
      </c>
      <c r="N81" s="122">
        <v>3</v>
      </c>
      <c r="O81" s="122">
        <v>0</v>
      </c>
      <c r="P81" s="122">
        <v>0</v>
      </c>
      <c r="Q81" s="122">
        <v>14747</v>
      </c>
    </row>
    <row r="82" spans="1:17" x14ac:dyDescent="0.25">
      <c r="A82" s="19" t="s">
        <v>157</v>
      </c>
      <c r="B82" s="20" t="s">
        <v>377</v>
      </c>
      <c r="C82" s="21">
        <v>2</v>
      </c>
      <c r="D82" s="71">
        <v>0</v>
      </c>
      <c r="E82" s="71">
        <v>22</v>
      </c>
      <c r="F82" s="71">
        <v>0</v>
      </c>
      <c r="G82" s="71">
        <v>22</v>
      </c>
      <c r="H82" s="71">
        <v>0</v>
      </c>
      <c r="I82" s="71">
        <v>0</v>
      </c>
      <c r="J82" s="71">
        <v>4</v>
      </c>
      <c r="K82" s="71">
        <v>0</v>
      </c>
      <c r="L82" s="71">
        <v>0</v>
      </c>
      <c r="M82" s="71">
        <v>0</v>
      </c>
      <c r="N82" s="71">
        <v>0</v>
      </c>
      <c r="O82" s="132">
        <v>0</v>
      </c>
      <c r="P82" s="132">
        <v>0</v>
      </c>
      <c r="Q82" s="117">
        <v>48</v>
      </c>
    </row>
    <row r="83" spans="1:17" x14ac:dyDescent="0.25">
      <c r="A83" s="19" t="s">
        <v>158</v>
      </c>
      <c r="B83" s="20" t="s">
        <v>377</v>
      </c>
      <c r="C83" s="21">
        <v>21</v>
      </c>
      <c r="D83" s="71">
        <v>0</v>
      </c>
      <c r="E83" s="71">
        <v>1</v>
      </c>
      <c r="F83" s="71">
        <v>0</v>
      </c>
      <c r="G83" s="71">
        <v>1</v>
      </c>
      <c r="H83" s="71">
        <v>0</v>
      </c>
      <c r="I83" s="71">
        <v>0</v>
      </c>
      <c r="J83" s="71">
        <v>0</v>
      </c>
      <c r="K83" s="71">
        <v>0</v>
      </c>
      <c r="L83" s="71">
        <v>0</v>
      </c>
      <c r="M83" s="71">
        <v>0</v>
      </c>
      <c r="N83" s="71">
        <v>0</v>
      </c>
      <c r="O83" s="132">
        <v>0</v>
      </c>
      <c r="P83" s="132">
        <v>0</v>
      </c>
      <c r="Q83" s="117">
        <v>2</v>
      </c>
    </row>
    <row r="84" spans="1:17" x14ac:dyDescent="0.25">
      <c r="A84" s="19" t="s">
        <v>159</v>
      </c>
      <c r="B84" s="20" t="s">
        <v>377</v>
      </c>
      <c r="C84" s="21">
        <v>55</v>
      </c>
      <c r="D84" s="71">
        <v>0</v>
      </c>
      <c r="E84" s="71">
        <v>0</v>
      </c>
      <c r="F84" s="71">
        <v>0</v>
      </c>
      <c r="G84" s="71">
        <v>0</v>
      </c>
      <c r="H84" s="71">
        <v>0</v>
      </c>
      <c r="I84" s="71">
        <v>0</v>
      </c>
      <c r="J84" s="71">
        <v>1</v>
      </c>
      <c r="K84" s="71">
        <v>0</v>
      </c>
      <c r="L84" s="71">
        <v>0</v>
      </c>
      <c r="M84" s="71">
        <v>0</v>
      </c>
      <c r="N84" s="71">
        <v>0</v>
      </c>
      <c r="O84" s="132">
        <v>0</v>
      </c>
      <c r="P84" s="132">
        <v>0</v>
      </c>
      <c r="Q84" s="117">
        <v>1</v>
      </c>
    </row>
    <row r="85" spans="1:17" x14ac:dyDescent="0.25">
      <c r="A85" s="27" t="s">
        <v>160</v>
      </c>
      <c r="B85" s="20" t="s">
        <v>377</v>
      </c>
      <c r="C85" s="21">
        <v>148</v>
      </c>
      <c r="D85" s="71">
        <v>354</v>
      </c>
      <c r="E85" s="71">
        <v>473</v>
      </c>
      <c r="F85" s="71">
        <v>6</v>
      </c>
      <c r="G85" s="71">
        <v>479</v>
      </c>
      <c r="H85" s="71">
        <v>0</v>
      </c>
      <c r="I85" s="71">
        <v>0</v>
      </c>
      <c r="J85" s="71">
        <v>196</v>
      </c>
      <c r="K85" s="71">
        <v>0</v>
      </c>
      <c r="L85" s="71">
        <v>0</v>
      </c>
      <c r="M85" s="71">
        <v>0</v>
      </c>
      <c r="N85" s="71">
        <v>0</v>
      </c>
      <c r="O85" s="132">
        <v>0</v>
      </c>
      <c r="P85" s="132">
        <v>0</v>
      </c>
      <c r="Q85" s="117">
        <v>1508</v>
      </c>
    </row>
    <row r="86" spans="1:17" x14ac:dyDescent="0.25">
      <c r="A86" s="19" t="s">
        <v>161</v>
      </c>
      <c r="B86" s="20" t="s">
        <v>377</v>
      </c>
      <c r="C86" s="21">
        <v>197</v>
      </c>
      <c r="D86" s="71">
        <v>1</v>
      </c>
      <c r="E86" s="71">
        <v>4</v>
      </c>
      <c r="F86" s="71">
        <v>0</v>
      </c>
      <c r="G86" s="71">
        <v>4</v>
      </c>
      <c r="H86" s="71">
        <v>0</v>
      </c>
      <c r="I86" s="71">
        <v>0</v>
      </c>
      <c r="J86" s="71">
        <v>11</v>
      </c>
      <c r="K86" s="71">
        <v>0</v>
      </c>
      <c r="L86" s="71">
        <v>0</v>
      </c>
      <c r="M86" s="71">
        <v>0</v>
      </c>
      <c r="N86" s="71">
        <v>0</v>
      </c>
      <c r="O86" s="132">
        <v>0</v>
      </c>
      <c r="P86" s="132">
        <v>0</v>
      </c>
      <c r="Q86" s="117">
        <v>20</v>
      </c>
    </row>
    <row r="87" spans="1:17" x14ac:dyDescent="0.25">
      <c r="A87" s="19" t="s">
        <v>162</v>
      </c>
      <c r="B87" s="20" t="s">
        <v>377</v>
      </c>
      <c r="C87" s="21">
        <v>206</v>
      </c>
      <c r="D87" s="71">
        <v>0</v>
      </c>
      <c r="E87" s="71">
        <v>4</v>
      </c>
      <c r="F87" s="71">
        <v>0</v>
      </c>
      <c r="G87" s="71">
        <v>4</v>
      </c>
      <c r="H87" s="71">
        <v>0</v>
      </c>
      <c r="I87" s="71">
        <v>0</v>
      </c>
      <c r="J87" s="71">
        <v>1</v>
      </c>
      <c r="K87" s="71">
        <v>0</v>
      </c>
      <c r="L87" s="71">
        <v>0</v>
      </c>
      <c r="M87" s="71">
        <v>0</v>
      </c>
      <c r="N87" s="71">
        <v>0</v>
      </c>
      <c r="O87" s="132">
        <v>0</v>
      </c>
      <c r="P87" s="132">
        <v>0</v>
      </c>
      <c r="Q87" s="117">
        <v>9</v>
      </c>
    </row>
    <row r="88" spans="1:17" x14ac:dyDescent="0.25">
      <c r="A88" s="19" t="s">
        <v>163</v>
      </c>
      <c r="B88" s="20" t="s">
        <v>377</v>
      </c>
      <c r="C88" s="21">
        <v>313</v>
      </c>
      <c r="D88" s="71">
        <v>0</v>
      </c>
      <c r="E88" s="71">
        <v>28</v>
      </c>
      <c r="F88" s="71">
        <v>0</v>
      </c>
      <c r="G88" s="71">
        <v>28</v>
      </c>
      <c r="H88" s="71">
        <v>0</v>
      </c>
      <c r="I88" s="71">
        <v>0</v>
      </c>
      <c r="J88" s="71">
        <v>21</v>
      </c>
      <c r="K88" s="71">
        <v>0</v>
      </c>
      <c r="L88" s="71">
        <v>0</v>
      </c>
      <c r="M88" s="71">
        <v>0</v>
      </c>
      <c r="N88" s="71">
        <v>0</v>
      </c>
      <c r="O88" s="132">
        <v>0</v>
      </c>
      <c r="P88" s="132">
        <v>0</v>
      </c>
      <c r="Q88" s="117">
        <v>77</v>
      </c>
    </row>
    <row r="89" spans="1:17" x14ac:dyDescent="0.25">
      <c r="A89" s="19" t="s">
        <v>164</v>
      </c>
      <c r="B89" s="20" t="s">
        <v>377</v>
      </c>
      <c r="C89" s="21">
        <v>318</v>
      </c>
      <c r="D89" s="71">
        <v>445</v>
      </c>
      <c r="E89" s="71">
        <v>220</v>
      </c>
      <c r="F89" s="71">
        <v>4</v>
      </c>
      <c r="G89" s="71">
        <v>224</v>
      </c>
      <c r="H89" s="71">
        <v>138</v>
      </c>
      <c r="I89" s="71">
        <v>0</v>
      </c>
      <c r="J89" s="71">
        <v>181</v>
      </c>
      <c r="K89" s="71">
        <v>0</v>
      </c>
      <c r="L89" s="71">
        <v>0</v>
      </c>
      <c r="M89" s="71">
        <v>0</v>
      </c>
      <c r="N89" s="71">
        <v>0</v>
      </c>
      <c r="O89" s="132">
        <v>0</v>
      </c>
      <c r="P89" s="132">
        <v>0</v>
      </c>
      <c r="Q89" s="117">
        <v>1212</v>
      </c>
    </row>
    <row r="90" spans="1:17" x14ac:dyDescent="0.25">
      <c r="A90" s="19" t="s">
        <v>165</v>
      </c>
      <c r="B90" s="20" t="s">
        <v>377</v>
      </c>
      <c r="C90" s="21">
        <v>321</v>
      </c>
      <c r="D90" s="71">
        <v>0</v>
      </c>
      <c r="E90" s="71">
        <v>53</v>
      </c>
      <c r="F90" s="71">
        <v>1</v>
      </c>
      <c r="G90" s="71">
        <v>54</v>
      </c>
      <c r="H90" s="71">
        <v>0</v>
      </c>
      <c r="I90" s="71">
        <v>0</v>
      </c>
      <c r="J90" s="71">
        <v>97</v>
      </c>
      <c r="K90" s="71">
        <v>0</v>
      </c>
      <c r="L90" s="71">
        <v>0</v>
      </c>
      <c r="M90" s="71">
        <v>0</v>
      </c>
      <c r="N90" s="71">
        <v>0</v>
      </c>
      <c r="O90" s="132">
        <v>0</v>
      </c>
      <c r="P90" s="132">
        <v>0</v>
      </c>
      <c r="Q90" s="117">
        <v>205</v>
      </c>
    </row>
    <row r="91" spans="1:17" x14ac:dyDescent="0.25">
      <c r="A91" s="19" t="s">
        <v>166</v>
      </c>
      <c r="B91" s="20" t="s">
        <v>377</v>
      </c>
      <c r="C91" s="21">
        <v>376</v>
      </c>
      <c r="D91" s="71">
        <v>353</v>
      </c>
      <c r="E91" s="71">
        <v>367</v>
      </c>
      <c r="F91" s="71">
        <v>12</v>
      </c>
      <c r="G91" s="71">
        <v>379</v>
      </c>
      <c r="H91" s="71">
        <v>149</v>
      </c>
      <c r="I91" s="71">
        <v>0</v>
      </c>
      <c r="J91" s="71">
        <v>177</v>
      </c>
      <c r="K91" s="71">
        <v>0</v>
      </c>
      <c r="L91" s="71">
        <v>0</v>
      </c>
      <c r="M91" s="71">
        <v>0</v>
      </c>
      <c r="N91" s="71">
        <v>0</v>
      </c>
      <c r="O91" s="132">
        <v>0</v>
      </c>
      <c r="P91" s="132">
        <v>0</v>
      </c>
      <c r="Q91" s="117">
        <v>1437</v>
      </c>
    </row>
    <row r="92" spans="1:17" x14ac:dyDescent="0.25">
      <c r="A92" s="19" t="s">
        <v>167</v>
      </c>
      <c r="B92" s="20" t="s">
        <v>377</v>
      </c>
      <c r="C92" s="21">
        <v>400</v>
      </c>
      <c r="D92" s="71">
        <v>36</v>
      </c>
      <c r="E92" s="71">
        <v>30</v>
      </c>
      <c r="F92" s="71">
        <v>1</v>
      </c>
      <c r="G92" s="71">
        <v>31</v>
      </c>
      <c r="H92" s="71">
        <v>21</v>
      </c>
      <c r="I92" s="71">
        <v>0</v>
      </c>
      <c r="J92" s="71">
        <v>42</v>
      </c>
      <c r="K92" s="71">
        <v>0</v>
      </c>
      <c r="L92" s="71">
        <v>0</v>
      </c>
      <c r="M92" s="71">
        <v>0</v>
      </c>
      <c r="N92" s="71">
        <v>0</v>
      </c>
      <c r="O92" s="132">
        <v>0</v>
      </c>
      <c r="P92" s="132">
        <v>0</v>
      </c>
      <c r="Q92" s="117">
        <v>161</v>
      </c>
    </row>
    <row r="93" spans="1:17" x14ac:dyDescent="0.25">
      <c r="A93" s="19" t="s">
        <v>168</v>
      </c>
      <c r="B93" s="20" t="s">
        <v>377</v>
      </c>
      <c r="C93" s="21">
        <v>440</v>
      </c>
      <c r="D93" s="71">
        <v>638</v>
      </c>
      <c r="E93" s="71">
        <v>622</v>
      </c>
      <c r="F93" s="71">
        <v>6</v>
      </c>
      <c r="G93" s="71">
        <v>628</v>
      </c>
      <c r="H93" s="71">
        <v>287</v>
      </c>
      <c r="I93" s="71">
        <v>0</v>
      </c>
      <c r="J93" s="71">
        <v>382</v>
      </c>
      <c r="K93" s="71">
        <v>0</v>
      </c>
      <c r="L93" s="71">
        <v>0</v>
      </c>
      <c r="M93" s="71">
        <v>0</v>
      </c>
      <c r="N93" s="71">
        <v>0</v>
      </c>
      <c r="O93" s="132">
        <v>0</v>
      </c>
      <c r="P93" s="132">
        <v>0</v>
      </c>
      <c r="Q93" s="117">
        <v>2563</v>
      </c>
    </row>
    <row r="94" spans="1:17" x14ac:dyDescent="0.25">
      <c r="A94" s="19" t="s">
        <v>169</v>
      </c>
      <c r="B94" s="20" t="s">
        <v>377</v>
      </c>
      <c r="C94" s="21">
        <v>483</v>
      </c>
      <c r="D94" s="71">
        <v>0</v>
      </c>
      <c r="E94" s="71">
        <v>1</v>
      </c>
      <c r="F94" s="71">
        <v>0</v>
      </c>
      <c r="G94" s="71">
        <v>1</v>
      </c>
      <c r="H94" s="71">
        <v>0</v>
      </c>
      <c r="I94" s="71">
        <v>0</v>
      </c>
      <c r="J94" s="71">
        <v>0</v>
      </c>
      <c r="K94" s="71">
        <v>0</v>
      </c>
      <c r="L94" s="71">
        <v>0</v>
      </c>
      <c r="M94" s="71">
        <v>0</v>
      </c>
      <c r="N94" s="71">
        <v>0</v>
      </c>
      <c r="O94" s="132">
        <v>0</v>
      </c>
      <c r="P94" s="132">
        <v>0</v>
      </c>
      <c r="Q94" s="117">
        <v>2</v>
      </c>
    </row>
    <row r="95" spans="1:17" x14ac:dyDescent="0.25">
      <c r="A95" s="23" t="s">
        <v>170</v>
      </c>
      <c r="B95" s="20" t="s">
        <v>377</v>
      </c>
      <c r="C95" s="21">
        <v>541</v>
      </c>
      <c r="D95" s="71">
        <v>0</v>
      </c>
      <c r="E95" s="71">
        <v>102</v>
      </c>
      <c r="F95" s="71">
        <v>0</v>
      </c>
      <c r="G95" s="71">
        <v>102</v>
      </c>
      <c r="H95" s="71">
        <v>53</v>
      </c>
      <c r="I95" s="71">
        <v>0</v>
      </c>
      <c r="J95" s="71">
        <v>58</v>
      </c>
      <c r="K95" s="71">
        <v>0</v>
      </c>
      <c r="L95" s="71">
        <v>0</v>
      </c>
      <c r="M95" s="71">
        <v>0</v>
      </c>
      <c r="N95" s="71">
        <v>0</v>
      </c>
      <c r="O95" s="132">
        <v>0</v>
      </c>
      <c r="P95" s="132">
        <v>0</v>
      </c>
      <c r="Q95" s="117">
        <v>315</v>
      </c>
    </row>
    <row r="96" spans="1:17" x14ac:dyDescent="0.25">
      <c r="A96" s="19" t="s">
        <v>171</v>
      </c>
      <c r="B96" s="20" t="s">
        <v>377</v>
      </c>
      <c r="C96" s="21">
        <v>607</v>
      </c>
      <c r="D96" s="71">
        <v>166</v>
      </c>
      <c r="E96" s="71">
        <v>145</v>
      </c>
      <c r="F96" s="71">
        <v>2</v>
      </c>
      <c r="G96" s="71">
        <v>147</v>
      </c>
      <c r="H96" s="71">
        <v>0</v>
      </c>
      <c r="I96" s="71">
        <v>0</v>
      </c>
      <c r="J96" s="71">
        <v>52</v>
      </c>
      <c r="K96" s="71">
        <v>0</v>
      </c>
      <c r="L96" s="71">
        <v>0</v>
      </c>
      <c r="M96" s="71">
        <v>0</v>
      </c>
      <c r="N96" s="71">
        <v>0</v>
      </c>
      <c r="O96" s="132">
        <v>0</v>
      </c>
      <c r="P96" s="132">
        <v>0</v>
      </c>
      <c r="Q96" s="117">
        <v>512</v>
      </c>
    </row>
    <row r="97" spans="1:17" x14ac:dyDescent="0.25">
      <c r="A97" s="19" t="s">
        <v>172</v>
      </c>
      <c r="B97" s="20" t="s">
        <v>377</v>
      </c>
      <c r="C97" s="21">
        <v>615</v>
      </c>
      <c r="D97" s="71">
        <v>1389</v>
      </c>
      <c r="E97" s="71">
        <v>1539</v>
      </c>
      <c r="F97" s="71">
        <v>30</v>
      </c>
      <c r="G97" s="71">
        <v>1569</v>
      </c>
      <c r="H97" s="71">
        <v>669</v>
      </c>
      <c r="I97" s="71">
        <v>90</v>
      </c>
      <c r="J97" s="71">
        <v>371</v>
      </c>
      <c r="K97" s="71">
        <v>7</v>
      </c>
      <c r="L97" s="71">
        <v>0</v>
      </c>
      <c r="M97" s="71">
        <v>7</v>
      </c>
      <c r="N97" s="71">
        <v>3</v>
      </c>
      <c r="O97" s="132">
        <v>0</v>
      </c>
      <c r="P97" s="132">
        <v>0</v>
      </c>
      <c r="Q97" s="117">
        <v>5674</v>
      </c>
    </row>
    <row r="98" spans="1:17" x14ac:dyDescent="0.25">
      <c r="A98" s="19" t="s">
        <v>173</v>
      </c>
      <c r="B98" s="20" t="s">
        <v>377</v>
      </c>
      <c r="C98" s="21">
        <v>649</v>
      </c>
      <c r="D98" s="71">
        <v>0</v>
      </c>
      <c r="E98" s="71">
        <v>1</v>
      </c>
      <c r="F98" s="71">
        <v>0</v>
      </c>
      <c r="G98" s="71">
        <v>1</v>
      </c>
      <c r="H98" s="71">
        <v>0</v>
      </c>
      <c r="I98" s="71">
        <v>0</v>
      </c>
      <c r="J98" s="71">
        <v>5</v>
      </c>
      <c r="K98" s="71">
        <v>0</v>
      </c>
      <c r="L98" s="71">
        <v>0</v>
      </c>
      <c r="M98" s="71">
        <v>0</v>
      </c>
      <c r="N98" s="71">
        <v>0</v>
      </c>
      <c r="O98" s="132">
        <v>0</v>
      </c>
      <c r="P98" s="132">
        <v>0</v>
      </c>
      <c r="Q98" s="117">
        <v>7</v>
      </c>
    </row>
    <row r="99" spans="1:17" x14ac:dyDescent="0.25">
      <c r="A99" s="19" t="s">
        <v>174</v>
      </c>
      <c r="B99" s="20" t="s">
        <v>377</v>
      </c>
      <c r="C99" s="21">
        <v>652</v>
      </c>
      <c r="D99" s="71">
        <v>0</v>
      </c>
      <c r="E99" s="71">
        <v>0</v>
      </c>
      <c r="F99" s="71">
        <v>0</v>
      </c>
      <c r="G99" s="71">
        <v>0</v>
      </c>
      <c r="H99" s="71">
        <v>0</v>
      </c>
      <c r="I99" s="71">
        <v>0</v>
      </c>
      <c r="J99" s="71">
        <v>0</v>
      </c>
      <c r="K99" s="71">
        <v>0</v>
      </c>
      <c r="L99" s="71">
        <v>0</v>
      </c>
      <c r="M99" s="71">
        <v>0</v>
      </c>
      <c r="N99" s="71">
        <v>0</v>
      </c>
      <c r="O99" s="132">
        <v>0</v>
      </c>
      <c r="P99" s="132">
        <v>0</v>
      </c>
      <c r="Q99" s="117">
        <v>0</v>
      </c>
    </row>
    <row r="100" spans="1:17" x14ac:dyDescent="0.25">
      <c r="A100" s="19" t="s">
        <v>175</v>
      </c>
      <c r="B100" s="20" t="s">
        <v>377</v>
      </c>
      <c r="C100" s="21">
        <v>660</v>
      </c>
      <c r="D100" s="71">
        <v>0</v>
      </c>
      <c r="E100" s="71">
        <v>15</v>
      </c>
      <c r="F100" s="71">
        <v>1</v>
      </c>
      <c r="G100" s="71">
        <v>16</v>
      </c>
      <c r="H100" s="71">
        <v>0</v>
      </c>
      <c r="I100" s="71">
        <v>0</v>
      </c>
      <c r="J100" s="71">
        <v>5</v>
      </c>
      <c r="K100" s="71">
        <v>0</v>
      </c>
      <c r="L100" s="71">
        <v>0</v>
      </c>
      <c r="M100" s="71">
        <v>0</v>
      </c>
      <c r="N100" s="71">
        <v>0</v>
      </c>
      <c r="O100" s="132">
        <v>0</v>
      </c>
      <c r="P100" s="132">
        <v>0</v>
      </c>
      <c r="Q100" s="117">
        <v>37</v>
      </c>
    </row>
    <row r="101" spans="1:17" x14ac:dyDescent="0.25">
      <c r="A101" s="19" t="s">
        <v>176</v>
      </c>
      <c r="B101" s="20" t="s">
        <v>377</v>
      </c>
      <c r="C101" s="21">
        <v>667</v>
      </c>
      <c r="D101" s="71">
        <v>1</v>
      </c>
      <c r="E101" s="71">
        <v>8</v>
      </c>
      <c r="F101" s="71">
        <v>0</v>
      </c>
      <c r="G101" s="71">
        <v>8</v>
      </c>
      <c r="H101" s="71">
        <v>0</v>
      </c>
      <c r="I101" s="71">
        <v>0</v>
      </c>
      <c r="J101" s="71">
        <v>4</v>
      </c>
      <c r="K101" s="71">
        <v>0</v>
      </c>
      <c r="L101" s="71">
        <v>0</v>
      </c>
      <c r="M101" s="71">
        <v>0</v>
      </c>
      <c r="N101" s="71">
        <v>0</v>
      </c>
      <c r="O101" s="132">
        <v>0</v>
      </c>
      <c r="P101" s="132">
        <v>0</v>
      </c>
      <c r="Q101" s="117">
        <v>21</v>
      </c>
    </row>
    <row r="102" spans="1:17" x14ac:dyDescent="0.25">
      <c r="A102" s="19" t="s">
        <v>177</v>
      </c>
      <c r="B102" s="20" t="s">
        <v>377</v>
      </c>
      <c r="C102" s="21">
        <v>674</v>
      </c>
      <c r="D102" s="71">
        <v>0</v>
      </c>
      <c r="E102" s="71">
        <v>19</v>
      </c>
      <c r="F102" s="71">
        <v>0</v>
      </c>
      <c r="G102" s="71">
        <v>19</v>
      </c>
      <c r="H102" s="71">
        <v>0</v>
      </c>
      <c r="I102" s="71">
        <v>0</v>
      </c>
      <c r="J102" s="71">
        <v>19</v>
      </c>
      <c r="K102" s="71">
        <v>0</v>
      </c>
      <c r="L102" s="71">
        <v>0</v>
      </c>
      <c r="M102" s="71">
        <v>0</v>
      </c>
      <c r="N102" s="71">
        <v>0</v>
      </c>
      <c r="O102" s="132">
        <v>0</v>
      </c>
      <c r="P102" s="132">
        <v>0</v>
      </c>
      <c r="Q102" s="117">
        <v>57</v>
      </c>
    </row>
    <row r="103" spans="1:17" x14ac:dyDescent="0.25">
      <c r="A103" s="28" t="s">
        <v>178</v>
      </c>
      <c r="B103" s="20" t="s">
        <v>377</v>
      </c>
      <c r="C103" s="21">
        <v>697</v>
      </c>
      <c r="D103" s="71">
        <v>152</v>
      </c>
      <c r="E103" s="71">
        <v>234</v>
      </c>
      <c r="F103" s="71">
        <v>1</v>
      </c>
      <c r="G103" s="71">
        <v>235</v>
      </c>
      <c r="H103" s="71">
        <v>8</v>
      </c>
      <c r="I103" s="71">
        <v>0</v>
      </c>
      <c r="J103" s="71">
        <v>138</v>
      </c>
      <c r="K103" s="71">
        <v>0</v>
      </c>
      <c r="L103" s="71">
        <v>0</v>
      </c>
      <c r="M103" s="71">
        <v>0</v>
      </c>
      <c r="N103" s="71">
        <v>0</v>
      </c>
      <c r="O103" s="132">
        <v>0</v>
      </c>
      <c r="P103" s="132">
        <v>0</v>
      </c>
      <c r="Q103" s="117">
        <v>768</v>
      </c>
    </row>
    <row r="104" spans="1:17" x14ac:dyDescent="0.25">
      <c r="A104" s="19" t="s">
        <v>179</v>
      </c>
      <c r="B104" s="20" t="s">
        <v>377</v>
      </c>
      <c r="C104" s="21">
        <v>756</v>
      </c>
      <c r="D104" s="71">
        <v>2</v>
      </c>
      <c r="E104" s="71">
        <v>50</v>
      </c>
      <c r="F104" s="71">
        <v>0</v>
      </c>
      <c r="G104" s="71">
        <v>50</v>
      </c>
      <c r="H104" s="71">
        <v>0</v>
      </c>
      <c r="I104" s="71">
        <v>0</v>
      </c>
      <c r="J104" s="71">
        <v>9</v>
      </c>
      <c r="K104" s="71">
        <v>0</v>
      </c>
      <c r="L104" s="71">
        <v>0</v>
      </c>
      <c r="M104" s="71">
        <v>0</v>
      </c>
      <c r="N104" s="71">
        <v>0</v>
      </c>
      <c r="O104" s="132">
        <v>0</v>
      </c>
      <c r="P104" s="132">
        <v>0</v>
      </c>
      <c r="Q104" s="117">
        <v>111</v>
      </c>
    </row>
    <row r="105" spans="1:17" x14ac:dyDescent="0.25">
      <c r="A105" s="50" t="s">
        <v>378</v>
      </c>
      <c r="B105" s="51"/>
      <c r="C105" s="120"/>
      <c r="D105" s="123">
        <v>70</v>
      </c>
      <c r="E105" s="123">
        <v>303</v>
      </c>
      <c r="F105" s="123">
        <v>4</v>
      </c>
      <c r="G105" s="123">
        <v>307</v>
      </c>
      <c r="H105" s="123">
        <v>80</v>
      </c>
      <c r="I105" s="123">
        <v>0</v>
      </c>
      <c r="J105" s="123">
        <v>113</v>
      </c>
      <c r="K105" s="123">
        <v>61</v>
      </c>
      <c r="L105" s="123">
        <v>0</v>
      </c>
      <c r="M105" s="123">
        <v>61</v>
      </c>
      <c r="N105" s="123">
        <v>0</v>
      </c>
      <c r="O105" s="123">
        <v>0</v>
      </c>
      <c r="P105" s="123">
        <v>0</v>
      </c>
      <c r="Q105" s="123">
        <v>999</v>
      </c>
    </row>
    <row r="106" spans="1:17" x14ac:dyDescent="0.25">
      <c r="A106" s="19" t="s">
        <v>181</v>
      </c>
      <c r="B106" s="20" t="s">
        <v>379</v>
      </c>
      <c r="C106" s="21">
        <v>30</v>
      </c>
      <c r="D106" s="71">
        <v>25</v>
      </c>
      <c r="E106" s="71">
        <v>147</v>
      </c>
      <c r="F106" s="71">
        <v>3</v>
      </c>
      <c r="G106" s="71">
        <v>150</v>
      </c>
      <c r="H106" s="71">
        <v>80</v>
      </c>
      <c r="I106" s="71">
        <v>0</v>
      </c>
      <c r="J106" s="71">
        <v>21</v>
      </c>
      <c r="K106" s="71">
        <v>37</v>
      </c>
      <c r="L106" s="71">
        <v>0</v>
      </c>
      <c r="M106" s="71">
        <v>37</v>
      </c>
      <c r="N106" s="71">
        <v>0</v>
      </c>
      <c r="O106" s="132">
        <v>0</v>
      </c>
      <c r="P106" s="132">
        <v>0</v>
      </c>
      <c r="Q106" s="117">
        <v>500</v>
      </c>
    </row>
    <row r="107" spans="1:17" x14ac:dyDescent="0.25">
      <c r="A107" s="19" t="s">
        <v>182</v>
      </c>
      <c r="B107" s="20" t="s">
        <v>379</v>
      </c>
      <c r="C107" s="21">
        <v>34</v>
      </c>
      <c r="D107" s="71">
        <v>44</v>
      </c>
      <c r="E107" s="71">
        <v>10</v>
      </c>
      <c r="F107" s="71">
        <v>0</v>
      </c>
      <c r="G107" s="71">
        <v>10</v>
      </c>
      <c r="H107" s="71">
        <v>0</v>
      </c>
      <c r="I107" s="71">
        <v>0</v>
      </c>
      <c r="J107" s="71">
        <v>24</v>
      </c>
      <c r="K107" s="71">
        <v>0</v>
      </c>
      <c r="L107" s="71">
        <v>0</v>
      </c>
      <c r="M107" s="71">
        <v>0</v>
      </c>
      <c r="N107" s="71">
        <v>0</v>
      </c>
      <c r="O107" s="132">
        <v>0</v>
      </c>
      <c r="P107" s="132">
        <v>0</v>
      </c>
      <c r="Q107" s="117">
        <v>88</v>
      </c>
    </row>
    <row r="108" spans="1:17" x14ac:dyDescent="0.25">
      <c r="A108" s="19" t="s">
        <v>183</v>
      </c>
      <c r="B108" s="20" t="s">
        <v>379</v>
      </c>
      <c r="C108" s="21">
        <v>36</v>
      </c>
      <c r="D108" s="71">
        <v>1</v>
      </c>
      <c r="E108" s="71">
        <v>17</v>
      </c>
      <c r="F108" s="71">
        <v>1</v>
      </c>
      <c r="G108" s="71">
        <v>18</v>
      </c>
      <c r="H108" s="71">
        <v>0</v>
      </c>
      <c r="I108" s="71">
        <v>0</v>
      </c>
      <c r="J108" s="71">
        <v>4</v>
      </c>
      <c r="K108" s="71">
        <v>0</v>
      </c>
      <c r="L108" s="71">
        <v>0</v>
      </c>
      <c r="M108" s="71">
        <v>0</v>
      </c>
      <c r="N108" s="71">
        <v>0</v>
      </c>
      <c r="O108" s="132">
        <v>0</v>
      </c>
      <c r="P108" s="132">
        <v>0</v>
      </c>
      <c r="Q108" s="117">
        <v>41</v>
      </c>
    </row>
    <row r="109" spans="1:17" x14ac:dyDescent="0.25">
      <c r="A109" s="19" t="s">
        <v>184</v>
      </c>
      <c r="B109" s="20" t="s">
        <v>379</v>
      </c>
      <c r="C109" s="21">
        <v>91</v>
      </c>
      <c r="D109" s="71">
        <v>0</v>
      </c>
      <c r="E109" s="71">
        <v>0</v>
      </c>
      <c r="F109" s="71">
        <v>0</v>
      </c>
      <c r="G109" s="71">
        <v>0</v>
      </c>
      <c r="H109" s="71">
        <v>0</v>
      </c>
      <c r="I109" s="71">
        <v>0</v>
      </c>
      <c r="J109" s="71">
        <v>0</v>
      </c>
      <c r="K109" s="71">
        <v>0</v>
      </c>
      <c r="L109" s="71">
        <v>0</v>
      </c>
      <c r="M109" s="71">
        <v>0</v>
      </c>
      <c r="N109" s="71">
        <v>0</v>
      </c>
      <c r="O109" s="132">
        <v>0</v>
      </c>
      <c r="P109" s="132">
        <v>0</v>
      </c>
      <c r="Q109" s="117">
        <v>0</v>
      </c>
    </row>
    <row r="110" spans="1:17" x14ac:dyDescent="0.25">
      <c r="A110" s="19" t="s">
        <v>185</v>
      </c>
      <c r="B110" s="20" t="s">
        <v>379</v>
      </c>
      <c r="C110" s="21">
        <v>93</v>
      </c>
      <c r="D110" s="71">
        <v>0</v>
      </c>
      <c r="E110" s="71">
        <v>0</v>
      </c>
      <c r="F110" s="71">
        <v>0</v>
      </c>
      <c r="G110" s="71">
        <v>0</v>
      </c>
      <c r="H110" s="71">
        <v>0</v>
      </c>
      <c r="I110" s="71">
        <v>0</v>
      </c>
      <c r="J110" s="71">
        <v>1</v>
      </c>
      <c r="K110" s="71">
        <v>0</v>
      </c>
      <c r="L110" s="71">
        <v>0</v>
      </c>
      <c r="M110" s="71">
        <v>0</v>
      </c>
      <c r="N110" s="71">
        <v>0</v>
      </c>
      <c r="O110" s="132">
        <v>0</v>
      </c>
      <c r="P110" s="132">
        <v>0</v>
      </c>
      <c r="Q110" s="117">
        <v>1</v>
      </c>
    </row>
    <row r="111" spans="1:17" x14ac:dyDescent="0.25">
      <c r="A111" s="23" t="s">
        <v>186</v>
      </c>
      <c r="B111" s="20" t="s">
        <v>379</v>
      </c>
      <c r="C111" s="21">
        <v>101</v>
      </c>
      <c r="D111" s="71">
        <v>0</v>
      </c>
      <c r="E111" s="71">
        <v>8</v>
      </c>
      <c r="F111" s="71">
        <v>0</v>
      </c>
      <c r="G111" s="71">
        <v>8</v>
      </c>
      <c r="H111" s="71">
        <v>0</v>
      </c>
      <c r="I111" s="71">
        <v>0</v>
      </c>
      <c r="J111" s="71">
        <v>10</v>
      </c>
      <c r="K111" s="71">
        <v>6</v>
      </c>
      <c r="L111" s="71">
        <v>0</v>
      </c>
      <c r="M111" s="71">
        <v>6</v>
      </c>
      <c r="N111" s="71">
        <v>0</v>
      </c>
      <c r="O111" s="132">
        <v>0</v>
      </c>
      <c r="P111" s="132">
        <v>0</v>
      </c>
      <c r="Q111" s="117">
        <v>38</v>
      </c>
    </row>
    <row r="112" spans="1:17" x14ac:dyDescent="0.25">
      <c r="A112" s="19" t="s">
        <v>187</v>
      </c>
      <c r="B112" s="20" t="s">
        <v>379</v>
      </c>
      <c r="C112" s="21">
        <v>145</v>
      </c>
      <c r="D112" s="71">
        <v>0</v>
      </c>
      <c r="E112" s="71">
        <v>1</v>
      </c>
      <c r="F112" s="71">
        <v>0</v>
      </c>
      <c r="G112" s="71">
        <v>1</v>
      </c>
      <c r="H112" s="71">
        <v>0</v>
      </c>
      <c r="I112" s="71">
        <v>0</v>
      </c>
      <c r="J112" s="71">
        <v>1</v>
      </c>
      <c r="K112" s="71">
        <v>0</v>
      </c>
      <c r="L112" s="71">
        <v>0</v>
      </c>
      <c r="M112" s="71">
        <v>0</v>
      </c>
      <c r="N112" s="71">
        <v>0</v>
      </c>
      <c r="O112" s="132">
        <v>0</v>
      </c>
      <c r="P112" s="132">
        <v>0</v>
      </c>
      <c r="Q112" s="117">
        <v>3</v>
      </c>
    </row>
    <row r="113" spans="1:17" x14ac:dyDescent="0.25">
      <c r="A113" s="19" t="s">
        <v>188</v>
      </c>
      <c r="B113" s="20" t="s">
        <v>379</v>
      </c>
      <c r="C113" s="21">
        <v>209</v>
      </c>
      <c r="D113" s="71">
        <v>0</v>
      </c>
      <c r="E113" s="71">
        <v>1</v>
      </c>
      <c r="F113" s="71">
        <v>0</v>
      </c>
      <c r="G113" s="71">
        <v>1</v>
      </c>
      <c r="H113" s="71">
        <v>0</v>
      </c>
      <c r="I113" s="71">
        <v>0</v>
      </c>
      <c r="J113" s="71">
        <v>3</v>
      </c>
      <c r="K113" s="71">
        <v>0</v>
      </c>
      <c r="L113" s="71">
        <v>0</v>
      </c>
      <c r="M113" s="71">
        <v>0</v>
      </c>
      <c r="N113" s="71">
        <v>0</v>
      </c>
      <c r="O113" s="132">
        <v>0</v>
      </c>
      <c r="P113" s="132">
        <v>0</v>
      </c>
      <c r="Q113" s="117">
        <v>5</v>
      </c>
    </row>
    <row r="114" spans="1:17" x14ac:dyDescent="0.25">
      <c r="A114" s="19" t="s">
        <v>189</v>
      </c>
      <c r="B114" s="20" t="s">
        <v>379</v>
      </c>
      <c r="C114" s="21">
        <v>282</v>
      </c>
      <c r="D114" s="71">
        <v>0</v>
      </c>
      <c r="E114" s="71">
        <v>30</v>
      </c>
      <c r="F114" s="71">
        <v>0</v>
      </c>
      <c r="G114" s="71">
        <v>30</v>
      </c>
      <c r="H114" s="71">
        <v>0</v>
      </c>
      <c r="I114" s="71">
        <v>0</v>
      </c>
      <c r="J114" s="71">
        <v>4</v>
      </c>
      <c r="K114" s="71">
        <v>0</v>
      </c>
      <c r="L114" s="71">
        <v>0</v>
      </c>
      <c r="M114" s="71">
        <v>0</v>
      </c>
      <c r="N114" s="71">
        <v>0</v>
      </c>
      <c r="O114" s="132">
        <v>0</v>
      </c>
      <c r="P114" s="132">
        <v>0</v>
      </c>
      <c r="Q114" s="117">
        <v>64</v>
      </c>
    </row>
    <row r="115" spans="1:17" x14ac:dyDescent="0.25">
      <c r="A115" s="19" t="s">
        <v>190</v>
      </c>
      <c r="B115" s="20" t="s">
        <v>379</v>
      </c>
      <c r="C115" s="21">
        <v>353</v>
      </c>
      <c r="D115" s="71">
        <v>0</v>
      </c>
      <c r="E115" s="71">
        <v>1</v>
      </c>
      <c r="F115" s="71">
        <v>0</v>
      </c>
      <c r="G115" s="71">
        <v>1</v>
      </c>
      <c r="H115" s="71">
        <v>0</v>
      </c>
      <c r="I115" s="71">
        <v>0</v>
      </c>
      <c r="J115" s="71">
        <v>1</v>
      </c>
      <c r="K115" s="71">
        <v>0</v>
      </c>
      <c r="L115" s="71">
        <v>0</v>
      </c>
      <c r="M115" s="71">
        <v>0</v>
      </c>
      <c r="N115" s="71">
        <v>0</v>
      </c>
      <c r="O115" s="132">
        <v>0</v>
      </c>
      <c r="P115" s="132">
        <v>0</v>
      </c>
      <c r="Q115" s="117">
        <v>3</v>
      </c>
    </row>
    <row r="116" spans="1:17" x14ac:dyDescent="0.25">
      <c r="A116" s="19" t="s">
        <v>191</v>
      </c>
      <c r="B116" s="20" t="s">
        <v>379</v>
      </c>
      <c r="C116" s="21">
        <v>364</v>
      </c>
      <c r="D116" s="71">
        <v>0</v>
      </c>
      <c r="E116" s="71">
        <v>12</v>
      </c>
      <c r="F116" s="71">
        <v>0</v>
      </c>
      <c r="G116" s="71">
        <v>12</v>
      </c>
      <c r="H116" s="71">
        <v>0</v>
      </c>
      <c r="I116" s="71">
        <v>0</v>
      </c>
      <c r="J116" s="71">
        <v>7</v>
      </c>
      <c r="K116" s="71">
        <v>0</v>
      </c>
      <c r="L116" s="71">
        <v>0</v>
      </c>
      <c r="M116" s="71">
        <v>0</v>
      </c>
      <c r="N116" s="71">
        <v>0</v>
      </c>
      <c r="O116" s="132">
        <v>0</v>
      </c>
      <c r="P116" s="132">
        <v>0</v>
      </c>
      <c r="Q116" s="117">
        <v>31</v>
      </c>
    </row>
    <row r="117" spans="1:17" x14ac:dyDescent="0.25">
      <c r="A117" s="19" t="s">
        <v>192</v>
      </c>
      <c r="B117" s="20" t="s">
        <v>379</v>
      </c>
      <c r="C117" s="21">
        <v>368</v>
      </c>
      <c r="D117" s="71">
        <v>0</v>
      </c>
      <c r="E117" s="71">
        <v>12</v>
      </c>
      <c r="F117" s="71">
        <v>0</v>
      </c>
      <c r="G117" s="71">
        <v>12</v>
      </c>
      <c r="H117" s="71">
        <v>0</v>
      </c>
      <c r="I117" s="71">
        <v>0</v>
      </c>
      <c r="J117" s="71">
        <v>0</v>
      </c>
      <c r="K117" s="71">
        <v>13</v>
      </c>
      <c r="L117" s="71">
        <v>0</v>
      </c>
      <c r="M117" s="71">
        <v>13</v>
      </c>
      <c r="N117" s="71">
        <v>0</v>
      </c>
      <c r="O117" s="132">
        <v>0</v>
      </c>
      <c r="P117" s="132">
        <v>0</v>
      </c>
      <c r="Q117" s="117">
        <v>50</v>
      </c>
    </row>
    <row r="118" spans="1:17" x14ac:dyDescent="0.25">
      <c r="A118" s="19" t="s">
        <v>193</v>
      </c>
      <c r="B118" s="20" t="s">
        <v>379</v>
      </c>
      <c r="C118" s="21">
        <v>390</v>
      </c>
      <c r="D118" s="71">
        <v>0</v>
      </c>
      <c r="E118" s="71">
        <v>5</v>
      </c>
      <c r="F118" s="71">
        <v>0</v>
      </c>
      <c r="G118" s="71">
        <v>5</v>
      </c>
      <c r="H118" s="71">
        <v>0</v>
      </c>
      <c r="I118" s="71">
        <v>0</v>
      </c>
      <c r="J118" s="71">
        <v>8</v>
      </c>
      <c r="K118" s="71">
        <v>0</v>
      </c>
      <c r="L118" s="71">
        <v>0</v>
      </c>
      <c r="M118" s="71">
        <v>0</v>
      </c>
      <c r="N118" s="71">
        <v>0</v>
      </c>
      <c r="O118" s="132">
        <v>0</v>
      </c>
      <c r="P118" s="132">
        <v>0</v>
      </c>
      <c r="Q118" s="117">
        <v>18</v>
      </c>
    </row>
    <row r="119" spans="1:17" x14ac:dyDescent="0.25">
      <c r="A119" s="19" t="s">
        <v>194</v>
      </c>
      <c r="B119" s="20" t="s">
        <v>379</v>
      </c>
      <c r="C119" s="21">
        <v>467</v>
      </c>
      <c r="D119" s="71">
        <v>0</v>
      </c>
      <c r="E119" s="71">
        <v>3</v>
      </c>
      <c r="F119" s="71">
        <v>0</v>
      </c>
      <c r="G119" s="71">
        <v>3</v>
      </c>
      <c r="H119" s="71">
        <v>0</v>
      </c>
      <c r="I119" s="71">
        <v>0</v>
      </c>
      <c r="J119" s="71">
        <v>0</v>
      </c>
      <c r="K119" s="71">
        <v>0</v>
      </c>
      <c r="L119" s="71">
        <v>0</v>
      </c>
      <c r="M119" s="71">
        <v>0</v>
      </c>
      <c r="N119" s="71">
        <v>0</v>
      </c>
      <c r="O119" s="132">
        <v>0</v>
      </c>
      <c r="P119" s="132">
        <v>0</v>
      </c>
      <c r="Q119" s="117">
        <v>6</v>
      </c>
    </row>
    <row r="120" spans="1:17" x14ac:dyDescent="0.25">
      <c r="A120" s="19" t="s">
        <v>195</v>
      </c>
      <c r="B120" s="20" t="s">
        <v>379</v>
      </c>
      <c r="C120" s="21">
        <v>576</v>
      </c>
      <c r="D120" s="71">
        <v>0</v>
      </c>
      <c r="E120" s="71">
        <v>1</v>
      </c>
      <c r="F120" s="71">
        <v>0</v>
      </c>
      <c r="G120" s="71">
        <v>1</v>
      </c>
      <c r="H120" s="71">
        <v>0</v>
      </c>
      <c r="I120" s="71">
        <v>0</v>
      </c>
      <c r="J120" s="71">
        <v>0</v>
      </c>
      <c r="K120" s="71">
        <v>1</v>
      </c>
      <c r="L120" s="71">
        <v>0</v>
      </c>
      <c r="M120" s="71">
        <v>1</v>
      </c>
      <c r="N120" s="71">
        <v>0</v>
      </c>
      <c r="O120" s="132">
        <v>0</v>
      </c>
      <c r="P120" s="132">
        <v>0</v>
      </c>
      <c r="Q120" s="117">
        <v>4</v>
      </c>
    </row>
    <row r="121" spans="1:17" x14ac:dyDescent="0.25">
      <c r="A121" s="19" t="s">
        <v>196</v>
      </c>
      <c r="B121" s="20" t="s">
        <v>379</v>
      </c>
      <c r="C121" s="21">
        <v>642</v>
      </c>
      <c r="D121" s="71">
        <v>0</v>
      </c>
      <c r="E121" s="71">
        <v>5</v>
      </c>
      <c r="F121" s="71">
        <v>0</v>
      </c>
      <c r="G121" s="71">
        <v>5</v>
      </c>
      <c r="H121" s="71">
        <v>0</v>
      </c>
      <c r="I121" s="71">
        <v>0</v>
      </c>
      <c r="J121" s="71">
        <v>7</v>
      </c>
      <c r="K121" s="71">
        <v>0</v>
      </c>
      <c r="L121" s="71">
        <v>0</v>
      </c>
      <c r="M121" s="71">
        <v>0</v>
      </c>
      <c r="N121" s="71">
        <v>0</v>
      </c>
      <c r="O121" s="132">
        <v>0</v>
      </c>
      <c r="P121" s="132">
        <v>0</v>
      </c>
      <c r="Q121" s="117">
        <v>17</v>
      </c>
    </row>
    <row r="122" spans="1:17" x14ac:dyDescent="0.25">
      <c r="A122" s="19" t="s">
        <v>197</v>
      </c>
      <c r="B122" s="20" t="s">
        <v>379</v>
      </c>
      <c r="C122" s="21">
        <v>679</v>
      </c>
      <c r="D122" s="71">
        <v>0</v>
      </c>
      <c r="E122" s="71">
        <v>7</v>
      </c>
      <c r="F122" s="71">
        <v>0</v>
      </c>
      <c r="G122" s="71">
        <v>7</v>
      </c>
      <c r="H122" s="71">
        <v>0</v>
      </c>
      <c r="I122" s="71">
        <v>0</v>
      </c>
      <c r="J122" s="71">
        <v>4</v>
      </c>
      <c r="K122" s="71">
        <v>3</v>
      </c>
      <c r="L122" s="71">
        <v>0</v>
      </c>
      <c r="M122" s="71">
        <v>3</v>
      </c>
      <c r="N122" s="71">
        <v>0</v>
      </c>
      <c r="O122" s="132">
        <v>0</v>
      </c>
      <c r="P122" s="132">
        <v>0</v>
      </c>
      <c r="Q122" s="117">
        <v>24</v>
      </c>
    </row>
    <row r="123" spans="1:17" x14ac:dyDescent="0.25">
      <c r="A123" s="19" t="s">
        <v>198</v>
      </c>
      <c r="B123" s="20" t="s">
        <v>379</v>
      </c>
      <c r="C123" s="21">
        <v>789</v>
      </c>
      <c r="D123" s="71">
        <v>0</v>
      </c>
      <c r="E123" s="71">
        <v>7</v>
      </c>
      <c r="F123" s="71">
        <v>0</v>
      </c>
      <c r="G123" s="71">
        <v>7</v>
      </c>
      <c r="H123" s="71">
        <v>0</v>
      </c>
      <c r="I123" s="71">
        <v>0</v>
      </c>
      <c r="J123" s="71">
        <v>1</v>
      </c>
      <c r="K123" s="71">
        <v>1</v>
      </c>
      <c r="L123" s="71">
        <v>0</v>
      </c>
      <c r="M123" s="71">
        <v>1</v>
      </c>
      <c r="N123" s="71">
        <v>0</v>
      </c>
      <c r="O123" s="132">
        <v>0</v>
      </c>
      <c r="P123" s="132">
        <v>0</v>
      </c>
      <c r="Q123" s="117">
        <v>17</v>
      </c>
    </row>
    <row r="124" spans="1:17" x14ac:dyDescent="0.25">
      <c r="A124" s="19" t="s">
        <v>199</v>
      </c>
      <c r="B124" s="20" t="s">
        <v>379</v>
      </c>
      <c r="C124" s="21">
        <v>792</v>
      </c>
      <c r="D124" s="71">
        <v>0</v>
      </c>
      <c r="E124" s="71">
        <v>4</v>
      </c>
      <c r="F124" s="71">
        <v>0</v>
      </c>
      <c r="G124" s="71">
        <v>4</v>
      </c>
      <c r="H124" s="71">
        <v>0</v>
      </c>
      <c r="I124" s="71">
        <v>0</v>
      </c>
      <c r="J124" s="71">
        <v>2</v>
      </c>
      <c r="K124" s="71">
        <v>0</v>
      </c>
      <c r="L124" s="71">
        <v>0</v>
      </c>
      <c r="M124" s="71">
        <v>0</v>
      </c>
      <c r="N124" s="71">
        <v>0</v>
      </c>
      <c r="O124" s="132">
        <v>0</v>
      </c>
      <c r="P124" s="132">
        <v>0</v>
      </c>
      <c r="Q124" s="117">
        <v>10</v>
      </c>
    </row>
    <row r="125" spans="1:17" x14ac:dyDescent="0.25">
      <c r="A125" s="19" t="s">
        <v>200</v>
      </c>
      <c r="B125" s="20" t="s">
        <v>379</v>
      </c>
      <c r="C125" s="21">
        <v>809</v>
      </c>
      <c r="D125" s="71">
        <v>0</v>
      </c>
      <c r="E125" s="71">
        <v>11</v>
      </c>
      <c r="F125" s="71">
        <v>0</v>
      </c>
      <c r="G125" s="71">
        <v>11</v>
      </c>
      <c r="H125" s="71">
        <v>0</v>
      </c>
      <c r="I125" s="71">
        <v>0</v>
      </c>
      <c r="J125" s="71">
        <v>1</v>
      </c>
      <c r="K125" s="71">
        <v>0</v>
      </c>
      <c r="L125" s="71">
        <v>0</v>
      </c>
      <c r="M125" s="71">
        <v>0</v>
      </c>
      <c r="N125" s="71">
        <v>0</v>
      </c>
      <c r="O125" s="132">
        <v>0</v>
      </c>
      <c r="P125" s="132">
        <v>0</v>
      </c>
      <c r="Q125" s="117">
        <v>23</v>
      </c>
    </row>
    <row r="126" spans="1:17" x14ac:dyDescent="0.25">
      <c r="A126" s="19" t="s">
        <v>201</v>
      </c>
      <c r="B126" s="20" t="s">
        <v>379</v>
      </c>
      <c r="C126" s="21">
        <v>847</v>
      </c>
      <c r="D126" s="71">
        <v>0</v>
      </c>
      <c r="E126" s="71">
        <v>6</v>
      </c>
      <c r="F126" s="71">
        <v>0</v>
      </c>
      <c r="G126" s="71">
        <v>6</v>
      </c>
      <c r="H126" s="71">
        <v>0</v>
      </c>
      <c r="I126" s="71">
        <v>0</v>
      </c>
      <c r="J126" s="71">
        <v>4</v>
      </c>
      <c r="K126" s="71">
        <v>0</v>
      </c>
      <c r="L126" s="71">
        <v>0</v>
      </c>
      <c r="M126" s="71">
        <v>0</v>
      </c>
      <c r="N126" s="71">
        <v>0</v>
      </c>
      <c r="O126" s="132">
        <v>0</v>
      </c>
      <c r="P126" s="132">
        <v>0</v>
      </c>
      <c r="Q126" s="117">
        <v>16</v>
      </c>
    </row>
    <row r="127" spans="1:17" x14ac:dyDescent="0.25">
      <c r="A127" s="19" t="s">
        <v>202</v>
      </c>
      <c r="B127" s="20" t="s">
        <v>379</v>
      </c>
      <c r="C127" s="21">
        <v>856</v>
      </c>
      <c r="D127" s="71">
        <v>0</v>
      </c>
      <c r="E127" s="71">
        <v>5</v>
      </c>
      <c r="F127" s="71">
        <v>0</v>
      </c>
      <c r="G127" s="71">
        <v>5</v>
      </c>
      <c r="H127" s="71">
        <v>0</v>
      </c>
      <c r="I127" s="71">
        <v>0</v>
      </c>
      <c r="J127" s="71">
        <v>1</v>
      </c>
      <c r="K127" s="71">
        <v>0</v>
      </c>
      <c r="L127" s="71">
        <v>0</v>
      </c>
      <c r="M127" s="71">
        <v>0</v>
      </c>
      <c r="N127" s="71">
        <v>0</v>
      </c>
      <c r="O127" s="132">
        <v>0</v>
      </c>
      <c r="P127" s="132">
        <v>0</v>
      </c>
      <c r="Q127" s="117">
        <v>11</v>
      </c>
    </row>
    <row r="128" spans="1:17" x14ac:dyDescent="0.25">
      <c r="A128" s="19" t="s">
        <v>203</v>
      </c>
      <c r="B128" s="20" t="s">
        <v>379</v>
      </c>
      <c r="C128" s="21">
        <v>861</v>
      </c>
      <c r="D128" s="71">
        <v>0</v>
      </c>
      <c r="E128" s="71">
        <v>10</v>
      </c>
      <c r="F128" s="71">
        <v>0</v>
      </c>
      <c r="G128" s="71">
        <v>10</v>
      </c>
      <c r="H128" s="71">
        <v>0</v>
      </c>
      <c r="I128" s="71">
        <v>0</v>
      </c>
      <c r="J128" s="71">
        <v>9</v>
      </c>
      <c r="K128" s="71">
        <v>0</v>
      </c>
      <c r="L128" s="71">
        <v>0</v>
      </c>
      <c r="M128" s="71">
        <v>0</v>
      </c>
      <c r="N128" s="71">
        <v>0</v>
      </c>
      <c r="O128" s="132">
        <v>0</v>
      </c>
      <c r="P128" s="132">
        <v>0</v>
      </c>
      <c r="Q128" s="117">
        <v>29</v>
      </c>
    </row>
    <row r="129" spans="1:17" x14ac:dyDescent="0.25">
      <c r="A129" s="50" t="s">
        <v>380</v>
      </c>
      <c r="B129" s="51"/>
      <c r="C129" s="120"/>
      <c r="D129" s="123">
        <v>27925</v>
      </c>
      <c r="E129" s="123">
        <v>6459</v>
      </c>
      <c r="F129" s="123">
        <v>191</v>
      </c>
      <c r="G129" s="123">
        <v>6650</v>
      </c>
      <c r="H129" s="123">
        <v>16301</v>
      </c>
      <c r="I129" s="123">
        <v>1537</v>
      </c>
      <c r="J129" s="123">
        <v>6035</v>
      </c>
      <c r="K129" s="123">
        <v>223</v>
      </c>
      <c r="L129" s="123">
        <v>14</v>
      </c>
      <c r="M129" s="123">
        <v>237</v>
      </c>
      <c r="N129" s="123">
        <v>64</v>
      </c>
      <c r="O129" s="123">
        <v>2</v>
      </c>
      <c r="P129" s="123">
        <v>0</v>
      </c>
      <c r="Q129" s="123">
        <v>65638</v>
      </c>
    </row>
    <row r="130" spans="1:17" x14ac:dyDescent="0.25">
      <c r="A130" s="23" t="s">
        <v>205</v>
      </c>
      <c r="B130" s="20" t="s">
        <v>381</v>
      </c>
      <c r="C130" s="225" t="s">
        <v>241</v>
      </c>
      <c r="D130" s="71">
        <v>18152</v>
      </c>
      <c r="E130" s="71">
        <v>4443</v>
      </c>
      <c r="F130" s="71">
        <v>125</v>
      </c>
      <c r="G130" s="71">
        <v>4568</v>
      </c>
      <c r="H130" s="71">
        <v>11509</v>
      </c>
      <c r="I130" s="71">
        <v>1135</v>
      </c>
      <c r="J130" s="71">
        <v>3997</v>
      </c>
      <c r="K130" s="71">
        <v>198</v>
      </c>
      <c r="L130" s="71">
        <v>14</v>
      </c>
      <c r="M130" s="71">
        <v>212</v>
      </c>
      <c r="N130" s="71">
        <v>64</v>
      </c>
      <c r="O130" s="132">
        <v>1</v>
      </c>
      <c r="P130" s="132">
        <v>0</v>
      </c>
      <c r="Q130" s="117">
        <v>44418</v>
      </c>
    </row>
    <row r="131" spans="1:17" x14ac:dyDescent="0.25">
      <c r="A131" s="19" t="s">
        <v>206</v>
      </c>
      <c r="B131" s="20" t="s">
        <v>381</v>
      </c>
      <c r="C131" s="21">
        <v>79</v>
      </c>
      <c r="D131" s="71">
        <v>56</v>
      </c>
      <c r="E131" s="71">
        <v>37</v>
      </c>
      <c r="F131" s="71">
        <v>0</v>
      </c>
      <c r="G131" s="71">
        <v>37</v>
      </c>
      <c r="H131" s="71">
        <v>32</v>
      </c>
      <c r="I131" s="71">
        <v>0</v>
      </c>
      <c r="J131" s="71">
        <v>83</v>
      </c>
      <c r="K131" s="71">
        <v>0</v>
      </c>
      <c r="L131" s="71">
        <v>0</v>
      </c>
      <c r="M131" s="71">
        <v>0</v>
      </c>
      <c r="N131" s="71">
        <v>0</v>
      </c>
      <c r="O131" s="132">
        <v>0</v>
      </c>
      <c r="P131" s="132">
        <v>0</v>
      </c>
      <c r="Q131" s="117">
        <v>245</v>
      </c>
    </row>
    <row r="132" spans="1:17" x14ac:dyDescent="0.25">
      <c r="A132" s="19" t="s">
        <v>207</v>
      </c>
      <c r="B132" s="20" t="s">
        <v>381</v>
      </c>
      <c r="C132" s="21">
        <v>88</v>
      </c>
      <c r="D132" s="71">
        <v>3015</v>
      </c>
      <c r="E132" s="71">
        <v>790</v>
      </c>
      <c r="F132" s="71">
        <v>30</v>
      </c>
      <c r="G132" s="71">
        <v>820</v>
      </c>
      <c r="H132" s="71">
        <v>1838</v>
      </c>
      <c r="I132" s="71">
        <v>171</v>
      </c>
      <c r="J132" s="71">
        <v>691</v>
      </c>
      <c r="K132" s="71">
        <v>0</v>
      </c>
      <c r="L132" s="71">
        <v>0</v>
      </c>
      <c r="M132" s="71">
        <v>0</v>
      </c>
      <c r="N132" s="71">
        <v>0</v>
      </c>
      <c r="O132" s="132">
        <v>0</v>
      </c>
      <c r="P132" s="132">
        <v>0</v>
      </c>
      <c r="Q132" s="117">
        <v>7355</v>
      </c>
    </row>
    <row r="133" spans="1:17" x14ac:dyDescent="0.25">
      <c r="A133" s="19" t="s">
        <v>208</v>
      </c>
      <c r="B133" s="20" t="s">
        <v>381</v>
      </c>
      <c r="C133" s="21">
        <v>129</v>
      </c>
      <c r="D133" s="71">
        <v>595</v>
      </c>
      <c r="E133" s="71">
        <v>118</v>
      </c>
      <c r="F133" s="71">
        <v>2</v>
      </c>
      <c r="G133" s="71">
        <v>120</v>
      </c>
      <c r="H133" s="71">
        <v>240</v>
      </c>
      <c r="I133" s="71">
        <v>0</v>
      </c>
      <c r="J133" s="71">
        <v>125</v>
      </c>
      <c r="K133" s="71">
        <v>0</v>
      </c>
      <c r="L133" s="71">
        <v>0</v>
      </c>
      <c r="M133" s="71">
        <v>0</v>
      </c>
      <c r="N133" s="71">
        <v>0</v>
      </c>
      <c r="O133" s="132">
        <v>0</v>
      </c>
      <c r="P133" s="132">
        <v>0</v>
      </c>
      <c r="Q133" s="117">
        <v>1200</v>
      </c>
    </row>
    <row r="134" spans="1:17" x14ac:dyDescent="0.25">
      <c r="A134" s="19" t="s">
        <v>209</v>
      </c>
      <c r="B134" s="20" t="s">
        <v>381</v>
      </c>
      <c r="C134" s="21">
        <v>212</v>
      </c>
      <c r="D134" s="71">
        <v>268</v>
      </c>
      <c r="E134" s="71">
        <v>46</v>
      </c>
      <c r="F134" s="71">
        <v>2</v>
      </c>
      <c r="G134" s="71">
        <v>48</v>
      </c>
      <c r="H134" s="71">
        <v>72</v>
      </c>
      <c r="I134" s="71">
        <v>0</v>
      </c>
      <c r="J134" s="71">
        <v>85</v>
      </c>
      <c r="K134" s="71">
        <v>0</v>
      </c>
      <c r="L134" s="71">
        <v>0</v>
      </c>
      <c r="M134" s="71">
        <v>0</v>
      </c>
      <c r="N134" s="71">
        <v>0</v>
      </c>
      <c r="O134" s="132">
        <v>0</v>
      </c>
      <c r="P134" s="132">
        <v>0</v>
      </c>
      <c r="Q134" s="117">
        <v>521</v>
      </c>
    </row>
    <row r="135" spans="1:17" x14ac:dyDescent="0.25">
      <c r="A135" s="19" t="s">
        <v>210</v>
      </c>
      <c r="B135" s="20" t="s">
        <v>381</v>
      </c>
      <c r="C135" s="21">
        <v>266</v>
      </c>
      <c r="D135" s="71">
        <v>1196</v>
      </c>
      <c r="E135" s="71">
        <v>161</v>
      </c>
      <c r="F135" s="71">
        <v>4</v>
      </c>
      <c r="G135" s="71">
        <v>165</v>
      </c>
      <c r="H135" s="71">
        <v>464</v>
      </c>
      <c r="I135" s="71">
        <v>86</v>
      </c>
      <c r="J135" s="71">
        <v>151</v>
      </c>
      <c r="K135" s="71">
        <v>0</v>
      </c>
      <c r="L135" s="71">
        <v>0</v>
      </c>
      <c r="M135" s="71">
        <v>0</v>
      </c>
      <c r="N135" s="71">
        <v>0</v>
      </c>
      <c r="O135" s="132">
        <v>1</v>
      </c>
      <c r="P135" s="132">
        <v>0</v>
      </c>
      <c r="Q135" s="117">
        <v>2228</v>
      </c>
    </row>
    <row r="136" spans="1:17" x14ac:dyDescent="0.25">
      <c r="A136" s="19" t="s">
        <v>211</v>
      </c>
      <c r="B136" s="20" t="s">
        <v>381</v>
      </c>
      <c r="C136" s="21">
        <v>308</v>
      </c>
      <c r="D136" s="71">
        <v>181</v>
      </c>
      <c r="E136" s="71">
        <v>75</v>
      </c>
      <c r="F136" s="71">
        <v>0</v>
      </c>
      <c r="G136" s="71">
        <v>75</v>
      </c>
      <c r="H136" s="71">
        <v>96</v>
      </c>
      <c r="I136" s="71">
        <v>0</v>
      </c>
      <c r="J136" s="71">
        <v>132</v>
      </c>
      <c r="K136" s="71">
        <v>0</v>
      </c>
      <c r="L136" s="71">
        <v>0</v>
      </c>
      <c r="M136" s="71">
        <v>0</v>
      </c>
      <c r="N136" s="71">
        <v>0</v>
      </c>
      <c r="O136" s="132">
        <v>0</v>
      </c>
      <c r="P136" s="132">
        <v>0</v>
      </c>
      <c r="Q136" s="117">
        <v>559</v>
      </c>
    </row>
    <row r="137" spans="1:17" x14ac:dyDescent="0.25">
      <c r="A137" s="26" t="s">
        <v>212</v>
      </c>
      <c r="B137" s="20" t="s">
        <v>381</v>
      </c>
      <c r="C137" s="21">
        <v>360</v>
      </c>
      <c r="D137" s="71">
        <v>2849</v>
      </c>
      <c r="E137" s="71">
        <v>626</v>
      </c>
      <c r="F137" s="71">
        <v>17</v>
      </c>
      <c r="G137" s="71">
        <v>643</v>
      </c>
      <c r="H137" s="71">
        <v>2001</v>
      </c>
      <c r="I137" s="71">
        <v>145</v>
      </c>
      <c r="J137" s="71">
        <v>486</v>
      </c>
      <c r="K137" s="71">
        <v>25</v>
      </c>
      <c r="L137" s="71">
        <v>0</v>
      </c>
      <c r="M137" s="71">
        <v>25</v>
      </c>
      <c r="N137" s="71">
        <v>0</v>
      </c>
      <c r="O137" s="132">
        <v>0</v>
      </c>
      <c r="P137" s="132">
        <v>0</v>
      </c>
      <c r="Q137" s="117">
        <v>6817</v>
      </c>
    </row>
    <row r="138" spans="1:17" x14ac:dyDescent="0.25">
      <c r="A138" s="19" t="s">
        <v>213</v>
      </c>
      <c r="B138" s="20" t="s">
        <v>381</v>
      </c>
      <c r="C138" s="21">
        <v>380</v>
      </c>
      <c r="D138" s="71">
        <v>540</v>
      </c>
      <c r="E138" s="71">
        <v>48</v>
      </c>
      <c r="F138" s="71">
        <v>7</v>
      </c>
      <c r="G138" s="71">
        <v>55</v>
      </c>
      <c r="H138" s="71">
        <v>19</v>
      </c>
      <c r="I138" s="71">
        <v>0</v>
      </c>
      <c r="J138" s="71">
        <v>105</v>
      </c>
      <c r="K138" s="71">
        <v>0</v>
      </c>
      <c r="L138" s="71">
        <v>0</v>
      </c>
      <c r="M138" s="71">
        <v>0</v>
      </c>
      <c r="N138" s="71">
        <v>0</v>
      </c>
      <c r="O138" s="132">
        <v>0</v>
      </c>
      <c r="P138" s="132">
        <v>0</v>
      </c>
      <c r="Q138" s="117">
        <v>774</v>
      </c>
    </row>
    <row r="139" spans="1:17" ht="15.75" thickBot="1" x14ac:dyDescent="0.3">
      <c r="A139" s="29" t="s">
        <v>214</v>
      </c>
      <c r="B139" s="30" t="s">
        <v>381</v>
      </c>
      <c r="C139" s="31">
        <v>631</v>
      </c>
      <c r="D139" s="71">
        <v>1073</v>
      </c>
      <c r="E139" s="71">
        <v>115</v>
      </c>
      <c r="F139" s="71">
        <v>4</v>
      </c>
      <c r="G139" s="71">
        <v>119</v>
      </c>
      <c r="H139" s="71">
        <v>30</v>
      </c>
      <c r="I139" s="71">
        <v>0</v>
      </c>
      <c r="J139" s="71">
        <v>180</v>
      </c>
      <c r="K139" s="71">
        <v>0</v>
      </c>
      <c r="L139" s="71">
        <v>0</v>
      </c>
      <c r="M139" s="71">
        <v>0</v>
      </c>
      <c r="N139" s="71">
        <v>0</v>
      </c>
      <c r="O139" s="132">
        <v>0</v>
      </c>
      <c r="P139" s="132">
        <v>0</v>
      </c>
      <c r="Q139" s="124">
        <v>1521</v>
      </c>
    </row>
    <row r="140" spans="1:17" x14ac:dyDescent="0.25">
      <c r="D140" s="73"/>
      <c r="I140" s="118"/>
      <c r="J140" s="118"/>
      <c r="K140" s="118"/>
    </row>
    <row r="141" spans="1:17" ht="25.5" customHeight="1" x14ac:dyDescent="0.25">
      <c r="A141" s="266" t="s">
        <v>215</v>
      </c>
      <c r="B141" s="399" t="s">
        <v>387</v>
      </c>
      <c r="C141" s="399"/>
      <c r="D141" s="399"/>
      <c r="E141" s="399"/>
      <c r="F141" s="399"/>
      <c r="G141" s="399"/>
      <c r="H141" s="399"/>
      <c r="I141" s="399"/>
      <c r="J141" s="399"/>
      <c r="K141" s="399"/>
      <c r="L141" s="399"/>
      <c r="M141" s="399"/>
      <c r="N141" s="399"/>
      <c r="O141" s="287"/>
      <c r="P141" s="287"/>
      <c r="Q141" s="47"/>
    </row>
    <row r="142" spans="1:17" ht="27" customHeight="1" x14ac:dyDescent="0.25">
      <c r="A142" s="275" t="s">
        <v>24</v>
      </c>
      <c r="B142" s="275"/>
      <c r="C142" s="399" t="s">
        <v>25</v>
      </c>
      <c r="D142" s="399"/>
      <c r="E142" s="399"/>
      <c r="F142" s="399"/>
      <c r="G142" s="399"/>
      <c r="H142" s="399"/>
      <c r="I142" s="399"/>
      <c r="J142" s="399"/>
      <c r="K142" s="399"/>
      <c r="L142" s="399"/>
      <c r="M142" s="399"/>
      <c r="N142" s="399"/>
      <c r="O142" s="399"/>
      <c r="P142" s="399"/>
      <c r="Q142" s="399"/>
    </row>
    <row r="143" spans="1:17" ht="28.5" customHeight="1" x14ac:dyDescent="0.25">
      <c r="A143" s="267" t="s">
        <v>216</v>
      </c>
      <c r="B143" s="267"/>
      <c r="C143" s="399" t="s">
        <v>25</v>
      </c>
      <c r="D143" s="399"/>
      <c r="E143" s="399"/>
      <c r="F143" s="399"/>
      <c r="G143" s="399"/>
      <c r="H143" s="399"/>
      <c r="I143" s="399"/>
      <c r="J143" s="399"/>
      <c r="K143" s="399"/>
      <c r="L143" s="399"/>
      <c r="M143" s="399"/>
      <c r="N143" s="399"/>
      <c r="O143" s="399"/>
      <c r="P143" s="399"/>
      <c r="Q143" s="399"/>
    </row>
    <row r="144" spans="1:17" x14ac:dyDescent="0.25">
      <c r="A144" s="47"/>
      <c r="B144" s="47"/>
      <c r="C144" s="47"/>
      <c r="D144" s="47"/>
      <c r="E144" s="47"/>
      <c r="F144" s="47"/>
      <c r="G144" s="47"/>
      <c r="H144" s="47"/>
      <c r="I144" s="47"/>
      <c r="J144" s="47"/>
      <c r="K144" s="47"/>
      <c r="L144" s="47"/>
      <c r="M144" s="47"/>
      <c r="N144" s="47"/>
      <c r="O144" s="47"/>
      <c r="P144" s="47"/>
      <c r="Q144" s="47"/>
    </row>
  </sheetData>
  <mergeCells count="4">
    <mergeCell ref="B141:N141"/>
    <mergeCell ref="C142:Q142"/>
    <mergeCell ref="C143:Q143"/>
    <mergeCell ref="Q2:Q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146"/>
  <sheetViews>
    <sheetView tabSelected="1" zoomScaleNormal="100" workbookViewId="0">
      <pane xSplit="3" ySplit="3" topLeftCell="D49" activePane="bottomRight" state="frozen"/>
      <selection pane="topRight" activeCell="D1" sqref="D1"/>
      <selection pane="bottomLeft" activeCell="A4" sqref="A4"/>
      <selection pane="bottomRight" activeCell="K70" sqref="K70"/>
    </sheetView>
  </sheetViews>
  <sheetFormatPr baseColWidth="10" defaultColWidth="11.42578125" defaultRowHeight="15" x14ac:dyDescent="0.25"/>
  <cols>
    <col min="2" max="2" width="14.28515625" customWidth="1"/>
    <col min="7" max="7" width="17.85546875" customWidth="1"/>
    <col min="16" max="16" width="15.85546875" customWidth="1"/>
  </cols>
  <sheetData>
    <row r="1" spans="1:29" ht="34.5" customHeight="1" x14ac:dyDescent="0.25">
      <c r="A1" s="423" t="s">
        <v>388</v>
      </c>
      <c r="B1" s="423"/>
      <c r="C1" s="423"/>
      <c r="D1" s="423"/>
      <c r="E1" s="423"/>
      <c r="F1" s="423"/>
      <c r="G1" s="423"/>
      <c r="H1" s="423"/>
      <c r="I1" s="423"/>
      <c r="J1" s="423"/>
      <c r="K1" s="423"/>
      <c r="L1" s="423"/>
      <c r="M1" s="423"/>
      <c r="N1" s="423"/>
      <c r="O1" s="70" t="s">
        <v>389</v>
      </c>
      <c r="P1" s="70" t="s">
        <v>390</v>
      </c>
    </row>
    <row r="2" spans="1:29" ht="26.25" customHeight="1" x14ac:dyDescent="0.25">
      <c r="A2" s="423" t="s">
        <v>391</v>
      </c>
      <c r="B2" s="423"/>
      <c r="C2" s="423"/>
      <c r="D2" s="423"/>
      <c r="E2" s="423"/>
      <c r="F2" s="423"/>
      <c r="G2" s="423"/>
      <c r="H2" s="423"/>
      <c r="I2" s="423"/>
      <c r="J2" s="423"/>
      <c r="K2" s="423"/>
      <c r="L2" s="423"/>
      <c r="M2" s="423"/>
      <c r="N2" s="423"/>
      <c r="O2" s="70" t="s">
        <v>392</v>
      </c>
      <c r="P2" s="141">
        <v>44954</v>
      </c>
    </row>
    <row r="3" spans="1:29" ht="27.75" customHeight="1" x14ac:dyDescent="0.25">
      <c r="A3" s="423" t="s">
        <v>393</v>
      </c>
      <c r="B3" s="423"/>
      <c r="C3" s="423"/>
      <c r="D3" s="423"/>
      <c r="E3" s="423"/>
      <c r="F3" s="423"/>
      <c r="G3" s="423"/>
      <c r="H3" s="423"/>
      <c r="I3" s="423"/>
      <c r="J3" s="423"/>
      <c r="K3" s="423"/>
      <c r="L3" s="423"/>
      <c r="M3" s="423"/>
      <c r="N3" s="423"/>
      <c r="O3" s="142" t="s">
        <v>394</v>
      </c>
      <c r="P3" s="70" t="s">
        <v>395</v>
      </c>
    </row>
    <row r="6" spans="1:29" x14ac:dyDescent="0.25">
      <c r="A6" s="424" t="s">
        <v>37</v>
      </c>
      <c r="B6" s="425" t="s">
        <v>396</v>
      </c>
      <c r="C6" s="143"/>
      <c r="D6" s="416">
        <v>44927</v>
      </c>
      <c r="E6" s="417"/>
      <c r="F6" s="417"/>
      <c r="G6" s="417"/>
      <c r="H6" s="417"/>
      <c r="I6" s="417"/>
      <c r="J6" s="417"/>
      <c r="K6" s="417"/>
      <c r="L6" s="417"/>
      <c r="M6" s="417"/>
      <c r="N6" s="417"/>
      <c r="O6" s="417"/>
      <c r="P6" s="418"/>
      <c r="Q6" s="416">
        <v>44986</v>
      </c>
      <c r="R6" s="417"/>
      <c r="S6" s="417"/>
      <c r="T6" s="417"/>
      <c r="U6" s="417"/>
      <c r="V6" s="417"/>
      <c r="W6" s="417"/>
      <c r="X6" s="417"/>
      <c r="Y6" s="417"/>
      <c r="Z6" s="417"/>
      <c r="AA6" s="417"/>
      <c r="AB6" s="417"/>
      <c r="AC6" s="418"/>
    </row>
    <row r="7" spans="1:29" ht="42.75" customHeight="1" x14ac:dyDescent="0.25">
      <c r="A7" s="424"/>
      <c r="B7" s="425"/>
      <c r="C7" s="143" t="s">
        <v>397</v>
      </c>
      <c r="D7" s="419" t="s">
        <v>398</v>
      </c>
      <c r="E7" s="420"/>
      <c r="F7" s="420"/>
      <c r="G7" s="420"/>
      <c r="H7" s="420"/>
      <c r="I7" s="421"/>
      <c r="J7" s="295"/>
      <c r="K7" s="411" t="s">
        <v>399</v>
      </c>
      <c r="L7" s="413" t="s">
        <v>400</v>
      </c>
      <c r="M7" s="414"/>
      <c r="N7" s="414"/>
      <c r="O7" s="414"/>
      <c r="P7" s="415"/>
      <c r="Q7" s="419" t="s">
        <v>398</v>
      </c>
      <c r="R7" s="420"/>
      <c r="S7" s="420"/>
      <c r="T7" s="420"/>
      <c r="U7" s="420"/>
      <c r="V7" s="421"/>
      <c r="W7" s="295"/>
      <c r="X7" s="411" t="s">
        <v>399</v>
      </c>
      <c r="Y7" s="413" t="s">
        <v>400</v>
      </c>
      <c r="Z7" s="414"/>
      <c r="AA7" s="414"/>
      <c r="AB7" s="414"/>
      <c r="AC7" s="415"/>
    </row>
    <row r="8" spans="1:29" ht="114" customHeight="1" x14ac:dyDescent="0.25">
      <c r="A8" s="144" t="s">
        <v>262</v>
      </c>
      <c r="B8" s="145"/>
      <c r="C8" s="143"/>
      <c r="D8" s="137" t="s">
        <v>401</v>
      </c>
      <c r="E8" s="137" t="s">
        <v>402</v>
      </c>
      <c r="F8" s="137" t="s">
        <v>403</v>
      </c>
      <c r="G8" s="137" t="s">
        <v>404</v>
      </c>
      <c r="H8" s="137" t="s">
        <v>405</v>
      </c>
      <c r="I8" s="137" t="s">
        <v>406</v>
      </c>
      <c r="J8" s="137" t="s">
        <v>407</v>
      </c>
      <c r="K8" s="412"/>
      <c r="L8" s="137" t="s">
        <v>401</v>
      </c>
      <c r="M8" s="137" t="s">
        <v>402</v>
      </c>
      <c r="N8" s="137" t="s">
        <v>403</v>
      </c>
      <c r="O8" s="137" t="s">
        <v>405</v>
      </c>
      <c r="P8" s="137" t="s">
        <v>408</v>
      </c>
      <c r="Q8" s="137" t="s">
        <v>401</v>
      </c>
      <c r="R8" s="137" t="s">
        <v>402</v>
      </c>
      <c r="S8" s="137" t="s">
        <v>403</v>
      </c>
      <c r="T8" s="137" t="s">
        <v>404</v>
      </c>
      <c r="U8" s="137" t="s">
        <v>405</v>
      </c>
      <c r="V8" s="137" t="s">
        <v>406</v>
      </c>
      <c r="W8" s="137" t="s">
        <v>407</v>
      </c>
      <c r="X8" s="412"/>
      <c r="Y8" s="137" t="s">
        <v>401</v>
      </c>
      <c r="Z8" s="137" t="s">
        <v>402</v>
      </c>
      <c r="AA8" s="137" t="s">
        <v>403</v>
      </c>
      <c r="AB8" s="137" t="s">
        <v>405</v>
      </c>
      <c r="AC8" s="137" t="s">
        <v>408</v>
      </c>
    </row>
    <row r="9" spans="1:29" x14ac:dyDescent="0.25">
      <c r="A9" s="146"/>
      <c r="B9" s="147" t="s">
        <v>43</v>
      </c>
      <c r="C9" s="147"/>
      <c r="D9" s="138">
        <v>11035</v>
      </c>
      <c r="E9" s="138">
        <v>22475</v>
      </c>
      <c r="F9" s="138">
        <v>18979</v>
      </c>
      <c r="G9" s="138">
        <v>20040</v>
      </c>
      <c r="H9" s="138">
        <v>1664</v>
      </c>
      <c r="I9" s="138">
        <v>36908</v>
      </c>
      <c r="J9" s="303">
        <v>111101</v>
      </c>
      <c r="K9" s="138">
        <v>34587</v>
      </c>
      <c r="L9" s="138">
        <v>513</v>
      </c>
      <c r="M9" s="138">
        <v>879</v>
      </c>
      <c r="N9" s="138">
        <v>753</v>
      </c>
      <c r="O9" s="138">
        <v>1094</v>
      </c>
      <c r="P9" s="138">
        <v>31348</v>
      </c>
      <c r="Q9" s="138">
        <v>12661</v>
      </c>
      <c r="R9" s="138">
        <v>25340</v>
      </c>
      <c r="S9" s="138">
        <v>20081</v>
      </c>
      <c r="T9" s="138">
        <v>6189</v>
      </c>
      <c r="U9" s="138">
        <v>2138</v>
      </c>
      <c r="V9" s="138">
        <v>42690</v>
      </c>
      <c r="W9" s="303">
        <v>109099</v>
      </c>
      <c r="X9" s="138">
        <v>32193</v>
      </c>
      <c r="Y9" s="138">
        <v>379</v>
      </c>
      <c r="Z9" s="138">
        <v>609</v>
      </c>
      <c r="AA9" s="138">
        <v>458</v>
      </c>
      <c r="AB9" s="138">
        <v>1127</v>
      </c>
      <c r="AC9" s="138">
        <v>29620</v>
      </c>
    </row>
    <row r="10" spans="1:29" x14ac:dyDescent="0.25">
      <c r="A10" s="47" t="s">
        <v>367</v>
      </c>
      <c r="B10" s="148">
        <v>120</v>
      </c>
      <c r="C10" s="149" t="s">
        <v>89</v>
      </c>
      <c r="D10" s="139">
        <v>7</v>
      </c>
      <c r="E10" s="139">
        <v>11</v>
      </c>
      <c r="F10" s="139">
        <v>3</v>
      </c>
      <c r="G10" s="139">
        <v>6</v>
      </c>
      <c r="H10" s="139">
        <v>1</v>
      </c>
      <c r="I10" s="139">
        <v>13</v>
      </c>
      <c r="J10" s="139">
        <v>41</v>
      </c>
      <c r="K10" s="139">
        <v>19</v>
      </c>
      <c r="L10" s="139">
        <v>3</v>
      </c>
      <c r="M10" s="139">
        <v>3</v>
      </c>
      <c r="N10" s="139">
        <v>0</v>
      </c>
      <c r="O10" s="139">
        <v>0</v>
      </c>
      <c r="P10" s="139">
        <v>13</v>
      </c>
      <c r="Q10" s="139">
        <v>8</v>
      </c>
      <c r="R10" s="139">
        <v>11</v>
      </c>
      <c r="S10" s="139">
        <v>2</v>
      </c>
      <c r="T10" s="139">
        <v>1</v>
      </c>
      <c r="U10" s="139">
        <v>0</v>
      </c>
      <c r="V10" s="139">
        <v>18</v>
      </c>
      <c r="W10" s="139">
        <v>40</v>
      </c>
      <c r="X10" s="139">
        <v>16</v>
      </c>
      <c r="Y10" s="139">
        <v>0</v>
      </c>
      <c r="Z10" s="139">
        <v>2</v>
      </c>
      <c r="AA10" s="139">
        <v>0</v>
      </c>
      <c r="AB10" s="139">
        <v>0</v>
      </c>
      <c r="AC10" s="139">
        <v>14</v>
      </c>
    </row>
    <row r="11" spans="1:29" x14ac:dyDescent="0.25">
      <c r="A11" s="47" t="s">
        <v>367</v>
      </c>
      <c r="B11" s="150">
        <v>154</v>
      </c>
      <c r="C11" s="151" t="s">
        <v>90</v>
      </c>
      <c r="D11" s="139">
        <v>555</v>
      </c>
      <c r="E11" s="139">
        <v>445</v>
      </c>
      <c r="F11" s="139">
        <v>109</v>
      </c>
      <c r="G11" s="139">
        <v>119</v>
      </c>
      <c r="H11" s="139">
        <v>10</v>
      </c>
      <c r="I11" s="139">
        <v>71</v>
      </c>
      <c r="J11" s="139">
        <v>1309</v>
      </c>
      <c r="K11" s="139">
        <v>61</v>
      </c>
      <c r="L11" s="139">
        <v>2</v>
      </c>
      <c r="M11" s="139">
        <v>1</v>
      </c>
      <c r="N11" s="139">
        <v>0</v>
      </c>
      <c r="O11" s="139">
        <v>1</v>
      </c>
      <c r="P11" s="139">
        <v>57</v>
      </c>
      <c r="Q11" s="139">
        <v>532</v>
      </c>
      <c r="R11" s="139">
        <v>402</v>
      </c>
      <c r="S11" s="139">
        <v>84</v>
      </c>
      <c r="T11" s="139">
        <v>8</v>
      </c>
      <c r="U11" s="139">
        <v>7</v>
      </c>
      <c r="V11" s="139">
        <v>112</v>
      </c>
      <c r="W11" s="139">
        <v>1145</v>
      </c>
      <c r="X11" s="139">
        <v>55</v>
      </c>
      <c r="Y11" s="139">
        <v>0</v>
      </c>
      <c r="Z11" s="139">
        <v>0</v>
      </c>
      <c r="AA11" s="139">
        <v>0</v>
      </c>
      <c r="AB11" s="139">
        <v>0</v>
      </c>
      <c r="AC11" s="139">
        <v>55</v>
      </c>
    </row>
    <row r="12" spans="1:29" x14ac:dyDescent="0.25">
      <c r="A12" s="47" t="s">
        <v>367</v>
      </c>
      <c r="B12" s="148">
        <v>250</v>
      </c>
      <c r="C12" s="152" t="s">
        <v>91</v>
      </c>
      <c r="D12" s="139">
        <v>28</v>
      </c>
      <c r="E12" s="139">
        <v>23</v>
      </c>
      <c r="F12" s="139">
        <v>6</v>
      </c>
      <c r="G12" s="139">
        <v>24</v>
      </c>
      <c r="H12" s="139">
        <v>0</v>
      </c>
      <c r="I12" s="139">
        <v>79</v>
      </c>
      <c r="J12" s="139">
        <v>160</v>
      </c>
      <c r="K12" s="139">
        <v>93</v>
      </c>
      <c r="L12" s="139">
        <v>6</v>
      </c>
      <c r="M12" s="139">
        <v>10</v>
      </c>
      <c r="N12" s="139">
        <v>3</v>
      </c>
      <c r="O12" s="139">
        <v>0</v>
      </c>
      <c r="P12" s="139">
        <v>74</v>
      </c>
      <c r="Q12" s="139">
        <v>22</v>
      </c>
      <c r="R12" s="139">
        <v>27</v>
      </c>
      <c r="S12" s="139">
        <v>4</v>
      </c>
      <c r="T12" s="139">
        <v>4</v>
      </c>
      <c r="U12" s="139">
        <v>0</v>
      </c>
      <c r="V12" s="139">
        <v>98</v>
      </c>
      <c r="W12" s="139">
        <v>155</v>
      </c>
      <c r="X12" s="139">
        <v>90</v>
      </c>
      <c r="Y12" s="139">
        <v>4</v>
      </c>
      <c r="Z12" s="139">
        <v>3</v>
      </c>
      <c r="AA12" s="139">
        <v>0</v>
      </c>
      <c r="AB12" s="139">
        <v>0</v>
      </c>
      <c r="AC12" s="139">
        <v>83</v>
      </c>
    </row>
    <row r="13" spans="1:29" x14ac:dyDescent="0.25">
      <c r="A13" s="47" t="s">
        <v>367</v>
      </c>
      <c r="B13" s="148">
        <v>495</v>
      </c>
      <c r="C13" s="152" t="s">
        <v>92</v>
      </c>
      <c r="D13" s="139">
        <v>7</v>
      </c>
      <c r="E13" s="139">
        <v>11</v>
      </c>
      <c r="F13" s="139">
        <v>3</v>
      </c>
      <c r="G13" s="139">
        <v>1</v>
      </c>
      <c r="H13" s="139">
        <v>0</v>
      </c>
      <c r="I13" s="139">
        <v>2</v>
      </c>
      <c r="J13" s="139">
        <v>24</v>
      </c>
      <c r="K13" s="139">
        <v>2</v>
      </c>
      <c r="L13" s="139">
        <v>1</v>
      </c>
      <c r="M13" s="139">
        <v>0</v>
      </c>
      <c r="N13" s="139">
        <v>0</v>
      </c>
      <c r="O13" s="139">
        <v>0</v>
      </c>
      <c r="P13" s="139">
        <v>1</v>
      </c>
      <c r="Q13" s="139">
        <v>7</v>
      </c>
      <c r="R13" s="139">
        <v>12</v>
      </c>
      <c r="S13" s="139">
        <v>2</v>
      </c>
      <c r="T13" s="139">
        <v>1</v>
      </c>
      <c r="U13" s="139">
        <v>0</v>
      </c>
      <c r="V13" s="139">
        <v>2</v>
      </c>
      <c r="W13" s="139">
        <v>24</v>
      </c>
      <c r="X13" s="139">
        <v>1</v>
      </c>
      <c r="Y13" s="139">
        <v>0</v>
      </c>
      <c r="Z13" s="139">
        <v>0</v>
      </c>
      <c r="AA13" s="139">
        <v>0</v>
      </c>
      <c r="AB13" s="139">
        <v>0</v>
      </c>
      <c r="AC13" s="139">
        <v>1</v>
      </c>
    </row>
    <row r="14" spans="1:29" x14ac:dyDescent="0.25">
      <c r="A14" s="47" t="s">
        <v>367</v>
      </c>
      <c r="B14" s="148">
        <v>790</v>
      </c>
      <c r="C14" s="152" t="s">
        <v>93</v>
      </c>
      <c r="D14" s="139">
        <v>7</v>
      </c>
      <c r="E14" s="139">
        <v>15</v>
      </c>
      <c r="F14" s="139">
        <v>0</v>
      </c>
      <c r="G14" s="139">
        <v>11</v>
      </c>
      <c r="H14" s="139">
        <v>0</v>
      </c>
      <c r="I14" s="139">
        <v>37</v>
      </c>
      <c r="J14" s="139">
        <v>70</v>
      </c>
      <c r="K14" s="139">
        <v>40</v>
      </c>
      <c r="L14" s="139">
        <v>0</v>
      </c>
      <c r="M14" s="139">
        <v>3</v>
      </c>
      <c r="N14" s="139">
        <v>0</v>
      </c>
      <c r="O14" s="139">
        <v>0</v>
      </c>
      <c r="P14" s="139">
        <v>37</v>
      </c>
      <c r="Q14" s="139">
        <v>12</v>
      </c>
      <c r="R14" s="139">
        <v>19</v>
      </c>
      <c r="S14" s="139">
        <v>1</v>
      </c>
      <c r="T14" s="139">
        <v>1</v>
      </c>
      <c r="U14" s="139">
        <v>0</v>
      </c>
      <c r="V14" s="139">
        <v>39</v>
      </c>
      <c r="W14" s="139">
        <v>72</v>
      </c>
      <c r="X14" s="139">
        <v>37</v>
      </c>
      <c r="Y14" s="139">
        <v>3</v>
      </c>
      <c r="Z14" s="139">
        <v>3</v>
      </c>
      <c r="AA14" s="139">
        <v>0</v>
      </c>
      <c r="AB14" s="139">
        <v>0</v>
      </c>
      <c r="AC14" s="139">
        <v>31</v>
      </c>
    </row>
    <row r="15" spans="1:29" x14ac:dyDescent="0.25">
      <c r="A15" s="47" t="s">
        <v>367</v>
      </c>
      <c r="B15" s="150">
        <v>895</v>
      </c>
      <c r="C15" s="151" t="s">
        <v>94</v>
      </c>
      <c r="D15" s="139">
        <v>14</v>
      </c>
      <c r="E15" s="139">
        <v>71</v>
      </c>
      <c r="F15" s="139">
        <v>12</v>
      </c>
      <c r="G15" s="139">
        <v>5</v>
      </c>
      <c r="H15" s="139">
        <v>1</v>
      </c>
      <c r="I15" s="139">
        <v>9</v>
      </c>
      <c r="J15" s="139">
        <v>112</v>
      </c>
      <c r="K15" s="139">
        <v>46</v>
      </c>
      <c r="L15" s="139">
        <v>5</v>
      </c>
      <c r="M15" s="139">
        <v>26</v>
      </c>
      <c r="N15" s="139">
        <v>6</v>
      </c>
      <c r="O15" s="139">
        <v>1</v>
      </c>
      <c r="P15" s="139">
        <v>8</v>
      </c>
      <c r="Q15" s="139">
        <v>18</v>
      </c>
      <c r="R15" s="139">
        <v>69</v>
      </c>
      <c r="S15" s="139">
        <v>13</v>
      </c>
      <c r="T15" s="139">
        <v>4</v>
      </c>
      <c r="U15" s="139">
        <v>1</v>
      </c>
      <c r="V15" s="139">
        <v>10</v>
      </c>
      <c r="W15" s="139">
        <v>115</v>
      </c>
      <c r="X15" s="139">
        <v>14</v>
      </c>
      <c r="Y15" s="139">
        <v>2</v>
      </c>
      <c r="Z15" s="139">
        <v>3</v>
      </c>
      <c r="AA15" s="139">
        <v>0</v>
      </c>
      <c r="AB15" s="139">
        <v>1</v>
      </c>
      <c r="AC15" s="139">
        <v>8</v>
      </c>
    </row>
    <row r="16" spans="1:29" x14ac:dyDescent="0.25">
      <c r="A16" s="160" t="s">
        <v>421</v>
      </c>
      <c r="B16" s="154" t="s">
        <v>409</v>
      </c>
      <c r="C16" s="155"/>
      <c r="D16" s="140">
        <v>618</v>
      </c>
      <c r="E16" s="140">
        <v>576</v>
      </c>
      <c r="F16" s="140">
        <v>133</v>
      </c>
      <c r="G16" s="140">
        <v>166</v>
      </c>
      <c r="H16" s="140">
        <v>12</v>
      </c>
      <c r="I16" s="140">
        <v>211</v>
      </c>
      <c r="J16" s="140">
        <v>1716</v>
      </c>
      <c r="K16" s="140">
        <v>261</v>
      </c>
      <c r="L16" s="140">
        <v>17</v>
      </c>
      <c r="M16" s="140">
        <v>43</v>
      </c>
      <c r="N16" s="140">
        <v>9</v>
      </c>
      <c r="O16" s="140">
        <v>2</v>
      </c>
      <c r="P16" s="140">
        <v>190</v>
      </c>
      <c r="Q16" s="140">
        <v>599</v>
      </c>
      <c r="R16" s="140">
        <v>540</v>
      </c>
      <c r="S16" s="140">
        <v>106</v>
      </c>
      <c r="T16" s="140">
        <v>19</v>
      </c>
      <c r="U16" s="140">
        <v>8</v>
      </c>
      <c r="V16" s="140">
        <v>279</v>
      </c>
      <c r="W16" s="140">
        <v>1551</v>
      </c>
      <c r="X16" s="140">
        <v>213</v>
      </c>
      <c r="Y16" s="140">
        <v>9</v>
      </c>
      <c r="Z16" s="140">
        <v>11</v>
      </c>
      <c r="AA16" s="140">
        <v>0</v>
      </c>
      <c r="AB16" s="140">
        <v>1</v>
      </c>
      <c r="AC16" s="140">
        <v>192</v>
      </c>
    </row>
    <row r="17" spans="1:29" x14ac:dyDescent="0.25">
      <c r="A17" s="47" t="s">
        <v>365</v>
      </c>
      <c r="B17" s="148">
        <v>142</v>
      </c>
      <c r="C17" s="152" t="s">
        <v>82</v>
      </c>
      <c r="D17" s="139">
        <v>5</v>
      </c>
      <c r="E17" s="139">
        <v>3</v>
      </c>
      <c r="F17" s="139">
        <v>2</v>
      </c>
      <c r="G17" s="139">
        <v>7</v>
      </c>
      <c r="H17" s="139">
        <v>0</v>
      </c>
      <c r="I17" s="139">
        <v>3</v>
      </c>
      <c r="J17" s="139">
        <v>20</v>
      </c>
      <c r="K17" s="139">
        <v>3</v>
      </c>
      <c r="L17" s="139">
        <v>0</v>
      </c>
      <c r="M17" s="139">
        <v>0</v>
      </c>
      <c r="N17" s="139">
        <v>0</v>
      </c>
      <c r="O17" s="139">
        <v>0</v>
      </c>
      <c r="P17" s="139">
        <v>3</v>
      </c>
      <c r="Q17" s="139">
        <v>3</v>
      </c>
      <c r="R17" s="139">
        <v>2</v>
      </c>
      <c r="S17" s="139">
        <v>2</v>
      </c>
      <c r="T17" s="139">
        <v>0</v>
      </c>
      <c r="U17" s="139">
        <v>0</v>
      </c>
      <c r="V17" s="139">
        <v>10</v>
      </c>
      <c r="W17" s="139">
        <v>17</v>
      </c>
      <c r="X17" s="139">
        <v>3</v>
      </c>
      <c r="Y17" s="139">
        <v>0</v>
      </c>
      <c r="Z17" s="139">
        <v>0</v>
      </c>
      <c r="AA17" s="139">
        <v>0</v>
      </c>
      <c r="AB17" s="139">
        <v>0</v>
      </c>
      <c r="AC17" s="139">
        <v>3</v>
      </c>
    </row>
    <row r="18" spans="1:29" x14ac:dyDescent="0.25">
      <c r="A18" s="47" t="s">
        <v>365</v>
      </c>
      <c r="B18" s="148">
        <v>425</v>
      </c>
      <c r="C18" s="152" t="s">
        <v>83</v>
      </c>
      <c r="D18" s="139">
        <v>17</v>
      </c>
      <c r="E18" s="139">
        <v>12</v>
      </c>
      <c r="F18" s="139">
        <v>10</v>
      </c>
      <c r="G18" s="139">
        <v>8</v>
      </c>
      <c r="H18" s="139">
        <v>0</v>
      </c>
      <c r="I18" s="139">
        <v>31</v>
      </c>
      <c r="J18" s="139">
        <v>78</v>
      </c>
      <c r="K18" s="139">
        <v>28</v>
      </c>
      <c r="L18" s="139">
        <v>0</v>
      </c>
      <c r="M18" s="139">
        <v>0</v>
      </c>
      <c r="N18" s="139">
        <v>0</v>
      </c>
      <c r="O18" s="139">
        <v>0</v>
      </c>
      <c r="P18" s="139">
        <v>28</v>
      </c>
      <c r="Q18" s="139">
        <v>19</v>
      </c>
      <c r="R18" s="139">
        <v>13</v>
      </c>
      <c r="S18" s="139">
        <v>10</v>
      </c>
      <c r="T18" s="139">
        <v>0</v>
      </c>
      <c r="U18" s="139">
        <v>0</v>
      </c>
      <c r="V18" s="139">
        <v>39</v>
      </c>
      <c r="W18" s="139">
        <v>81</v>
      </c>
      <c r="X18" s="139">
        <v>28</v>
      </c>
      <c r="Y18" s="139">
        <v>0</v>
      </c>
      <c r="Z18" s="139">
        <v>1</v>
      </c>
      <c r="AA18" s="139">
        <v>0</v>
      </c>
      <c r="AB18" s="139">
        <v>0</v>
      </c>
      <c r="AC18" s="139">
        <v>27</v>
      </c>
    </row>
    <row r="19" spans="1:29" ht="23.25" x14ac:dyDescent="0.25">
      <c r="A19" s="47" t="s">
        <v>365</v>
      </c>
      <c r="B19" s="148">
        <v>579</v>
      </c>
      <c r="C19" s="152" t="s">
        <v>84</v>
      </c>
      <c r="D19" s="139">
        <v>121</v>
      </c>
      <c r="E19" s="139">
        <v>167</v>
      </c>
      <c r="F19" s="139">
        <v>84</v>
      </c>
      <c r="G19" s="139">
        <v>37</v>
      </c>
      <c r="H19" s="139">
        <v>4</v>
      </c>
      <c r="I19" s="139">
        <v>109</v>
      </c>
      <c r="J19" s="139">
        <v>522</v>
      </c>
      <c r="K19" s="139">
        <v>114</v>
      </c>
      <c r="L19" s="139">
        <v>7</v>
      </c>
      <c r="M19" s="139">
        <v>3</v>
      </c>
      <c r="N19" s="139">
        <v>3</v>
      </c>
      <c r="O19" s="139">
        <v>2</v>
      </c>
      <c r="P19" s="139">
        <v>99</v>
      </c>
      <c r="Q19" s="139">
        <v>139</v>
      </c>
      <c r="R19" s="139">
        <v>194</v>
      </c>
      <c r="S19" s="139">
        <v>87</v>
      </c>
      <c r="T19" s="139">
        <v>13</v>
      </c>
      <c r="U19" s="139">
        <v>5</v>
      </c>
      <c r="V19" s="139">
        <v>100</v>
      </c>
      <c r="W19" s="139">
        <v>538</v>
      </c>
      <c r="X19" s="139">
        <v>116</v>
      </c>
      <c r="Y19" s="139">
        <v>12</v>
      </c>
      <c r="Z19" s="139">
        <v>8</v>
      </c>
      <c r="AA19" s="139">
        <v>8</v>
      </c>
      <c r="AB19" s="139">
        <v>2</v>
      </c>
      <c r="AC19" s="139">
        <v>86</v>
      </c>
    </row>
    <row r="20" spans="1:29" x14ac:dyDescent="0.25">
      <c r="A20" s="47" t="s">
        <v>365</v>
      </c>
      <c r="B20" s="148">
        <v>585</v>
      </c>
      <c r="C20" s="152" t="s">
        <v>85</v>
      </c>
      <c r="D20" s="139">
        <v>4</v>
      </c>
      <c r="E20" s="139">
        <v>1</v>
      </c>
      <c r="F20" s="139">
        <v>3</v>
      </c>
      <c r="G20" s="139">
        <v>4</v>
      </c>
      <c r="H20" s="139">
        <v>0</v>
      </c>
      <c r="I20" s="139">
        <v>6</v>
      </c>
      <c r="J20" s="139">
        <v>18</v>
      </c>
      <c r="K20" s="139">
        <v>6</v>
      </c>
      <c r="L20" s="139">
        <v>0</v>
      </c>
      <c r="M20" s="139">
        <v>0</v>
      </c>
      <c r="N20" s="139">
        <v>0</v>
      </c>
      <c r="O20" s="139">
        <v>0</v>
      </c>
      <c r="P20" s="139">
        <v>6</v>
      </c>
      <c r="Q20" s="139">
        <v>4</v>
      </c>
      <c r="R20" s="139">
        <v>2</v>
      </c>
      <c r="S20" s="139">
        <v>2</v>
      </c>
      <c r="T20" s="139">
        <v>1</v>
      </c>
      <c r="U20" s="139">
        <v>0</v>
      </c>
      <c r="V20" s="139">
        <v>6</v>
      </c>
      <c r="W20" s="139">
        <v>15</v>
      </c>
      <c r="X20" s="139">
        <v>6</v>
      </c>
      <c r="Y20" s="139">
        <v>0</v>
      </c>
      <c r="Z20" s="139">
        <v>0</v>
      </c>
      <c r="AA20" s="139">
        <v>0</v>
      </c>
      <c r="AB20" s="139">
        <v>0</v>
      </c>
      <c r="AC20" s="139">
        <v>6</v>
      </c>
    </row>
    <row r="21" spans="1:29" ht="23.25" x14ac:dyDescent="0.25">
      <c r="A21" s="47" t="s">
        <v>365</v>
      </c>
      <c r="B21" s="148">
        <v>591</v>
      </c>
      <c r="C21" s="152" t="s">
        <v>86</v>
      </c>
      <c r="D21" s="139">
        <v>196</v>
      </c>
      <c r="E21" s="139">
        <v>93</v>
      </c>
      <c r="F21" s="139">
        <v>7</v>
      </c>
      <c r="G21" s="139">
        <v>131</v>
      </c>
      <c r="H21" s="139">
        <v>1</v>
      </c>
      <c r="I21" s="139">
        <v>116</v>
      </c>
      <c r="J21" s="139">
        <v>544</v>
      </c>
      <c r="K21" s="139">
        <v>110</v>
      </c>
      <c r="L21" s="139">
        <v>0</v>
      </c>
      <c r="M21" s="139">
        <v>4</v>
      </c>
      <c r="N21" s="139">
        <v>0</v>
      </c>
      <c r="O21" s="139">
        <v>0</v>
      </c>
      <c r="P21" s="139">
        <v>106</v>
      </c>
      <c r="Q21" s="139">
        <v>243</v>
      </c>
      <c r="R21" s="139">
        <v>119</v>
      </c>
      <c r="S21" s="139">
        <v>14</v>
      </c>
      <c r="T21" s="139">
        <v>18</v>
      </c>
      <c r="U21" s="139">
        <v>2</v>
      </c>
      <c r="V21" s="139">
        <v>195</v>
      </c>
      <c r="W21" s="139">
        <v>591</v>
      </c>
      <c r="X21" s="139">
        <v>129</v>
      </c>
      <c r="Y21" s="139">
        <v>10</v>
      </c>
      <c r="Z21" s="139">
        <v>11</v>
      </c>
      <c r="AA21" s="139">
        <v>4</v>
      </c>
      <c r="AB21" s="139">
        <v>1</v>
      </c>
      <c r="AC21" s="139">
        <v>103</v>
      </c>
    </row>
    <row r="22" spans="1:29" x14ac:dyDescent="0.25">
      <c r="A22" s="47" t="s">
        <v>365</v>
      </c>
      <c r="B22" s="148">
        <v>893</v>
      </c>
      <c r="C22" s="152" t="s">
        <v>87</v>
      </c>
      <c r="D22" s="139">
        <v>58</v>
      </c>
      <c r="E22" s="139">
        <v>62</v>
      </c>
      <c r="F22" s="139">
        <v>23</v>
      </c>
      <c r="G22" s="139">
        <v>18</v>
      </c>
      <c r="H22" s="139">
        <v>2</v>
      </c>
      <c r="I22" s="139">
        <v>20</v>
      </c>
      <c r="J22" s="139">
        <v>183</v>
      </c>
      <c r="K22" s="139">
        <v>17</v>
      </c>
      <c r="L22" s="139">
        <v>0</v>
      </c>
      <c r="M22" s="139">
        <v>0</v>
      </c>
      <c r="N22" s="139">
        <v>0</v>
      </c>
      <c r="O22" s="139">
        <v>1</v>
      </c>
      <c r="P22" s="139">
        <v>16</v>
      </c>
      <c r="Q22" s="139">
        <v>69</v>
      </c>
      <c r="R22" s="139">
        <v>64</v>
      </c>
      <c r="S22" s="139">
        <v>21</v>
      </c>
      <c r="T22" s="139">
        <v>0</v>
      </c>
      <c r="U22" s="139">
        <v>2</v>
      </c>
      <c r="V22" s="139">
        <v>33</v>
      </c>
      <c r="W22" s="139">
        <v>189</v>
      </c>
      <c r="X22" s="139">
        <v>16</v>
      </c>
      <c r="Y22" s="139">
        <v>0</v>
      </c>
      <c r="Z22" s="139">
        <v>0</v>
      </c>
      <c r="AA22" s="139">
        <v>0</v>
      </c>
      <c r="AB22" s="139">
        <v>1</v>
      </c>
      <c r="AC22" s="139">
        <v>15</v>
      </c>
    </row>
    <row r="23" spans="1:29" x14ac:dyDescent="0.25">
      <c r="A23" s="160" t="s">
        <v>420</v>
      </c>
      <c r="B23" s="154" t="s">
        <v>409</v>
      </c>
      <c r="C23" s="155"/>
      <c r="D23" s="140">
        <v>401</v>
      </c>
      <c r="E23" s="140">
        <v>338</v>
      </c>
      <c r="F23" s="140">
        <v>129</v>
      </c>
      <c r="G23" s="140">
        <v>205</v>
      </c>
      <c r="H23" s="140">
        <v>7</v>
      </c>
      <c r="I23" s="140">
        <v>285</v>
      </c>
      <c r="J23" s="140">
        <v>1365</v>
      </c>
      <c r="K23" s="140">
        <v>278</v>
      </c>
      <c r="L23" s="140">
        <v>7</v>
      </c>
      <c r="M23" s="140">
        <v>7</v>
      </c>
      <c r="N23" s="140">
        <v>3</v>
      </c>
      <c r="O23" s="140">
        <v>3</v>
      </c>
      <c r="P23" s="140">
        <v>258</v>
      </c>
      <c r="Q23" s="140">
        <v>477</v>
      </c>
      <c r="R23" s="140">
        <v>394</v>
      </c>
      <c r="S23" s="140">
        <v>136</v>
      </c>
      <c r="T23" s="140">
        <v>32</v>
      </c>
      <c r="U23" s="140">
        <v>9</v>
      </c>
      <c r="V23" s="140">
        <v>383</v>
      </c>
      <c r="W23" s="140">
        <v>1431</v>
      </c>
      <c r="X23" s="140">
        <v>298</v>
      </c>
      <c r="Y23" s="140">
        <v>22</v>
      </c>
      <c r="Z23" s="140">
        <v>20</v>
      </c>
      <c r="AA23" s="140">
        <v>12</v>
      </c>
      <c r="AB23" s="140">
        <v>4</v>
      </c>
      <c r="AC23" s="140">
        <v>240</v>
      </c>
    </row>
    <row r="24" spans="1:29" x14ac:dyDescent="0.25">
      <c r="A24" s="47" t="s">
        <v>371</v>
      </c>
      <c r="B24" s="148">
        <v>31</v>
      </c>
      <c r="C24" s="152" t="s">
        <v>108</v>
      </c>
      <c r="D24" s="139">
        <v>17</v>
      </c>
      <c r="E24" s="139">
        <v>10</v>
      </c>
      <c r="F24" s="139">
        <v>6</v>
      </c>
      <c r="G24" s="139">
        <v>46</v>
      </c>
      <c r="H24" s="139">
        <v>0</v>
      </c>
      <c r="I24" s="139">
        <v>7</v>
      </c>
      <c r="J24" s="139">
        <v>86</v>
      </c>
      <c r="K24" s="139">
        <v>6</v>
      </c>
      <c r="L24" s="139">
        <v>0</v>
      </c>
      <c r="M24" s="139">
        <v>1</v>
      </c>
      <c r="N24" s="139">
        <v>0</v>
      </c>
      <c r="O24" s="139">
        <v>0</v>
      </c>
      <c r="P24" s="139">
        <v>5</v>
      </c>
      <c r="Q24" s="139">
        <v>17</v>
      </c>
      <c r="R24" s="139">
        <v>17</v>
      </c>
      <c r="S24" s="139">
        <v>3</v>
      </c>
      <c r="T24" s="139">
        <v>2</v>
      </c>
      <c r="U24" s="139">
        <v>0</v>
      </c>
      <c r="V24" s="139">
        <v>42</v>
      </c>
      <c r="W24" s="139">
        <v>81</v>
      </c>
      <c r="X24" s="139">
        <v>6</v>
      </c>
      <c r="Y24" s="139">
        <v>1</v>
      </c>
      <c r="Z24" s="139">
        <v>0</v>
      </c>
      <c r="AA24" s="139">
        <v>0</v>
      </c>
      <c r="AB24" s="139">
        <v>0</v>
      </c>
      <c r="AC24" s="139">
        <v>5</v>
      </c>
    </row>
    <row r="25" spans="1:29" x14ac:dyDescent="0.25">
      <c r="A25" s="47" t="s">
        <v>371</v>
      </c>
      <c r="B25" s="148">
        <v>40</v>
      </c>
      <c r="C25" s="152" t="s">
        <v>109</v>
      </c>
      <c r="D25" s="139">
        <v>5</v>
      </c>
      <c r="E25" s="139">
        <v>16</v>
      </c>
      <c r="F25" s="139">
        <v>8</v>
      </c>
      <c r="G25" s="139">
        <v>0</v>
      </c>
      <c r="H25" s="139">
        <v>0</v>
      </c>
      <c r="I25" s="139">
        <v>2</v>
      </c>
      <c r="J25" s="139">
        <v>31</v>
      </c>
      <c r="K25" s="139">
        <v>8</v>
      </c>
      <c r="L25" s="139">
        <v>0</v>
      </c>
      <c r="M25" s="139">
        <v>2</v>
      </c>
      <c r="N25" s="139">
        <v>4</v>
      </c>
      <c r="O25" s="139">
        <v>0</v>
      </c>
      <c r="P25" s="139">
        <v>2</v>
      </c>
      <c r="Q25" s="139">
        <v>4</v>
      </c>
      <c r="R25" s="139">
        <v>13</v>
      </c>
      <c r="S25" s="139">
        <v>11</v>
      </c>
      <c r="T25" s="139">
        <v>0</v>
      </c>
      <c r="U25" s="139">
        <v>0</v>
      </c>
      <c r="V25" s="139">
        <v>5</v>
      </c>
      <c r="W25" s="139">
        <v>33</v>
      </c>
      <c r="X25" s="139">
        <v>4</v>
      </c>
      <c r="Y25" s="139">
        <v>0</v>
      </c>
      <c r="Z25" s="139">
        <v>0</v>
      </c>
      <c r="AA25" s="139">
        <v>0</v>
      </c>
      <c r="AB25" s="139">
        <v>0</v>
      </c>
      <c r="AC25" s="139">
        <v>4</v>
      </c>
    </row>
    <row r="26" spans="1:29" x14ac:dyDescent="0.25">
      <c r="A26" s="47" t="s">
        <v>371</v>
      </c>
      <c r="B26" s="148">
        <v>190</v>
      </c>
      <c r="C26" s="152" t="s">
        <v>110</v>
      </c>
      <c r="D26" s="139">
        <v>38</v>
      </c>
      <c r="E26" s="139">
        <v>67</v>
      </c>
      <c r="F26" s="139">
        <v>13</v>
      </c>
      <c r="G26" s="139">
        <v>0</v>
      </c>
      <c r="H26" s="139">
        <v>1</v>
      </c>
      <c r="I26" s="139">
        <v>46</v>
      </c>
      <c r="J26" s="139">
        <v>165</v>
      </c>
      <c r="K26" s="139">
        <v>47</v>
      </c>
      <c r="L26" s="139">
        <v>0</v>
      </c>
      <c r="M26" s="139">
        <v>0</v>
      </c>
      <c r="N26" s="139">
        <v>1</v>
      </c>
      <c r="O26" s="139">
        <v>0</v>
      </c>
      <c r="P26" s="139">
        <v>46</v>
      </c>
      <c r="Q26" s="139">
        <v>40</v>
      </c>
      <c r="R26" s="139">
        <v>72</v>
      </c>
      <c r="S26" s="139">
        <v>18</v>
      </c>
      <c r="T26" s="139">
        <v>1</v>
      </c>
      <c r="U26" s="139">
        <v>2</v>
      </c>
      <c r="V26" s="139">
        <v>37</v>
      </c>
      <c r="W26" s="139">
        <v>170</v>
      </c>
      <c r="X26" s="139">
        <v>38</v>
      </c>
      <c r="Y26" s="139">
        <v>0</v>
      </c>
      <c r="Z26" s="139">
        <v>0</v>
      </c>
      <c r="AA26" s="139">
        <v>0</v>
      </c>
      <c r="AB26" s="139">
        <v>1</v>
      </c>
      <c r="AC26" s="139">
        <v>37</v>
      </c>
    </row>
    <row r="27" spans="1:29" x14ac:dyDescent="0.25">
      <c r="A27" s="47" t="s">
        <v>371</v>
      </c>
      <c r="B27" s="148">
        <v>604</v>
      </c>
      <c r="C27" s="152" t="s">
        <v>111</v>
      </c>
      <c r="D27" s="139">
        <v>58</v>
      </c>
      <c r="E27" s="139">
        <v>82</v>
      </c>
      <c r="F27" s="139">
        <v>24</v>
      </c>
      <c r="G27" s="139">
        <v>102</v>
      </c>
      <c r="H27" s="139">
        <v>2</v>
      </c>
      <c r="I27" s="139">
        <v>65</v>
      </c>
      <c r="J27" s="139">
        <v>333</v>
      </c>
      <c r="K27" s="139">
        <v>116</v>
      </c>
      <c r="L27" s="139">
        <v>25</v>
      </c>
      <c r="M27" s="139">
        <v>27</v>
      </c>
      <c r="N27" s="139">
        <v>5</v>
      </c>
      <c r="O27" s="139">
        <v>2</v>
      </c>
      <c r="P27" s="139">
        <v>57</v>
      </c>
      <c r="Q27" s="139">
        <v>64</v>
      </c>
      <c r="R27" s="139">
        <v>106</v>
      </c>
      <c r="S27" s="139">
        <v>21</v>
      </c>
      <c r="T27" s="139">
        <v>6</v>
      </c>
      <c r="U27" s="139">
        <v>7</v>
      </c>
      <c r="V27" s="139">
        <v>138</v>
      </c>
      <c r="W27" s="139">
        <v>342</v>
      </c>
      <c r="X27" s="139">
        <v>71</v>
      </c>
      <c r="Y27" s="139">
        <v>3</v>
      </c>
      <c r="Z27" s="139">
        <v>9</v>
      </c>
      <c r="AA27" s="139">
        <v>3</v>
      </c>
      <c r="AB27" s="139">
        <v>5</v>
      </c>
      <c r="AC27" s="139">
        <v>51</v>
      </c>
    </row>
    <row r="28" spans="1:29" x14ac:dyDescent="0.25">
      <c r="A28" s="47" t="s">
        <v>371</v>
      </c>
      <c r="B28" s="148">
        <v>670</v>
      </c>
      <c r="C28" s="152" t="s">
        <v>112</v>
      </c>
      <c r="D28" s="139">
        <v>81</v>
      </c>
      <c r="E28" s="139">
        <v>48</v>
      </c>
      <c r="F28" s="139">
        <v>7</v>
      </c>
      <c r="G28" s="139">
        <v>26</v>
      </c>
      <c r="H28" s="139">
        <v>0</v>
      </c>
      <c r="I28" s="139">
        <v>74</v>
      </c>
      <c r="J28" s="139">
        <v>236</v>
      </c>
      <c r="K28" s="139">
        <v>76</v>
      </c>
      <c r="L28" s="139">
        <v>1</v>
      </c>
      <c r="M28" s="139">
        <v>2</v>
      </c>
      <c r="N28" s="139">
        <v>0</v>
      </c>
      <c r="O28" s="139">
        <v>0</v>
      </c>
      <c r="P28" s="139">
        <v>73</v>
      </c>
      <c r="Q28" s="139">
        <v>91</v>
      </c>
      <c r="R28" s="139">
        <v>40</v>
      </c>
      <c r="S28" s="139">
        <v>7</v>
      </c>
      <c r="T28" s="139">
        <v>1</v>
      </c>
      <c r="U28" s="139">
        <v>0</v>
      </c>
      <c r="V28" s="139">
        <v>89</v>
      </c>
      <c r="W28" s="139">
        <v>228</v>
      </c>
      <c r="X28" s="139">
        <v>69</v>
      </c>
      <c r="Y28" s="139">
        <v>2</v>
      </c>
      <c r="Z28" s="139">
        <v>0</v>
      </c>
      <c r="AA28" s="139">
        <v>0</v>
      </c>
      <c r="AB28" s="139">
        <v>0</v>
      </c>
      <c r="AC28" s="139">
        <v>67</v>
      </c>
    </row>
    <row r="29" spans="1:29" ht="23.25" x14ac:dyDescent="0.25">
      <c r="A29" s="47" t="s">
        <v>371</v>
      </c>
      <c r="B29" s="148">
        <v>690</v>
      </c>
      <c r="C29" s="152" t="s">
        <v>113</v>
      </c>
      <c r="D29" s="139">
        <v>40</v>
      </c>
      <c r="E29" s="139">
        <v>39</v>
      </c>
      <c r="F29" s="139">
        <v>11</v>
      </c>
      <c r="G29" s="139">
        <v>18</v>
      </c>
      <c r="H29" s="139">
        <v>0</v>
      </c>
      <c r="I29" s="139">
        <v>18</v>
      </c>
      <c r="J29" s="139">
        <v>126</v>
      </c>
      <c r="K29" s="139">
        <v>5</v>
      </c>
      <c r="L29" s="139">
        <v>0</v>
      </c>
      <c r="M29" s="139">
        <v>0</v>
      </c>
      <c r="N29" s="139">
        <v>0</v>
      </c>
      <c r="O29" s="139">
        <v>0</v>
      </c>
      <c r="P29" s="139">
        <v>5</v>
      </c>
      <c r="Q29" s="139">
        <v>38</v>
      </c>
      <c r="R29" s="139">
        <v>33</v>
      </c>
      <c r="S29" s="139">
        <v>11</v>
      </c>
      <c r="T29" s="139">
        <v>0</v>
      </c>
      <c r="U29" s="139">
        <v>0</v>
      </c>
      <c r="V29" s="139">
        <v>33</v>
      </c>
      <c r="W29" s="139">
        <v>115</v>
      </c>
      <c r="X29" s="139">
        <v>5</v>
      </c>
      <c r="Y29" s="139">
        <v>0</v>
      </c>
      <c r="Z29" s="139">
        <v>0</v>
      </c>
      <c r="AA29" s="139">
        <v>0</v>
      </c>
      <c r="AB29" s="139">
        <v>0</v>
      </c>
      <c r="AC29" s="139">
        <v>5</v>
      </c>
    </row>
    <row r="30" spans="1:29" x14ac:dyDescent="0.25">
      <c r="A30" s="47" t="s">
        <v>371</v>
      </c>
      <c r="B30" s="148">
        <v>736</v>
      </c>
      <c r="C30" s="152" t="s">
        <v>114</v>
      </c>
      <c r="D30" s="139">
        <v>80</v>
      </c>
      <c r="E30" s="139">
        <v>131</v>
      </c>
      <c r="F30" s="139">
        <v>85</v>
      </c>
      <c r="G30" s="139">
        <v>281</v>
      </c>
      <c r="H30" s="139">
        <v>2</v>
      </c>
      <c r="I30" s="139">
        <v>84</v>
      </c>
      <c r="J30" s="139">
        <v>663</v>
      </c>
      <c r="K30" s="139">
        <v>116</v>
      </c>
      <c r="L30" s="139">
        <v>12</v>
      </c>
      <c r="M30" s="139">
        <v>20</v>
      </c>
      <c r="N30" s="139">
        <v>8</v>
      </c>
      <c r="O30" s="139">
        <v>2</v>
      </c>
      <c r="P30" s="139">
        <v>74</v>
      </c>
      <c r="Q30" s="139">
        <v>95</v>
      </c>
      <c r="R30" s="139">
        <v>135</v>
      </c>
      <c r="S30" s="139">
        <v>86</v>
      </c>
      <c r="T30" s="139">
        <v>2</v>
      </c>
      <c r="U30" s="139">
        <v>3</v>
      </c>
      <c r="V30" s="139">
        <v>322</v>
      </c>
      <c r="W30" s="139">
        <v>643</v>
      </c>
      <c r="X30" s="139">
        <v>73</v>
      </c>
      <c r="Y30" s="139">
        <v>1</v>
      </c>
      <c r="Z30" s="139">
        <v>1</v>
      </c>
      <c r="AA30" s="139">
        <v>1</v>
      </c>
      <c r="AB30" s="139">
        <v>1</v>
      </c>
      <c r="AC30" s="139">
        <v>69</v>
      </c>
    </row>
    <row r="31" spans="1:29" x14ac:dyDescent="0.25">
      <c r="A31" s="47" t="s">
        <v>371</v>
      </c>
      <c r="B31" s="148">
        <v>858</v>
      </c>
      <c r="C31" s="152" t="s">
        <v>115</v>
      </c>
      <c r="D31" s="139">
        <v>60</v>
      </c>
      <c r="E31" s="139">
        <v>41</v>
      </c>
      <c r="F31" s="139">
        <v>22</v>
      </c>
      <c r="G31" s="139">
        <v>5</v>
      </c>
      <c r="H31" s="139">
        <v>0</v>
      </c>
      <c r="I31" s="139">
        <v>29</v>
      </c>
      <c r="J31" s="139">
        <v>157</v>
      </c>
      <c r="K31" s="139">
        <v>23</v>
      </c>
      <c r="L31" s="139">
        <v>0</v>
      </c>
      <c r="M31" s="139">
        <v>0</v>
      </c>
      <c r="N31" s="139">
        <v>0</v>
      </c>
      <c r="O31" s="139">
        <v>0</v>
      </c>
      <c r="P31" s="139">
        <v>23</v>
      </c>
      <c r="Q31" s="139">
        <v>66</v>
      </c>
      <c r="R31" s="139">
        <v>43</v>
      </c>
      <c r="S31" s="139">
        <v>17</v>
      </c>
      <c r="T31" s="139">
        <v>0</v>
      </c>
      <c r="U31" s="139">
        <v>0</v>
      </c>
      <c r="V31" s="139">
        <v>24</v>
      </c>
      <c r="W31" s="139">
        <v>150</v>
      </c>
      <c r="X31" s="139">
        <v>18</v>
      </c>
      <c r="Y31" s="139">
        <v>0</v>
      </c>
      <c r="Z31" s="139">
        <v>0</v>
      </c>
      <c r="AA31" s="139">
        <v>1</v>
      </c>
      <c r="AB31" s="139">
        <v>0</v>
      </c>
      <c r="AC31" s="139">
        <v>17</v>
      </c>
    </row>
    <row r="32" spans="1:29" x14ac:dyDescent="0.25">
      <c r="A32" s="47" t="s">
        <v>371</v>
      </c>
      <c r="B32" s="148">
        <v>885</v>
      </c>
      <c r="C32" s="152" t="s">
        <v>116</v>
      </c>
      <c r="D32" s="139">
        <v>14</v>
      </c>
      <c r="E32" s="139">
        <v>9</v>
      </c>
      <c r="F32" s="139">
        <v>8</v>
      </c>
      <c r="G32" s="139">
        <v>2</v>
      </c>
      <c r="H32" s="139">
        <v>0</v>
      </c>
      <c r="I32" s="139">
        <v>5</v>
      </c>
      <c r="J32" s="139">
        <v>38</v>
      </c>
      <c r="K32" s="139">
        <v>5</v>
      </c>
      <c r="L32" s="139">
        <v>0</v>
      </c>
      <c r="M32" s="139">
        <v>0</v>
      </c>
      <c r="N32" s="139">
        <v>0</v>
      </c>
      <c r="O32" s="139">
        <v>0</v>
      </c>
      <c r="P32" s="139">
        <v>5</v>
      </c>
      <c r="Q32" s="139">
        <v>13</v>
      </c>
      <c r="R32" s="139">
        <v>10</v>
      </c>
      <c r="S32" s="139">
        <v>9</v>
      </c>
      <c r="T32" s="139">
        <v>0</v>
      </c>
      <c r="U32" s="139">
        <v>1</v>
      </c>
      <c r="V32" s="139">
        <v>5</v>
      </c>
      <c r="W32" s="139">
        <v>38</v>
      </c>
      <c r="X32" s="139">
        <v>4</v>
      </c>
      <c r="Y32" s="139">
        <v>0</v>
      </c>
      <c r="Z32" s="139">
        <v>0</v>
      </c>
      <c r="AA32" s="139">
        <v>0</v>
      </c>
      <c r="AB32" s="139">
        <v>0</v>
      </c>
      <c r="AC32" s="139">
        <v>4</v>
      </c>
    </row>
    <row r="33" spans="1:29" x14ac:dyDescent="0.25">
      <c r="A33" s="47" t="s">
        <v>371</v>
      </c>
      <c r="B33" s="148">
        <v>890</v>
      </c>
      <c r="C33" s="152" t="s">
        <v>117</v>
      </c>
      <c r="D33" s="139">
        <v>12</v>
      </c>
      <c r="E33" s="139">
        <v>58</v>
      </c>
      <c r="F33" s="139">
        <v>23</v>
      </c>
      <c r="G33" s="139">
        <v>23</v>
      </c>
      <c r="H33" s="139">
        <v>3</v>
      </c>
      <c r="I33" s="139">
        <v>42</v>
      </c>
      <c r="J33" s="139">
        <v>161</v>
      </c>
      <c r="K33" s="139">
        <v>53</v>
      </c>
      <c r="L33" s="139">
        <v>3</v>
      </c>
      <c r="M33" s="139">
        <v>6</v>
      </c>
      <c r="N33" s="139">
        <v>1</v>
      </c>
      <c r="O33" s="139">
        <v>3</v>
      </c>
      <c r="P33" s="139">
        <v>40</v>
      </c>
      <c r="Q33" s="139">
        <v>11</v>
      </c>
      <c r="R33" s="139">
        <v>56</v>
      </c>
      <c r="S33" s="139">
        <v>24</v>
      </c>
      <c r="T33" s="139">
        <v>1</v>
      </c>
      <c r="U33" s="139">
        <v>4</v>
      </c>
      <c r="V33" s="139">
        <v>61</v>
      </c>
      <c r="W33" s="139">
        <v>157</v>
      </c>
      <c r="X33" s="139">
        <v>45</v>
      </c>
      <c r="Y33" s="139">
        <v>0</v>
      </c>
      <c r="Z33" s="139">
        <v>1</v>
      </c>
      <c r="AA33" s="139">
        <v>0</v>
      </c>
      <c r="AB33" s="139">
        <v>3</v>
      </c>
      <c r="AC33" s="139">
        <v>41</v>
      </c>
    </row>
    <row r="34" spans="1:29" x14ac:dyDescent="0.25">
      <c r="A34" s="160" t="s">
        <v>418</v>
      </c>
      <c r="B34" s="154" t="s">
        <v>409</v>
      </c>
      <c r="C34" s="155"/>
      <c r="D34" s="140">
        <v>405</v>
      </c>
      <c r="E34" s="140">
        <v>501</v>
      </c>
      <c r="F34" s="140">
        <v>207</v>
      </c>
      <c r="G34" s="140">
        <v>503</v>
      </c>
      <c r="H34" s="140">
        <v>8</v>
      </c>
      <c r="I34" s="140">
        <v>372</v>
      </c>
      <c r="J34" s="140">
        <v>1996</v>
      </c>
      <c r="K34" s="140">
        <v>455</v>
      </c>
      <c r="L34" s="140">
        <v>41</v>
      </c>
      <c r="M34" s="140">
        <v>58</v>
      </c>
      <c r="N34" s="140">
        <v>19</v>
      </c>
      <c r="O34" s="140">
        <v>7</v>
      </c>
      <c r="P34" s="140">
        <v>330</v>
      </c>
      <c r="Q34" s="140">
        <v>439</v>
      </c>
      <c r="R34" s="140">
        <v>525</v>
      </c>
      <c r="S34" s="140">
        <v>207</v>
      </c>
      <c r="T34" s="140">
        <v>13</v>
      </c>
      <c r="U34" s="140">
        <v>17</v>
      </c>
      <c r="V34" s="140">
        <v>756</v>
      </c>
      <c r="W34" s="140">
        <v>1957</v>
      </c>
      <c r="X34" s="140">
        <v>333</v>
      </c>
      <c r="Y34" s="140">
        <v>7</v>
      </c>
      <c r="Z34" s="140">
        <v>11</v>
      </c>
      <c r="AA34" s="140">
        <v>5</v>
      </c>
      <c r="AB34" s="140">
        <v>10</v>
      </c>
      <c r="AC34" s="140">
        <v>300</v>
      </c>
    </row>
    <row r="35" spans="1:29" x14ac:dyDescent="0.25">
      <c r="A35" s="47" t="s">
        <v>375</v>
      </c>
      <c r="B35" s="148">
        <v>38</v>
      </c>
      <c r="C35" s="149" t="s">
        <v>139</v>
      </c>
      <c r="D35" s="139">
        <v>0</v>
      </c>
      <c r="E35" s="139">
        <v>0</v>
      </c>
      <c r="F35" s="139">
        <v>0</v>
      </c>
      <c r="G35" s="139">
        <v>0</v>
      </c>
      <c r="H35" s="139">
        <v>0</v>
      </c>
      <c r="I35" s="139">
        <v>0</v>
      </c>
      <c r="J35" s="139">
        <v>0</v>
      </c>
      <c r="K35" s="139">
        <v>0</v>
      </c>
      <c r="L35" s="139">
        <v>0</v>
      </c>
      <c r="M35" s="139">
        <v>0</v>
      </c>
      <c r="N35" s="139">
        <v>0</v>
      </c>
      <c r="O35" s="139">
        <v>0</v>
      </c>
      <c r="P35" s="139">
        <v>0</v>
      </c>
      <c r="Q35" s="139">
        <v>0</v>
      </c>
      <c r="R35" s="139">
        <v>0</v>
      </c>
      <c r="S35" s="139">
        <v>0</v>
      </c>
      <c r="T35" s="139">
        <v>0</v>
      </c>
      <c r="U35" s="139">
        <v>0</v>
      </c>
      <c r="V35" s="139">
        <v>0</v>
      </c>
      <c r="W35" s="139">
        <v>0</v>
      </c>
      <c r="X35" s="139">
        <v>0</v>
      </c>
      <c r="Y35" s="139">
        <v>0</v>
      </c>
      <c r="Z35" s="139">
        <v>0</v>
      </c>
      <c r="AA35" s="139">
        <v>0</v>
      </c>
      <c r="AB35" s="139">
        <v>0</v>
      </c>
      <c r="AC35" s="139">
        <v>0</v>
      </c>
    </row>
    <row r="36" spans="1:29" x14ac:dyDescent="0.25">
      <c r="A36" s="47" t="s">
        <v>375</v>
      </c>
      <c r="B36" s="148">
        <v>86</v>
      </c>
      <c r="C36" s="152" t="s">
        <v>140</v>
      </c>
      <c r="D36" s="139">
        <v>7</v>
      </c>
      <c r="E36" s="139">
        <v>9</v>
      </c>
      <c r="F36" s="139">
        <v>2</v>
      </c>
      <c r="G36" s="139">
        <v>3</v>
      </c>
      <c r="H36" s="139">
        <v>0</v>
      </c>
      <c r="I36" s="139">
        <v>2</v>
      </c>
      <c r="J36" s="139">
        <v>23</v>
      </c>
      <c r="K36" s="139">
        <v>2</v>
      </c>
      <c r="L36" s="139">
        <v>0</v>
      </c>
      <c r="M36" s="139">
        <v>0</v>
      </c>
      <c r="N36" s="139">
        <v>0</v>
      </c>
      <c r="O36" s="139">
        <v>0</v>
      </c>
      <c r="P36" s="139">
        <v>2</v>
      </c>
      <c r="Q36" s="139">
        <v>7</v>
      </c>
      <c r="R36" s="139">
        <v>7</v>
      </c>
      <c r="S36" s="139">
        <v>2</v>
      </c>
      <c r="T36" s="139">
        <v>3</v>
      </c>
      <c r="U36" s="139">
        <v>0</v>
      </c>
      <c r="V36" s="139">
        <v>3</v>
      </c>
      <c r="W36" s="139">
        <v>22</v>
      </c>
      <c r="X36" s="139">
        <v>1</v>
      </c>
      <c r="Y36" s="139">
        <v>0</v>
      </c>
      <c r="Z36" s="139">
        <v>0</v>
      </c>
      <c r="AA36" s="139">
        <v>0</v>
      </c>
      <c r="AB36" s="139">
        <v>0</v>
      </c>
      <c r="AC36" s="139">
        <v>1</v>
      </c>
    </row>
    <row r="37" spans="1:29" x14ac:dyDescent="0.25">
      <c r="A37" s="47" t="s">
        <v>375</v>
      </c>
      <c r="B37" s="148">
        <v>107</v>
      </c>
      <c r="C37" s="152" t="s">
        <v>410</v>
      </c>
      <c r="D37" s="139">
        <v>0</v>
      </c>
      <c r="E37" s="139">
        <v>2</v>
      </c>
      <c r="F37" s="139">
        <v>0</v>
      </c>
      <c r="G37" s="139">
        <v>0</v>
      </c>
      <c r="H37" s="139">
        <v>0</v>
      </c>
      <c r="I37" s="139">
        <v>2</v>
      </c>
      <c r="J37" s="139">
        <v>4</v>
      </c>
      <c r="K37" s="139">
        <v>2</v>
      </c>
      <c r="L37" s="139">
        <v>0</v>
      </c>
      <c r="M37" s="139">
        <v>0</v>
      </c>
      <c r="N37" s="139">
        <v>0</v>
      </c>
      <c r="O37" s="139">
        <v>0</v>
      </c>
      <c r="P37" s="139">
        <v>2</v>
      </c>
      <c r="Q37" s="139">
        <v>0</v>
      </c>
      <c r="R37" s="139">
        <v>2</v>
      </c>
      <c r="S37" s="139">
        <v>0</v>
      </c>
      <c r="T37" s="139">
        <v>0</v>
      </c>
      <c r="U37" s="139">
        <v>0</v>
      </c>
      <c r="V37" s="139">
        <v>2</v>
      </c>
      <c r="W37" s="139">
        <v>4</v>
      </c>
      <c r="X37" s="139">
        <v>2</v>
      </c>
      <c r="Y37" s="139">
        <v>0</v>
      </c>
      <c r="Z37" s="139">
        <v>0</v>
      </c>
      <c r="AA37" s="139">
        <v>0</v>
      </c>
      <c r="AB37" s="139">
        <v>0</v>
      </c>
      <c r="AC37" s="139">
        <v>2</v>
      </c>
    </row>
    <row r="38" spans="1:29" x14ac:dyDescent="0.25">
      <c r="A38" s="47" t="s">
        <v>375</v>
      </c>
      <c r="B38" s="148">
        <v>134</v>
      </c>
      <c r="C38" s="152" t="s">
        <v>142</v>
      </c>
      <c r="D38" s="139">
        <v>0</v>
      </c>
      <c r="E38" s="139">
        <v>6</v>
      </c>
      <c r="F38" s="139">
        <v>0</v>
      </c>
      <c r="G38" s="139">
        <v>2</v>
      </c>
      <c r="H38" s="139">
        <v>1</v>
      </c>
      <c r="I38" s="139">
        <v>1</v>
      </c>
      <c r="J38" s="139">
        <v>10</v>
      </c>
      <c r="K38" s="139">
        <v>2</v>
      </c>
      <c r="L38" s="139">
        <v>0</v>
      </c>
      <c r="M38" s="139">
        <v>0</v>
      </c>
      <c r="N38" s="139">
        <v>0</v>
      </c>
      <c r="O38" s="139">
        <v>1</v>
      </c>
      <c r="P38" s="139">
        <v>1</v>
      </c>
      <c r="Q38" s="139">
        <v>0</v>
      </c>
      <c r="R38" s="139">
        <v>6</v>
      </c>
      <c r="S38" s="139">
        <v>0</v>
      </c>
      <c r="T38" s="139">
        <v>0</v>
      </c>
      <c r="U38" s="139">
        <v>1</v>
      </c>
      <c r="V38" s="139">
        <v>2</v>
      </c>
      <c r="W38" s="139">
        <v>9</v>
      </c>
      <c r="X38" s="139">
        <v>3</v>
      </c>
      <c r="Y38" s="139">
        <v>0</v>
      </c>
      <c r="Z38" s="139">
        <v>0</v>
      </c>
      <c r="AA38" s="139">
        <v>0</v>
      </c>
      <c r="AB38" s="139">
        <v>1</v>
      </c>
      <c r="AC38" s="139">
        <v>2</v>
      </c>
    </row>
    <row r="39" spans="1:29" x14ac:dyDescent="0.25">
      <c r="A39" s="47" t="s">
        <v>375</v>
      </c>
      <c r="B39" s="148">
        <v>150</v>
      </c>
      <c r="C39" s="152" t="s">
        <v>143</v>
      </c>
      <c r="D39" s="139">
        <v>7</v>
      </c>
      <c r="E39" s="139">
        <v>3</v>
      </c>
      <c r="F39" s="139">
        <v>2</v>
      </c>
      <c r="G39" s="139">
        <v>1</v>
      </c>
      <c r="H39" s="139">
        <v>0</v>
      </c>
      <c r="I39" s="139">
        <v>10</v>
      </c>
      <c r="J39" s="139">
        <v>23</v>
      </c>
      <c r="K39" s="139">
        <v>10</v>
      </c>
      <c r="L39" s="139">
        <v>0</v>
      </c>
      <c r="M39" s="139">
        <v>0</v>
      </c>
      <c r="N39" s="139">
        <v>0</v>
      </c>
      <c r="O39" s="139">
        <v>0</v>
      </c>
      <c r="P39" s="139">
        <v>10</v>
      </c>
      <c r="Q39" s="139">
        <v>8</v>
      </c>
      <c r="R39" s="139">
        <v>6</v>
      </c>
      <c r="S39" s="139">
        <v>5</v>
      </c>
      <c r="T39" s="139">
        <v>0</v>
      </c>
      <c r="U39" s="139">
        <v>0</v>
      </c>
      <c r="V39" s="139">
        <v>7</v>
      </c>
      <c r="W39" s="139">
        <v>26</v>
      </c>
      <c r="X39" s="139">
        <v>8</v>
      </c>
      <c r="Y39" s="139">
        <v>0</v>
      </c>
      <c r="Z39" s="139">
        <v>2</v>
      </c>
      <c r="AA39" s="139">
        <v>0</v>
      </c>
      <c r="AB39" s="139">
        <v>0</v>
      </c>
      <c r="AC39" s="139">
        <v>6</v>
      </c>
    </row>
    <row r="40" spans="1:29" x14ac:dyDescent="0.25">
      <c r="A40" s="47" t="s">
        <v>375</v>
      </c>
      <c r="B40" s="148">
        <v>237</v>
      </c>
      <c r="C40" s="152" t="s">
        <v>144</v>
      </c>
      <c r="D40" s="139">
        <v>31</v>
      </c>
      <c r="E40" s="139">
        <v>100</v>
      </c>
      <c r="F40" s="139">
        <v>61</v>
      </c>
      <c r="G40" s="139">
        <v>109</v>
      </c>
      <c r="H40" s="139">
        <v>3</v>
      </c>
      <c r="I40" s="139">
        <v>108</v>
      </c>
      <c r="J40" s="139">
        <v>412</v>
      </c>
      <c r="K40" s="139">
        <v>93</v>
      </c>
      <c r="L40" s="139">
        <v>0</v>
      </c>
      <c r="M40" s="139">
        <v>4</v>
      </c>
      <c r="N40" s="139">
        <v>0</v>
      </c>
      <c r="O40" s="139">
        <v>2</v>
      </c>
      <c r="P40" s="139">
        <v>87</v>
      </c>
      <c r="Q40" s="139">
        <v>39</v>
      </c>
      <c r="R40" s="139">
        <v>103</v>
      </c>
      <c r="S40" s="139">
        <v>58</v>
      </c>
      <c r="T40" s="139">
        <v>7</v>
      </c>
      <c r="U40" s="139">
        <v>5</v>
      </c>
      <c r="V40" s="139">
        <v>215</v>
      </c>
      <c r="W40" s="139">
        <v>427</v>
      </c>
      <c r="X40" s="139">
        <v>84</v>
      </c>
      <c r="Y40" s="139">
        <v>1</v>
      </c>
      <c r="Z40" s="139">
        <v>0</v>
      </c>
      <c r="AA40" s="139">
        <v>4</v>
      </c>
      <c r="AB40" s="139">
        <v>3</v>
      </c>
      <c r="AC40" s="139">
        <v>76</v>
      </c>
    </row>
    <row r="41" spans="1:29" x14ac:dyDescent="0.25">
      <c r="A41" s="47" t="s">
        <v>375</v>
      </c>
      <c r="B41" s="148">
        <v>264</v>
      </c>
      <c r="C41" s="152" t="s">
        <v>145</v>
      </c>
      <c r="D41" s="139">
        <v>25</v>
      </c>
      <c r="E41" s="139">
        <v>25</v>
      </c>
      <c r="F41" s="139">
        <v>27</v>
      </c>
      <c r="G41" s="139">
        <v>15</v>
      </c>
      <c r="H41" s="139">
        <v>1</v>
      </c>
      <c r="I41" s="139">
        <v>37</v>
      </c>
      <c r="J41" s="139">
        <v>130</v>
      </c>
      <c r="K41" s="139">
        <v>36</v>
      </c>
      <c r="L41" s="139">
        <v>0</v>
      </c>
      <c r="M41" s="139">
        <v>0</v>
      </c>
      <c r="N41" s="139">
        <v>0</v>
      </c>
      <c r="O41" s="139">
        <v>1</v>
      </c>
      <c r="P41" s="139">
        <v>35</v>
      </c>
      <c r="Q41" s="139">
        <v>28</v>
      </c>
      <c r="R41" s="139">
        <v>24</v>
      </c>
      <c r="S41" s="139">
        <v>30</v>
      </c>
      <c r="T41" s="139">
        <v>2</v>
      </c>
      <c r="U41" s="139">
        <v>1</v>
      </c>
      <c r="V41" s="139">
        <v>36</v>
      </c>
      <c r="W41" s="139">
        <v>121</v>
      </c>
      <c r="X41" s="139">
        <v>31</v>
      </c>
      <c r="Y41" s="139">
        <v>0</v>
      </c>
      <c r="Z41" s="139">
        <v>0</v>
      </c>
      <c r="AA41" s="139">
        <v>0</v>
      </c>
      <c r="AB41" s="139">
        <v>1</v>
      </c>
      <c r="AC41" s="139">
        <v>30</v>
      </c>
    </row>
    <row r="42" spans="1:29" x14ac:dyDescent="0.25">
      <c r="A42" s="47" t="s">
        <v>375</v>
      </c>
      <c r="B42" s="148">
        <v>310</v>
      </c>
      <c r="C42" s="47" t="s">
        <v>146</v>
      </c>
      <c r="D42" s="139">
        <v>21</v>
      </c>
      <c r="E42" s="139">
        <v>3</v>
      </c>
      <c r="F42" s="139">
        <v>5</v>
      </c>
      <c r="G42" s="139">
        <v>13</v>
      </c>
      <c r="H42" s="139">
        <v>0</v>
      </c>
      <c r="I42" s="139">
        <v>5</v>
      </c>
      <c r="J42" s="139">
        <v>47</v>
      </c>
      <c r="K42" s="139">
        <v>4</v>
      </c>
      <c r="L42" s="139">
        <v>0</v>
      </c>
      <c r="M42" s="139">
        <v>0</v>
      </c>
      <c r="N42" s="139">
        <v>0</v>
      </c>
      <c r="O42" s="139">
        <v>0</v>
      </c>
      <c r="P42" s="139">
        <v>4</v>
      </c>
      <c r="Q42" s="139">
        <v>25</v>
      </c>
      <c r="R42" s="139">
        <v>4</v>
      </c>
      <c r="S42" s="139">
        <v>3</v>
      </c>
      <c r="T42" s="139">
        <v>1</v>
      </c>
      <c r="U42" s="139">
        <v>0</v>
      </c>
      <c r="V42" s="139">
        <v>12</v>
      </c>
      <c r="W42" s="139">
        <v>45</v>
      </c>
      <c r="X42" s="139">
        <v>4</v>
      </c>
      <c r="Y42" s="139">
        <v>1</v>
      </c>
      <c r="Z42" s="139">
        <v>0</v>
      </c>
      <c r="AA42" s="139">
        <v>0</v>
      </c>
      <c r="AB42" s="139">
        <v>0</v>
      </c>
      <c r="AC42" s="139">
        <v>3</v>
      </c>
    </row>
    <row r="43" spans="1:29" x14ac:dyDescent="0.25">
      <c r="A43" s="47" t="s">
        <v>375</v>
      </c>
      <c r="B43" s="148">
        <v>315</v>
      </c>
      <c r="C43" s="152" t="s">
        <v>147</v>
      </c>
      <c r="D43" s="139">
        <v>0</v>
      </c>
      <c r="E43" s="139">
        <v>0</v>
      </c>
      <c r="F43" s="139">
        <v>1</v>
      </c>
      <c r="G43" s="139">
        <v>0</v>
      </c>
      <c r="H43" s="139">
        <v>0</v>
      </c>
      <c r="I43" s="139">
        <v>1</v>
      </c>
      <c r="J43" s="139">
        <v>2</v>
      </c>
      <c r="K43" s="139">
        <v>1</v>
      </c>
      <c r="L43" s="139">
        <v>0</v>
      </c>
      <c r="M43" s="139">
        <v>0</v>
      </c>
      <c r="N43" s="139">
        <v>0</v>
      </c>
      <c r="O43" s="139">
        <v>0</v>
      </c>
      <c r="P43" s="139">
        <v>1</v>
      </c>
      <c r="Q43" s="139">
        <v>0</v>
      </c>
      <c r="R43" s="139">
        <v>1</v>
      </c>
      <c r="S43" s="139">
        <v>1</v>
      </c>
      <c r="T43" s="139">
        <v>0</v>
      </c>
      <c r="U43" s="139">
        <v>0</v>
      </c>
      <c r="V43" s="139">
        <v>0</v>
      </c>
      <c r="W43" s="139">
        <v>2</v>
      </c>
      <c r="X43" s="139">
        <v>0</v>
      </c>
      <c r="Y43" s="139">
        <v>0</v>
      </c>
      <c r="Z43" s="139">
        <v>0</v>
      </c>
      <c r="AA43" s="139">
        <v>0</v>
      </c>
      <c r="AB43" s="139">
        <v>0</v>
      </c>
      <c r="AC43" s="139">
        <v>0</v>
      </c>
    </row>
    <row r="44" spans="1:29" x14ac:dyDescent="0.25">
      <c r="A44" s="47" t="s">
        <v>375</v>
      </c>
      <c r="B44" s="148">
        <v>361</v>
      </c>
      <c r="C44" s="152" t="s">
        <v>148</v>
      </c>
      <c r="D44" s="139">
        <v>7</v>
      </c>
      <c r="E44" s="139">
        <v>10</v>
      </c>
      <c r="F44" s="139">
        <v>2</v>
      </c>
      <c r="G44" s="139">
        <v>4</v>
      </c>
      <c r="H44" s="139">
        <v>0</v>
      </c>
      <c r="I44" s="139">
        <v>3</v>
      </c>
      <c r="J44" s="139">
        <v>26</v>
      </c>
      <c r="K44" s="139">
        <v>3</v>
      </c>
      <c r="L44" s="139">
        <v>0</v>
      </c>
      <c r="M44" s="139">
        <v>0</v>
      </c>
      <c r="N44" s="139">
        <v>0</v>
      </c>
      <c r="O44" s="139">
        <v>0</v>
      </c>
      <c r="P44" s="139">
        <v>3</v>
      </c>
      <c r="Q44" s="139">
        <v>7</v>
      </c>
      <c r="R44" s="139">
        <v>11</v>
      </c>
      <c r="S44" s="139">
        <v>1</v>
      </c>
      <c r="T44" s="139">
        <v>0</v>
      </c>
      <c r="U44" s="139">
        <v>0</v>
      </c>
      <c r="V44" s="139">
        <v>6</v>
      </c>
      <c r="W44" s="139">
        <v>25</v>
      </c>
      <c r="X44" s="139">
        <v>3</v>
      </c>
      <c r="Y44" s="139">
        <v>0</v>
      </c>
      <c r="Z44" s="139">
        <v>0</v>
      </c>
      <c r="AA44" s="139">
        <v>0</v>
      </c>
      <c r="AB44" s="139">
        <v>0</v>
      </c>
      <c r="AC44" s="139">
        <v>3</v>
      </c>
    </row>
    <row r="45" spans="1:29" x14ac:dyDescent="0.25">
      <c r="A45" s="47" t="s">
        <v>375</v>
      </c>
      <c r="B45" s="148">
        <v>647</v>
      </c>
      <c r="C45" s="47" t="s">
        <v>149</v>
      </c>
      <c r="D45" s="139">
        <v>31</v>
      </c>
      <c r="E45" s="139">
        <v>11</v>
      </c>
      <c r="F45" s="139">
        <v>3</v>
      </c>
      <c r="G45" s="139">
        <v>1</v>
      </c>
      <c r="H45" s="139">
        <v>0</v>
      </c>
      <c r="I45" s="139">
        <v>7</v>
      </c>
      <c r="J45" s="139">
        <v>53</v>
      </c>
      <c r="K45" s="139">
        <v>7</v>
      </c>
      <c r="L45" s="139">
        <v>0</v>
      </c>
      <c r="M45" s="139">
        <v>0</v>
      </c>
      <c r="N45" s="139">
        <v>0</v>
      </c>
      <c r="O45" s="139">
        <v>0</v>
      </c>
      <c r="P45" s="139">
        <v>7</v>
      </c>
      <c r="Q45" s="139">
        <v>34</v>
      </c>
      <c r="R45" s="139">
        <v>10</v>
      </c>
      <c r="S45" s="139">
        <v>4</v>
      </c>
      <c r="T45" s="139">
        <v>0</v>
      </c>
      <c r="U45" s="139">
        <v>0</v>
      </c>
      <c r="V45" s="139">
        <v>7</v>
      </c>
      <c r="W45" s="139">
        <v>55</v>
      </c>
      <c r="X45" s="139">
        <v>7</v>
      </c>
      <c r="Y45" s="139">
        <v>0</v>
      </c>
      <c r="Z45" s="139">
        <v>0</v>
      </c>
      <c r="AA45" s="139">
        <v>0</v>
      </c>
      <c r="AB45" s="139">
        <v>0</v>
      </c>
      <c r="AC45" s="139">
        <v>7</v>
      </c>
    </row>
    <row r="46" spans="1:29" ht="23.25" x14ac:dyDescent="0.25">
      <c r="A46" s="47" t="s">
        <v>375</v>
      </c>
      <c r="B46" s="148">
        <v>658</v>
      </c>
      <c r="C46" s="152" t="s">
        <v>150</v>
      </c>
      <c r="D46" s="139">
        <v>0</v>
      </c>
      <c r="E46" s="139">
        <v>0</v>
      </c>
      <c r="F46" s="139">
        <v>0</v>
      </c>
      <c r="G46" s="139">
        <v>0</v>
      </c>
      <c r="H46" s="139">
        <v>0</v>
      </c>
      <c r="I46" s="139">
        <v>0</v>
      </c>
      <c r="J46" s="139">
        <v>0</v>
      </c>
      <c r="K46" s="139">
        <v>0</v>
      </c>
      <c r="L46" s="139">
        <v>0</v>
      </c>
      <c r="M46" s="139">
        <v>0</v>
      </c>
      <c r="N46" s="139">
        <v>0</v>
      </c>
      <c r="O46" s="139">
        <v>0</v>
      </c>
      <c r="P46" s="139">
        <v>0</v>
      </c>
      <c r="Q46" s="139">
        <v>0</v>
      </c>
      <c r="R46" s="139">
        <v>0</v>
      </c>
      <c r="S46" s="139">
        <v>0</v>
      </c>
      <c r="T46" s="139">
        <v>0</v>
      </c>
      <c r="U46" s="139">
        <v>0</v>
      </c>
      <c r="V46" s="139">
        <v>1</v>
      </c>
      <c r="W46" s="139">
        <v>1</v>
      </c>
      <c r="X46" s="139">
        <v>1</v>
      </c>
      <c r="Y46" s="139">
        <v>0</v>
      </c>
      <c r="Z46" s="139">
        <v>0</v>
      </c>
      <c r="AA46" s="139">
        <v>0</v>
      </c>
      <c r="AB46" s="139">
        <v>0</v>
      </c>
      <c r="AC46" s="139">
        <v>1</v>
      </c>
    </row>
    <row r="47" spans="1:29" x14ac:dyDescent="0.25">
      <c r="A47" s="47" t="s">
        <v>375</v>
      </c>
      <c r="B47" s="148">
        <v>664</v>
      </c>
      <c r="C47" s="47" t="s">
        <v>151</v>
      </c>
      <c r="D47" s="139">
        <v>81</v>
      </c>
      <c r="E47" s="139">
        <v>189</v>
      </c>
      <c r="F47" s="139">
        <v>95</v>
      </c>
      <c r="G47" s="139">
        <v>119</v>
      </c>
      <c r="H47" s="139">
        <v>6</v>
      </c>
      <c r="I47" s="139">
        <v>106</v>
      </c>
      <c r="J47" s="139">
        <v>596</v>
      </c>
      <c r="K47" s="139">
        <v>101</v>
      </c>
      <c r="L47" s="139">
        <v>0</v>
      </c>
      <c r="M47" s="139">
        <v>1</v>
      </c>
      <c r="N47" s="139">
        <v>1</v>
      </c>
      <c r="O47" s="139">
        <v>4</v>
      </c>
      <c r="P47" s="139">
        <v>95</v>
      </c>
      <c r="Q47" s="139">
        <v>85</v>
      </c>
      <c r="R47" s="139">
        <v>189</v>
      </c>
      <c r="S47" s="139">
        <v>93</v>
      </c>
      <c r="T47" s="139">
        <v>4</v>
      </c>
      <c r="U47" s="139">
        <v>13</v>
      </c>
      <c r="V47" s="139">
        <v>167</v>
      </c>
      <c r="W47" s="139">
        <v>551</v>
      </c>
      <c r="X47" s="139">
        <v>86</v>
      </c>
      <c r="Y47" s="139">
        <v>0</v>
      </c>
      <c r="Z47" s="139">
        <v>5</v>
      </c>
      <c r="AA47" s="139">
        <v>0</v>
      </c>
      <c r="AB47" s="139">
        <v>7</v>
      </c>
      <c r="AC47" s="139">
        <v>74</v>
      </c>
    </row>
    <row r="48" spans="1:29" ht="23.25" x14ac:dyDescent="0.25">
      <c r="A48" s="47" t="s">
        <v>375</v>
      </c>
      <c r="B48" s="148">
        <v>686</v>
      </c>
      <c r="C48" s="152" t="s">
        <v>152</v>
      </c>
      <c r="D48" s="139">
        <v>25</v>
      </c>
      <c r="E48" s="139">
        <v>92</v>
      </c>
      <c r="F48" s="139">
        <v>63</v>
      </c>
      <c r="G48" s="139">
        <v>112</v>
      </c>
      <c r="H48" s="139">
        <v>1</v>
      </c>
      <c r="I48" s="139">
        <v>61</v>
      </c>
      <c r="J48" s="139">
        <v>354</v>
      </c>
      <c r="K48" s="139">
        <v>49</v>
      </c>
      <c r="L48" s="139">
        <v>1</v>
      </c>
      <c r="M48" s="139">
        <v>1</v>
      </c>
      <c r="N48" s="139">
        <v>0</v>
      </c>
      <c r="O48" s="139">
        <v>1</v>
      </c>
      <c r="P48" s="139">
        <v>46</v>
      </c>
      <c r="Q48" s="139">
        <v>30</v>
      </c>
      <c r="R48" s="139">
        <v>92</v>
      </c>
      <c r="S48" s="139">
        <v>59</v>
      </c>
      <c r="T48" s="139">
        <v>3</v>
      </c>
      <c r="U48" s="139">
        <v>5</v>
      </c>
      <c r="V48" s="139">
        <v>138</v>
      </c>
      <c r="W48" s="139">
        <v>327</v>
      </c>
      <c r="X48" s="139">
        <v>47</v>
      </c>
      <c r="Y48" s="139">
        <v>1</v>
      </c>
      <c r="Z48" s="139">
        <v>1</v>
      </c>
      <c r="AA48" s="139">
        <v>2</v>
      </c>
      <c r="AB48" s="139">
        <v>2</v>
      </c>
      <c r="AC48" s="139">
        <v>41</v>
      </c>
    </row>
    <row r="49" spans="1:29" x14ac:dyDescent="0.25">
      <c r="A49" s="47" t="s">
        <v>375</v>
      </c>
      <c r="B49" s="150">
        <v>819</v>
      </c>
      <c r="C49" s="149" t="s">
        <v>153</v>
      </c>
      <c r="D49" s="139">
        <v>0</v>
      </c>
      <c r="E49" s="139">
        <v>0</v>
      </c>
      <c r="F49" s="139">
        <v>0</v>
      </c>
      <c r="G49" s="139">
        <v>0</v>
      </c>
      <c r="H49" s="139">
        <v>0</v>
      </c>
      <c r="I49" s="139">
        <v>8</v>
      </c>
      <c r="J49" s="139">
        <v>8</v>
      </c>
      <c r="K49" s="139">
        <v>8</v>
      </c>
      <c r="L49" s="139">
        <v>0</v>
      </c>
      <c r="M49" s="139">
        <v>0</v>
      </c>
      <c r="N49" s="139">
        <v>0</v>
      </c>
      <c r="O49" s="139">
        <v>0</v>
      </c>
      <c r="P49" s="139">
        <v>8</v>
      </c>
      <c r="Q49" s="139">
        <v>0</v>
      </c>
      <c r="R49" s="139">
        <v>0</v>
      </c>
      <c r="S49" s="139">
        <v>0</v>
      </c>
      <c r="T49" s="139">
        <v>0</v>
      </c>
      <c r="U49" s="139">
        <v>0</v>
      </c>
      <c r="V49" s="139">
        <v>9</v>
      </c>
      <c r="W49" s="139">
        <v>9</v>
      </c>
      <c r="X49" s="139">
        <v>8</v>
      </c>
      <c r="Y49" s="139">
        <v>0</v>
      </c>
      <c r="Z49" s="139">
        <v>0</v>
      </c>
      <c r="AA49" s="139">
        <v>0</v>
      </c>
      <c r="AB49" s="139">
        <v>0</v>
      </c>
      <c r="AC49" s="139">
        <v>8</v>
      </c>
    </row>
    <row r="50" spans="1:29" x14ac:dyDescent="0.25">
      <c r="A50" s="47" t="s">
        <v>375</v>
      </c>
      <c r="B50" s="150">
        <v>854</v>
      </c>
      <c r="C50" s="151" t="s">
        <v>154</v>
      </c>
      <c r="D50" s="139">
        <v>5</v>
      </c>
      <c r="E50" s="139">
        <v>5</v>
      </c>
      <c r="F50" s="139">
        <v>0</v>
      </c>
      <c r="G50" s="139">
        <v>0</v>
      </c>
      <c r="H50" s="139">
        <v>0</v>
      </c>
      <c r="I50" s="139">
        <v>2</v>
      </c>
      <c r="J50" s="139">
        <v>12</v>
      </c>
      <c r="K50" s="139">
        <v>0</v>
      </c>
      <c r="L50" s="139">
        <v>0</v>
      </c>
      <c r="M50" s="139">
        <v>0</v>
      </c>
      <c r="N50" s="139">
        <v>0</v>
      </c>
      <c r="O50" s="139">
        <v>0</v>
      </c>
      <c r="P50" s="139">
        <v>0</v>
      </c>
      <c r="Q50" s="139">
        <v>5</v>
      </c>
      <c r="R50" s="139">
        <v>5</v>
      </c>
      <c r="S50" s="139">
        <v>0</v>
      </c>
      <c r="T50" s="139">
        <v>0</v>
      </c>
      <c r="U50" s="139">
        <v>0</v>
      </c>
      <c r="V50" s="139">
        <v>0</v>
      </c>
      <c r="W50" s="139">
        <v>10</v>
      </c>
      <c r="X50" s="139">
        <v>0</v>
      </c>
      <c r="Y50" s="139">
        <v>0</v>
      </c>
      <c r="Z50" s="139">
        <v>0</v>
      </c>
      <c r="AA50" s="139">
        <v>0</v>
      </c>
      <c r="AB50" s="139">
        <v>0</v>
      </c>
      <c r="AC50" s="139">
        <v>0</v>
      </c>
    </row>
    <row r="51" spans="1:29" x14ac:dyDescent="0.25">
      <c r="A51" s="47" t="s">
        <v>375</v>
      </c>
      <c r="B51" s="148">
        <v>887</v>
      </c>
      <c r="C51" s="152" t="s">
        <v>155</v>
      </c>
      <c r="D51" s="139">
        <v>28</v>
      </c>
      <c r="E51" s="139">
        <v>31</v>
      </c>
      <c r="F51" s="139">
        <v>6</v>
      </c>
      <c r="G51" s="139">
        <v>38</v>
      </c>
      <c r="H51" s="139">
        <v>0</v>
      </c>
      <c r="I51" s="139">
        <v>58</v>
      </c>
      <c r="J51" s="139">
        <v>161</v>
      </c>
      <c r="K51" s="139">
        <v>77</v>
      </c>
      <c r="L51" s="139">
        <v>9</v>
      </c>
      <c r="M51" s="139">
        <v>13</v>
      </c>
      <c r="N51" s="139">
        <v>0</v>
      </c>
      <c r="O51" s="139">
        <v>0</v>
      </c>
      <c r="P51" s="139">
        <v>55</v>
      </c>
      <c r="Q51" s="139">
        <v>39</v>
      </c>
      <c r="R51" s="139">
        <v>34</v>
      </c>
      <c r="S51" s="139">
        <v>12</v>
      </c>
      <c r="T51" s="139">
        <v>1</v>
      </c>
      <c r="U51" s="139">
        <v>0</v>
      </c>
      <c r="V51" s="139">
        <v>75</v>
      </c>
      <c r="W51" s="139">
        <v>161</v>
      </c>
      <c r="X51" s="139">
        <v>58</v>
      </c>
      <c r="Y51" s="139">
        <v>3</v>
      </c>
      <c r="Z51" s="139">
        <v>9</v>
      </c>
      <c r="AA51" s="139">
        <v>3</v>
      </c>
      <c r="AB51" s="139">
        <v>0</v>
      </c>
      <c r="AC51" s="139">
        <v>43</v>
      </c>
    </row>
    <row r="52" spans="1:29" x14ac:dyDescent="0.25">
      <c r="A52" s="160" t="s">
        <v>419</v>
      </c>
      <c r="B52" s="154" t="s">
        <v>409</v>
      </c>
      <c r="C52" s="155"/>
      <c r="D52" s="140">
        <v>268</v>
      </c>
      <c r="E52" s="140">
        <v>486</v>
      </c>
      <c r="F52" s="140">
        <v>267</v>
      </c>
      <c r="G52" s="140">
        <v>417</v>
      </c>
      <c r="H52" s="140">
        <v>12</v>
      </c>
      <c r="I52" s="140">
        <v>411</v>
      </c>
      <c r="J52" s="140">
        <v>1861</v>
      </c>
      <c r="K52" s="140">
        <v>395</v>
      </c>
      <c r="L52" s="140">
        <v>10</v>
      </c>
      <c r="M52" s="140">
        <v>19</v>
      </c>
      <c r="N52" s="140">
        <v>1</v>
      </c>
      <c r="O52" s="140">
        <v>9</v>
      </c>
      <c r="P52" s="140">
        <v>356</v>
      </c>
      <c r="Q52" s="140">
        <v>307</v>
      </c>
      <c r="R52" s="140">
        <v>494</v>
      </c>
      <c r="S52" s="140">
        <v>268</v>
      </c>
      <c r="T52" s="140">
        <v>21</v>
      </c>
      <c r="U52" s="140">
        <v>25</v>
      </c>
      <c r="V52" s="140">
        <v>680</v>
      </c>
      <c r="W52" s="140">
        <v>1795</v>
      </c>
      <c r="X52" s="140">
        <v>343</v>
      </c>
      <c r="Y52" s="140">
        <v>6</v>
      </c>
      <c r="Z52" s="140">
        <v>17</v>
      </c>
      <c r="AA52" s="140">
        <v>9</v>
      </c>
      <c r="AB52" s="140">
        <v>14</v>
      </c>
      <c r="AC52" s="140">
        <v>297</v>
      </c>
    </row>
    <row r="53" spans="1:29" x14ac:dyDescent="0.25">
      <c r="A53" s="47" t="s">
        <v>373</v>
      </c>
      <c r="B53" s="148">
        <v>4</v>
      </c>
      <c r="C53" s="152" t="s">
        <v>119</v>
      </c>
      <c r="D53" s="139">
        <v>1</v>
      </c>
      <c r="E53" s="139">
        <v>1</v>
      </c>
      <c r="F53" s="139">
        <v>0</v>
      </c>
      <c r="G53" s="139">
        <v>0</v>
      </c>
      <c r="H53" s="139">
        <v>0</v>
      </c>
      <c r="I53" s="139">
        <v>1</v>
      </c>
      <c r="J53" s="139">
        <v>3</v>
      </c>
      <c r="K53" s="139">
        <v>0</v>
      </c>
      <c r="L53" s="139">
        <v>0</v>
      </c>
      <c r="M53" s="139">
        <v>0</v>
      </c>
      <c r="N53" s="139">
        <v>0</v>
      </c>
      <c r="O53" s="139">
        <v>0</v>
      </c>
      <c r="P53" s="139">
        <v>0</v>
      </c>
      <c r="Q53" s="139">
        <v>0</v>
      </c>
      <c r="R53" s="139">
        <v>1</v>
      </c>
      <c r="S53" s="139">
        <v>0</v>
      </c>
      <c r="T53" s="139">
        <v>0</v>
      </c>
      <c r="U53" s="139">
        <v>0</v>
      </c>
      <c r="V53" s="139">
        <v>1</v>
      </c>
      <c r="W53" s="139">
        <v>2</v>
      </c>
      <c r="X53" s="139">
        <v>0</v>
      </c>
      <c r="Y53" s="139">
        <v>0</v>
      </c>
      <c r="Z53" s="139">
        <v>0</v>
      </c>
      <c r="AA53" s="139">
        <v>0</v>
      </c>
      <c r="AB53" s="139">
        <v>0</v>
      </c>
      <c r="AC53" s="139">
        <v>0</v>
      </c>
    </row>
    <row r="54" spans="1:29" x14ac:dyDescent="0.25">
      <c r="A54" s="47" t="s">
        <v>373</v>
      </c>
      <c r="B54" s="148">
        <v>42</v>
      </c>
      <c r="C54" s="47" t="s">
        <v>120</v>
      </c>
      <c r="D54" s="139">
        <v>64</v>
      </c>
      <c r="E54" s="139">
        <v>104</v>
      </c>
      <c r="F54" s="139">
        <v>41</v>
      </c>
      <c r="G54" s="139">
        <v>117</v>
      </c>
      <c r="H54" s="139">
        <v>4</v>
      </c>
      <c r="I54" s="139">
        <v>139</v>
      </c>
      <c r="J54" s="139">
        <v>469</v>
      </c>
      <c r="K54" s="139">
        <v>142</v>
      </c>
      <c r="L54" s="139">
        <v>4</v>
      </c>
      <c r="M54" s="139">
        <v>9</v>
      </c>
      <c r="N54" s="139">
        <v>3</v>
      </c>
      <c r="O54" s="139">
        <v>2</v>
      </c>
      <c r="P54" s="139">
        <v>124</v>
      </c>
      <c r="Q54" s="139">
        <v>73</v>
      </c>
      <c r="R54" s="139">
        <v>97</v>
      </c>
      <c r="S54" s="139">
        <v>41</v>
      </c>
      <c r="T54" s="139">
        <v>17</v>
      </c>
      <c r="U54" s="139">
        <v>5</v>
      </c>
      <c r="V54" s="139">
        <v>220</v>
      </c>
      <c r="W54" s="139">
        <v>453</v>
      </c>
      <c r="X54" s="139">
        <v>127</v>
      </c>
      <c r="Y54" s="139">
        <v>0</v>
      </c>
      <c r="Z54" s="139">
        <v>0</v>
      </c>
      <c r="AA54" s="139">
        <v>1</v>
      </c>
      <c r="AB54" s="139">
        <v>2</v>
      </c>
      <c r="AC54" s="139">
        <v>124</v>
      </c>
    </row>
    <row r="55" spans="1:29" x14ac:dyDescent="0.25">
      <c r="A55" s="47" t="s">
        <v>373</v>
      </c>
      <c r="B55" s="148">
        <v>44</v>
      </c>
      <c r="C55" s="152" t="s">
        <v>121</v>
      </c>
      <c r="D55" s="139">
        <v>6</v>
      </c>
      <c r="E55" s="139">
        <v>3</v>
      </c>
      <c r="F55" s="139">
        <v>3</v>
      </c>
      <c r="G55" s="139">
        <v>0</v>
      </c>
      <c r="H55" s="139">
        <v>0</v>
      </c>
      <c r="I55" s="139">
        <v>3</v>
      </c>
      <c r="J55" s="139">
        <v>15</v>
      </c>
      <c r="K55" s="139">
        <v>4</v>
      </c>
      <c r="L55" s="139">
        <v>1</v>
      </c>
      <c r="M55" s="139">
        <v>0</v>
      </c>
      <c r="N55" s="139">
        <v>0</v>
      </c>
      <c r="O55" s="139">
        <v>0</v>
      </c>
      <c r="P55" s="139">
        <v>3</v>
      </c>
      <c r="Q55" s="139">
        <v>9</v>
      </c>
      <c r="R55" s="139">
        <v>3</v>
      </c>
      <c r="S55" s="139">
        <v>3</v>
      </c>
      <c r="T55" s="139">
        <v>1</v>
      </c>
      <c r="U55" s="139">
        <v>0</v>
      </c>
      <c r="V55" s="139">
        <v>5</v>
      </c>
      <c r="W55" s="139">
        <v>21</v>
      </c>
      <c r="X55" s="139">
        <v>6</v>
      </c>
      <c r="Y55" s="139">
        <v>1</v>
      </c>
      <c r="Z55" s="139">
        <v>0</v>
      </c>
      <c r="AA55" s="139">
        <v>0</v>
      </c>
      <c r="AB55" s="139">
        <v>0</v>
      </c>
      <c r="AC55" s="139">
        <v>5</v>
      </c>
    </row>
    <row r="56" spans="1:29" x14ac:dyDescent="0.25">
      <c r="A56" s="47" t="s">
        <v>373</v>
      </c>
      <c r="B56" s="148">
        <v>59</v>
      </c>
      <c r="C56" s="152" t="s">
        <v>122</v>
      </c>
      <c r="D56" s="139">
        <v>12</v>
      </c>
      <c r="E56" s="139">
        <v>1</v>
      </c>
      <c r="F56" s="139">
        <v>1</v>
      </c>
      <c r="G56" s="139">
        <v>0</v>
      </c>
      <c r="H56" s="139">
        <v>1</v>
      </c>
      <c r="I56" s="139">
        <v>0</v>
      </c>
      <c r="J56" s="139">
        <v>15</v>
      </c>
      <c r="K56" s="139">
        <v>1</v>
      </c>
      <c r="L56" s="139">
        <v>0</v>
      </c>
      <c r="M56" s="139">
        <v>1</v>
      </c>
      <c r="N56" s="139">
        <v>0</v>
      </c>
      <c r="O56" s="139">
        <v>0</v>
      </c>
      <c r="P56" s="139">
        <v>0</v>
      </c>
      <c r="Q56" s="139">
        <v>11</v>
      </c>
      <c r="R56" s="139">
        <v>1</v>
      </c>
      <c r="S56" s="139">
        <v>1</v>
      </c>
      <c r="T56" s="139">
        <v>0</v>
      </c>
      <c r="U56" s="139">
        <v>1</v>
      </c>
      <c r="V56" s="139">
        <v>0</v>
      </c>
      <c r="W56" s="139">
        <v>14</v>
      </c>
      <c r="X56" s="139">
        <v>0</v>
      </c>
      <c r="Y56" s="139">
        <v>0</v>
      </c>
      <c r="Z56" s="139">
        <v>0</v>
      </c>
      <c r="AA56" s="139">
        <v>0</v>
      </c>
      <c r="AB56" s="139">
        <v>0</v>
      </c>
      <c r="AC56" s="139">
        <v>0</v>
      </c>
    </row>
    <row r="57" spans="1:29" x14ac:dyDescent="0.25">
      <c r="A57" s="47" t="s">
        <v>373</v>
      </c>
      <c r="B57" s="148">
        <v>113</v>
      </c>
      <c r="C57" s="152" t="s">
        <v>123</v>
      </c>
      <c r="D57" s="139">
        <v>13</v>
      </c>
      <c r="E57" s="139">
        <v>10</v>
      </c>
      <c r="F57" s="139">
        <v>6</v>
      </c>
      <c r="G57" s="139">
        <v>3</v>
      </c>
      <c r="H57" s="139">
        <v>2</v>
      </c>
      <c r="I57" s="139">
        <v>13</v>
      </c>
      <c r="J57" s="139">
        <v>47</v>
      </c>
      <c r="K57" s="139">
        <v>14</v>
      </c>
      <c r="L57" s="139">
        <v>0</v>
      </c>
      <c r="M57" s="139">
        <v>0</v>
      </c>
      <c r="N57" s="139">
        <v>0</v>
      </c>
      <c r="O57" s="139">
        <v>2</v>
      </c>
      <c r="P57" s="139">
        <v>12</v>
      </c>
      <c r="Q57" s="139">
        <v>12</v>
      </c>
      <c r="R57" s="139">
        <v>12</v>
      </c>
      <c r="S57" s="139">
        <v>6</v>
      </c>
      <c r="T57" s="139">
        <v>0</v>
      </c>
      <c r="U57" s="139">
        <v>1</v>
      </c>
      <c r="V57" s="139">
        <v>13</v>
      </c>
      <c r="W57" s="139">
        <v>44</v>
      </c>
      <c r="X57" s="139">
        <v>12</v>
      </c>
      <c r="Y57" s="139">
        <v>0</v>
      </c>
      <c r="Z57" s="139">
        <v>1</v>
      </c>
      <c r="AA57" s="139">
        <v>0</v>
      </c>
      <c r="AB57" s="139">
        <v>1</v>
      </c>
      <c r="AC57" s="139">
        <v>10</v>
      </c>
    </row>
    <row r="58" spans="1:29" x14ac:dyDescent="0.25">
      <c r="A58" s="47" t="s">
        <v>373</v>
      </c>
      <c r="B58" s="148">
        <v>125</v>
      </c>
      <c r="C58" s="152" t="s">
        <v>124</v>
      </c>
      <c r="D58" s="139">
        <v>18</v>
      </c>
      <c r="E58" s="139">
        <v>24</v>
      </c>
      <c r="F58" s="139">
        <v>5</v>
      </c>
      <c r="G58" s="139">
        <v>5</v>
      </c>
      <c r="H58" s="139">
        <v>1</v>
      </c>
      <c r="I58" s="139">
        <v>9</v>
      </c>
      <c r="J58" s="139">
        <v>62</v>
      </c>
      <c r="K58" s="139">
        <v>9</v>
      </c>
      <c r="L58" s="139">
        <v>0</v>
      </c>
      <c r="M58" s="139">
        <v>0</v>
      </c>
      <c r="N58" s="139">
        <v>0</v>
      </c>
      <c r="O58" s="139">
        <v>0</v>
      </c>
      <c r="P58" s="139">
        <v>9</v>
      </c>
      <c r="Q58" s="139">
        <v>22</v>
      </c>
      <c r="R58" s="139">
        <v>26</v>
      </c>
      <c r="S58" s="139">
        <v>6</v>
      </c>
      <c r="T58" s="139">
        <v>1</v>
      </c>
      <c r="U58" s="139">
        <v>2</v>
      </c>
      <c r="V58" s="139">
        <v>5</v>
      </c>
      <c r="W58" s="139">
        <v>62</v>
      </c>
      <c r="X58" s="139">
        <v>6</v>
      </c>
      <c r="Y58" s="139">
        <v>0</v>
      </c>
      <c r="Z58" s="139">
        <v>0</v>
      </c>
      <c r="AA58" s="139">
        <v>1</v>
      </c>
      <c r="AB58" s="139">
        <v>0</v>
      </c>
      <c r="AC58" s="139">
        <v>5</v>
      </c>
    </row>
    <row r="59" spans="1:29" ht="23.25" x14ac:dyDescent="0.25">
      <c r="A59" s="47" t="s">
        <v>373</v>
      </c>
      <c r="B59" s="150">
        <v>138</v>
      </c>
      <c r="C59" s="151" t="s">
        <v>125</v>
      </c>
      <c r="D59" s="139">
        <v>44</v>
      </c>
      <c r="E59" s="139">
        <v>15</v>
      </c>
      <c r="F59" s="139">
        <v>1</v>
      </c>
      <c r="G59" s="139">
        <v>36</v>
      </c>
      <c r="H59" s="139">
        <v>1</v>
      </c>
      <c r="I59" s="139">
        <v>9</v>
      </c>
      <c r="J59" s="139">
        <v>106</v>
      </c>
      <c r="K59" s="139">
        <v>5</v>
      </c>
      <c r="L59" s="139">
        <v>0</v>
      </c>
      <c r="M59" s="139">
        <v>0</v>
      </c>
      <c r="N59" s="139">
        <v>0</v>
      </c>
      <c r="O59" s="139">
        <v>0</v>
      </c>
      <c r="P59" s="139">
        <v>5</v>
      </c>
      <c r="Q59" s="139">
        <v>42</v>
      </c>
      <c r="R59" s="139">
        <v>5</v>
      </c>
      <c r="S59" s="139">
        <v>1</v>
      </c>
      <c r="T59" s="139">
        <v>2</v>
      </c>
      <c r="U59" s="139">
        <v>1</v>
      </c>
      <c r="V59" s="139">
        <v>38</v>
      </c>
      <c r="W59" s="139">
        <v>89</v>
      </c>
      <c r="X59" s="139">
        <v>6</v>
      </c>
      <c r="Y59" s="139">
        <v>0</v>
      </c>
      <c r="Z59" s="139">
        <v>0</v>
      </c>
      <c r="AA59" s="139">
        <v>0</v>
      </c>
      <c r="AB59" s="139">
        <v>0</v>
      </c>
      <c r="AC59" s="139">
        <v>6</v>
      </c>
    </row>
    <row r="60" spans="1:29" x14ac:dyDescent="0.25">
      <c r="A60" s="47" t="s">
        <v>373</v>
      </c>
      <c r="B60" s="150">
        <v>234</v>
      </c>
      <c r="C60" s="151" t="s">
        <v>126</v>
      </c>
      <c r="D60" s="139">
        <v>43</v>
      </c>
      <c r="E60" s="139">
        <v>17</v>
      </c>
      <c r="F60" s="139">
        <v>3</v>
      </c>
      <c r="G60" s="139">
        <v>19</v>
      </c>
      <c r="H60" s="139">
        <v>0</v>
      </c>
      <c r="I60" s="139">
        <v>36</v>
      </c>
      <c r="J60" s="139">
        <v>118</v>
      </c>
      <c r="K60" s="139">
        <v>67</v>
      </c>
      <c r="L60" s="139">
        <v>24</v>
      </c>
      <c r="M60" s="139">
        <v>12</v>
      </c>
      <c r="N60" s="139">
        <v>1</v>
      </c>
      <c r="O60" s="139">
        <v>0</v>
      </c>
      <c r="P60" s="139">
        <v>30</v>
      </c>
      <c r="Q60" s="139">
        <v>49</v>
      </c>
      <c r="R60" s="139">
        <v>27</v>
      </c>
      <c r="S60" s="139">
        <v>3</v>
      </c>
      <c r="T60" s="139">
        <v>4</v>
      </c>
      <c r="U60" s="139">
        <v>0</v>
      </c>
      <c r="V60" s="139">
        <v>38</v>
      </c>
      <c r="W60" s="139">
        <v>121</v>
      </c>
      <c r="X60" s="139">
        <v>34</v>
      </c>
      <c r="Y60" s="139">
        <v>5</v>
      </c>
      <c r="Z60" s="139">
        <v>5</v>
      </c>
      <c r="AA60" s="139">
        <v>0</v>
      </c>
      <c r="AB60" s="139">
        <v>0</v>
      </c>
      <c r="AC60" s="139">
        <v>24</v>
      </c>
    </row>
    <row r="61" spans="1:29" x14ac:dyDescent="0.25">
      <c r="A61" s="47" t="s">
        <v>373</v>
      </c>
      <c r="B61" s="148">
        <v>240</v>
      </c>
      <c r="C61" s="152" t="s">
        <v>127</v>
      </c>
      <c r="D61" s="139">
        <v>3</v>
      </c>
      <c r="E61" s="139">
        <v>10</v>
      </c>
      <c r="F61" s="139">
        <v>4</v>
      </c>
      <c r="G61" s="139">
        <v>3</v>
      </c>
      <c r="H61" s="139">
        <v>1</v>
      </c>
      <c r="I61" s="139">
        <v>2</v>
      </c>
      <c r="J61" s="139">
        <v>23</v>
      </c>
      <c r="K61" s="139">
        <v>3</v>
      </c>
      <c r="L61" s="139">
        <v>0</v>
      </c>
      <c r="M61" s="139">
        <v>1</v>
      </c>
      <c r="N61" s="139">
        <v>0</v>
      </c>
      <c r="O61" s="139">
        <v>1</v>
      </c>
      <c r="P61" s="139">
        <v>1</v>
      </c>
      <c r="Q61" s="139">
        <v>2</v>
      </c>
      <c r="R61" s="139">
        <v>7</v>
      </c>
      <c r="S61" s="139">
        <v>3</v>
      </c>
      <c r="T61" s="139">
        <v>2</v>
      </c>
      <c r="U61" s="139">
        <v>1</v>
      </c>
      <c r="V61" s="139">
        <v>3</v>
      </c>
      <c r="W61" s="139">
        <v>18</v>
      </c>
      <c r="X61" s="139">
        <v>3</v>
      </c>
      <c r="Y61" s="139">
        <v>0</v>
      </c>
      <c r="Z61" s="139">
        <v>1</v>
      </c>
      <c r="AA61" s="139">
        <v>0</v>
      </c>
      <c r="AB61" s="139">
        <v>1</v>
      </c>
      <c r="AC61" s="139">
        <v>1</v>
      </c>
    </row>
    <row r="62" spans="1:29" x14ac:dyDescent="0.25">
      <c r="A62" s="47" t="s">
        <v>373</v>
      </c>
      <c r="B62" s="148">
        <v>284</v>
      </c>
      <c r="C62" s="152" t="s">
        <v>128</v>
      </c>
      <c r="D62" s="139">
        <v>27</v>
      </c>
      <c r="E62" s="139">
        <v>34</v>
      </c>
      <c r="F62" s="139">
        <v>4</v>
      </c>
      <c r="G62" s="139">
        <v>1</v>
      </c>
      <c r="H62" s="139">
        <v>0</v>
      </c>
      <c r="I62" s="139">
        <v>3</v>
      </c>
      <c r="J62" s="139">
        <v>69</v>
      </c>
      <c r="K62" s="139">
        <v>17</v>
      </c>
      <c r="L62" s="139">
        <v>4</v>
      </c>
      <c r="M62" s="139">
        <v>9</v>
      </c>
      <c r="N62" s="139">
        <v>3</v>
      </c>
      <c r="O62" s="139">
        <v>0</v>
      </c>
      <c r="P62" s="139">
        <v>1</v>
      </c>
      <c r="Q62" s="139">
        <v>22</v>
      </c>
      <c r="R62" s="139">
        <v>40</v>
      </c>
      <c r="S62" s="139">
        <v>5</v>
      </c>
      <c r="T62" s="139">
        <v>1</v>
      </c>
      <c r="U62" s="139">
        <v>0</v>
      </c>
      <c r="V62" s="139">
        <v>5</v>
      </c>
      <c r="W62" s="139">
        <v>73</v>
      </c>
      <c r="X62" s="139">
        <v>4</v>
      </c>
      <c r="Y62" s="139">
        <v>2</v>
      </c>
      <c r="Z62" s="139">
        <v>2</v>
      </c>
      <c r="AA62" s="139">
        <v>0</v>
      </c>
      <c r="AB62" s="139">
        <v>0</v>
      </c>
      <c r="AC62" s="139">
        <v>0</v>
      </c>
    </row>
    <row r="63" spans="1:29" x14ac:dyDescent="0.25">
      <c r="A63" s="47" t="s">
        <v>373</v>
      </c>
      <c r="B63" s="150">
        <v>306</v>
      </c>
      <c r="C63" s="151" t="s">
        <v>129</v>
      </c>
      <c r="D63" s="139">
        <v>17</v>
      </c>
      <c r="E63" s="139">
        <v>30</v>
      </c>
      <c r="F63" s="139">
        <v>11</v>
      </c>
      <c r="G63" s="139">
        <v>11</v>
      </c>
      <c r="H63" s="139">
        <v>0</v>
      </c>
      <c r="I63" s="139">
        <v>19</v>
      </c>
      <c r="J63" s="139">
        <v>88</v>
      </c>
      <c r="K63" s="139">
        <v>20</v>
      </c>
      <c r="L63" s="139">
        <v>0</v>
      </c>
      <c r="M63" s="139">
        <v>2</v>
      </c>
      <c r="N63" s="139">
        <v>0</v>
      </c>
      <c r="O63" s="139">
        <v>0</v>
      </c>
      <c r="P63" s="139">
        <v>18</v>
      </c>
      <c r="Q63" s="139">
        <v>21</v>
      </c>
      <c r="R63" s="139">
        <v>33</v>
      </c>
      <c r="S63" s="139">
        <v>13</v>
      </c>
      <c r="T63" s="139">
        <v>2</v>
      </c>
      <c r="U63" s="139">
        <v>0</v>
      </c>
      <c r="V63" s="139">
        <v>19</v>
      </c>
      <c r="W63" s="139">
        <v>88</v>
      </c>
      <c r="X63" s="139">
        <v>20</v>
      </c>
      <c r="Y63" s="139">
        <v>4</v>
      </c>
      <c r="Z63" s="139">
        <v>5</v>
      </c>
      <c r="AA63" s="139">
        <v>0</v>
      </c>
      <c r="AB63" s="139">
        <v>0</v>
      </c>
      <c r="AC63" s="139">
        <v>11</v>
      </c>
    </row>
    <row r="64" spans="1:29" x14ac:dyDescent="0.25">
      <c r="A64" s="47" t="s">
        <v>373</v>
      </c>
      <c r="B64" s="148">
        <v>347</v>
      </c>
      <c r="C64" s="152" t="s">
        <v>130</v>
      </c>
      <c r="D64" s="139">
        <v>6</v>
      </c>
      <c r="E64" s="139">
        <v>5</v>
      </c>
      <c r="F64" s="139">
        <v>3</v>
      </c>
      <c r="G64" s="139">
        <v>13</v>
      </c>
      <c r="H64" s="139">
        <v>0</v>
      </c>
      <c r="I64" s="139">
        <v>1</v>
      </c>
      <c r="J64" s="139">
        <v>28</v>
      </c>
      <c r="K64" s="139">
        <v>3</v>
      </c>
      <c r="L64" s="139">
        <v>0</v>
      </c>
      <c r="M64" s="139">
        <v>0</v>
      </c>
      <c r="N64" s="139">
        <v>2</v>
      </c>
      <c r="O64" s="139">
        <v>0</v>
      </c>
      <c r="P64" s="139">
        <v>1</v>
      </c>
      <c r="Q64" s="139">
        <v>6</v>
      </c>
      <c r="R64" s="139">
        <v>4</v>
      </c>
      <c r="S64" s="139">
        <v>2</v>
      </c>
      <c r="T64" s="139">
        <v>0</v>
      </c>
      <c r="U64" s="139">
        <v>0</v>
      </c>
      <c r="V64" s="139">
        <v>17</v>
      </c>
      <c r="W64" s="139">
        <v>29</v>
      </c>
      <c r="X64" s="139">
        <v>4</v>
      </c>
      <c r="Y64" s="139">
        <v>0</v>
      </c>
      <c r="Z64" s="139">
        <v>0</v>
      </c>
      <c r="AA64" s="139">
        <v>2</v>
      </c>
      <c r="AB64" s="139">
        <v>0</v>
      </c>
      <c r="AC64" s="139">
        <v>2</v>
      </c>
    </row>
    <row r="65" spans="1:29" x14ac:dyDescent="0.25">
      <c r="A65" s="47" t="s">
        <v>373</v>
      </c>
      <c r="B65" s="150">
        <v>411</v>
      </c>
      <c r="C65" s="151" t="s">
        <v>131</v>
      </c>
      <c r="D65" s="139">
        <v>14</v>
      </c>
      <c r="E65" s="139">
        <v>5</v>
      </c>
      <c r="F65" s="139">
        <v>1</v>
      </c>
      <c r="G65" s="139">
        <v>0</v>
      </c>
      <c r="H65" s="139">
        <v>0</v>
      </c>
      <c r="I65" s="139">
        <v>2</v>
      </c>
      <c r="J65" s="139">
        <v>22</v>
      </c>
      <c r="K65" s="139">
        <v>2</v>
      </c>
      <c r="L65" s="139">
        <v>0</v>
      </c>
      <c r="M65" s="139">
        <v>0</v>
      </c>
      <c r="N65" s="139">
        <v>0</v>
      </c>
      <c r="O65" s="139">
        <v>0</v>
      </c>
      <c r="P65" s="139">
        <v>2</v>
      </c>
      <c r="Q65" s="139">
        <v>13</v>
      </c>
      <c r="R65" s="139">
        <v>5</v>
      </c>
      <c r="S65" s="139">
        <v>1</v>
      </c>
      <c r="T65" s="139">
        <v>0</v>
      </c>
      <c r="U65" s="139">
        <v>0</v>
      </c>
      <c r="V65" s="139">
        <v>2</v>
      </c>
      <c r="W65" s="139">
        <v>21</v>
      </c>
      <c r="X65" s="139">
        <v>2</v>
      </c>
      <c r="Y65" s="139">
        <v>0</v>
      </c>
      <c r="Z65" s="139">
        <v>0</v>
      </c>
      <c r="AA65" s="139">
        <v>0</v>
      </c>
      <c r="AB65" s="139">
        <v>0</v>
      </c>
      <c r="AC65" s="139">
        <v>2</v>
      </c>
    </row>
    <row r="66" spans="1:29" x14ac:dyDescent="0.25">
      <c r="A66" s="47" t="s">
        <v>373</v>
      </c>
      <c r="B66" s="150">
        <v>501</v>
      </c>
      <c r="C66" s="151" t="s">
        <v>132</v>
      </c>
      <c r="D66" s="139">
        <v>10</v>
      </c>
      <c r="E66" s="139">
        <v>4</v>
      </c>
      <c r="F66" s="139">
        <v>0</v>
      </c>
      <c r="G66" s="139">
        <v>3</v>
      </c>
      <c r="H66" s="139">
        <v>0</v>
      </c>
      <c r="I66" s="139">
        <v>16</v>
      </c>
      <c r="J66" s="139">
        <v>33</v>
      </c>
      <c r="K66" s="139">
        <v>16</v>
      </c>
      <c r="L66" s="139">
        <v>0</v>
      </c>
      <c r="M66" s="139">
        <v>0</v>
      </c>
      <c r="N66" s="139">
        <v>0</v>
      </c>
      <c r="O66" s="139">
        <v>0</v>
      </c>
      <c r="P66" s="139">
        <v>16</v>
      </c>
      <c r="Q66" s="139">
        <v>11</v>
      </c>
      <c r="R66" s="139">
        <v>3</v>
      </c>
      <c r="S66" s="139">
        <v>0</v>
      </c>
      <c r="T66" s="139">
        <v>3</v>
      </c>
      <c r="U66" s="139">
        <v>0</v>
      </c>
      <c r="V66" s="139">
        <v>14</v>
      </c>
      <c r="W66" s="139">
        <v>31</v>
      </c>
      <c r="X66" s="139">
        <v>14</v>
      </c>
      <c r="Y66" s="139">
        <v>0</v>
      </c>
      <c r="Z66" s="139">
        <v>0</v>
      </c>
      <c r="AA66" s="139">
        <v>0</v>
      </c>
      <c r="AB66" s="139">
        <v>0</v>
      </c>
      <c r="AC66" s="139">
        <v>14</v>
      </c>
    </row>
    <row r="67" spans="1:29" x14ac:dyDescent="0.25">
      <c r="A67" s="47" t="s">
        <v>373</v>
      </c>
      <c r="B67" s="148">
        <v>543</v>
      </c>
      <c r="C67" s="152" t="s">
        <v>133</v>
      </c>
      <c r="D67" s="139">
        <v>8</v>
      </c>
      <c r="E67" s="139">
        <v>2</v>
      </c>
      <c r="F67" s="139">
        <v>1</v>
      </c>
      <c r="G67" s="139">
        <v>2</v>
      </c>
      <c r="H67" s="139">
        <v>0</v>
      </c>
      <c r="I67" s="139">
        <v>1</v>
      </c>
      <c r="J67" s="139">
        <v>14</v>
      </c>
      <c r="K67" s="139">
        <v>2</v>
      </c>
      <c r="L67" s="139">
        <v>1</v>
      </c>
      <c r="M67" s="139">
        <v>0</v>
      </c>
      <c r="N67" s="139">
        <v>0</v>
      </c>
      <c r="O67" s="139">
        <v>0</v>
      </c>
      <c r="P67" s="139">
        <v>1</v>
      </c>
      <c r="Q67" s="139">
        <v>11</v>
      </c>
      <c r="R67" s="139">
        <v>0</v>
      </c>
      <c r="S67" s="139">
        <v>1</v>
      </c>
      <c r="T67" s="139">
        <v>0</v>
      </c>
      <c r="U67" s="139">
        <v>0</v>
      </c>
      <c r="V67" s="139">
        <v>3</v>
      </c>
      <c r="W67" s="139">
        <v>15</v>
      </c>
      <c r="X67" s="139">
        <v>1</v>
      </c>
      <c r="Y67" s="139">
        <v>0</v>
      </c>
      <c r="Z67" s="139">
        <v>0</v>
      </c>
      <c r="AA67" s="139">
        <v>0</v>
      </c>
      <c r="AB67" s="139">
        <v>0</v>
      </c>
      <c r="AC67" s="139">
        <v>1</v>
      </c>
    </row>
    <row r="68" spans="1:29" ht="23.25" x14ac:dyDescent="0.25">
      <c r="A68" s="47" t="s">
        <v>373</v>
      </c>
      <c r="B68" s="148">
        <v>628</v>
      </c>
      <c r="C68" s="152" t="s">
        <v>134</v>
      </c>
      <c r="D68" s="139">
        <v>3</v>
      </c>
      <c r="E68" s="139">
        <v>4</v>
      </c>
      <c r="F68" s="139">
        <v>0</v>
      </c>
      <c r="G68" s="139">
        <v>0</v>
      </c>
      <c r="H68" s="139">
        <v>0</v>
      </c>
      <c r="I68" s="139">
        <v>0</v>
      </c>
      <c r="J68" s="139">
        <v>7</v>
      </c>
      <c r="K68" s="139">
        <v>0</v>
      </c>
      <c r="L68" s="139">
        <v>0</v>
      </c>
      <c r="M68" s="139">
        <v>0</v>
      </c>
      <c r="N68" s="139">
        <v>0</v>
      </c>
      <c r="O68" s="139">
        <v>0</v>
      </c>
      <c r="P68" s="139">
        <v>0</v>
      </c>
      <c r="Q68" s="139">
        <v>2</v>
      </c>
      <c r="R68" s="139">
        <v>3</v>
      </c>
      <c r="S68" s="139">
        <v>0</v>
      </c>
      <c r="T68" s="139">
        <v>0</v>
      </c>
      <c r="U68" s="139">
        <v>0</v>
      </c>
      <c r="V68" s="139">
        <v>0</v>
      </c>
      <c r="W68" s="139">
        <v>5</v>
      </c>
      <c r="X68" s="139">
        <v>0</v>
      </c>
      <c r="Y68" s="139">
        <v>0</v>
      </c>
      <c r="Z68" s="139">
        <v>0</v>
      </c>
      <c r="AA68" s="139">
        <v>0</v>
      </c>
      <c r="AB68" s="139">
        <v>0</v>
      </c>
      <c r="AC68" s="139">
        <v>0</v>
      </c>
    </row>
    <row r="69" spans="1:29" ht="23.25" x14ac:dyDescent="0.25">
      <c r="A69" s="47" t="s">
        <v>373</v>
      </c>
      <c r="B69" s="148">
        <v>656</v>
      </c>
      <c r="C69" s="152" t="s">
        <v>135</v>
      </c>
      <c r="D69" s="139">
        <v>171</v>
      </c>
      <c r="E69" s="139">
        <v>332</v>
      </c>
      <c r="F69" s="139">
        <v>198</v>
      </c>
      <c r="G69" s="139">
        <v>56</v>
      </c>
      <c r="H69" s="139">
        <v>3</v>
      </c>
      <c r="I69" s="139">
        <v>66</v>
      </c>
      <c r="J69" s="139">
        <v>826</v>
      </c>
      <c r="K69" s="139">
        <v>38</v>
      </c>
      <c r="L69" s="139">
        <v>0</v>
      </c>
      <c r="M69" s="139">
        <v>2</v>
      </c>
      <c r="N69" s="139">
        <v>0</v>
      </c>
      <c r="O69" s="139">
        <v>1</v>
      </c>
      <c r="P69" s="139">
        <v>35</v>
      </c>
      <c r="Q69" s="139">
        <v>179</v>
      </c>
      <c r="R69" s="139">
        <v>331</v>
      </c>
      <c r="S69" s="139">
        <v>179</v>
      </c>
      <c r="T69" s="139">
        <v>3</v>
      </c>
      <c r="U69" s="139">
        <v>8</v>
      </c>
      <c r="V69" s="139">
        <v>65</v>
      </c>
      <c r="W69" s="139">
        <v>765</v>
      </c>
      <c r="X69" s="139">
        <v>34</v>
      </c>
      <c r="Y69" s="139">
        <v>0</v>
      </c>
      <c r="Z69" s="139">
        <v>2</v>
      </c>
      <c r="AA69" s="139">
        <v>1</v>
      </c>
      <c r="AB69" s="139">
        <v>1</v>
      </c>
      <c r="AC69" s="139">
        <v>30</v>
      </c>
    </row>
    <row r="70" spans="1:29" x14ac:dyDescent="0.25">
      <c r="A70" s="47" t="s">
        <v>373</v>
      </c>
      <c r="B70" s="148">
        <v>761</v>
      </c>
      <c r="C70" s="152" t="s">
        <v>136</v>
      </c>
      <c r="D70" s="139">
        <v>153</v>
      </c>
      <c r="E70" s="139">
        <v>234</v>
      </c>
      <c r="F70" s="139">
        <v>66</v>
      </c>
      <c r="G70" s="139">
        <v>141</v>
      </c>
      <c r="H70" s="139">
        <v>5</v>
      </c>
      <c r="I70" s="139">
        <v>62</v>
      </c>
      <c r="J70" s="139">
        <v>661</v>
      </c>
      <c r="K70" s="139">
        <v>66</v>
      </c>
      <c r="L70" s="139">
        <v>6</v>
      </c>
      <c r="M70" s="139">
        <v>3</v>
      </c>
      <c r="N70" s="139">
        <v>0</v>
      </c>
      <c r="O70" s="139">
        <v>3</v>
      </c>
      <c r="P70" s="139">
        <v>54</v>
      </c>
      <c r="Q70" s="139">
        <v>151</v>
      </c>
      <c r="R70" s="139">
        <v>232</v>
      </c>
      <c r="S70" s="139">
        <v>58</v>
      </c>
      <c r="T70" s="139">
        <v>5</v>
      </c>
      <c r="U70" s="139">
        <v>3</v>
      </c>
      <c r="V70" s="139">
        <v>177</v>
      </c>
      <c r="W70" s="139">
        <v>626</v>
      </c>
      <c r="X70" s="139">
        <v>57</v>
      </c>
      <c r="Y70" s="139">
        <v>3</v>
      </c>
      <c r="Z70" s="139">
        <v>2</v>
      </c>
      <c r="AA70" s="139">
        <v>0</v>
      </c>
      <c r="AB70" s="139">
        <v>1</v>
      </c>
      <c r="AC70" s="139">
        <v>51</v>
      </c>
    </row>
    <row r="71" spans="1:29" x14ac:dyDescent="0.25">
      <c r="A71" s="47" t="s">
        <v>373</v>
      </c>
      <c r="B71" s="148">
        <v>842</v>
      </c>
      <c r="C71" s="152" t="s">
        <v>137</v>
      </c>
      <c r="D71" s="139">
        <v>2</v>
      </c>
      <c r="E71" s="139">
        <v>1</v>
      </c>
      <c r="F71" s="139">
        <v>1</v>
      </c>
      <c r="G71" s="139">
        <v>0</v>
      </c>
      <c r="H71" s="139">
        <v>0</v>
      </c>
      <c r="I71" s="139">
        <v>0</v>
      </c>
      <c r="J71" s="139">
        <v>4</v>
      </c>
      <c r="K71" s="139">
        <v>0</v>
      </c>
      <c r="L71" s="139">
        <v>0</v>
      </c>
      <c r="M71" s="139">
        <v>0</v>
      </c>
      <c r="N71" s="139">
        <v>0</v>
      </c>
      <c r="O71" s="139">
        <v>0</v>
      </c>
      <c r="P71" s="139">
        <v>0</v>
      </c>
      <c r="Q71" s="139">
        <v>6</v>
      </c>
      <c r="R71" s="139">
        <v>3</v>
      </c>
      <c r="S71" s="139">
        <v>1</v>
      </c>
      <c r="T71" s="139">
        <v>0</v>
      </c>
      <c r="U71" s="139">
        <v>0</v>
      </c>
      <c r="V71" s="139">
        <v>1</v>
      </c>
      <c r="W71" s="139">
        <v>11</v>
      </c>
      <c r="X71" s="139">
        <v>1</v>
      </c>
      <c r="Y71" s="139">
        <v>0</v>
      </c>
      <c r="Z71" s="139">
        <v>0</v>
      </c>
      <c r="AA71" s="139">
        <v>0</v>
      </c>
      <c r="AB71" s="139">
        <v>0</v>
      </c>
      <c r="AC71" s="139">
        <v>1</v>
      </c>
    </row>
    <row r="72" spans="1:29" x14ac:dyDescent="0.25">
      <c r="A72" s="160" t="s">
        <v>416</v>
      </c>
      <c r="B72" s="154" t="s">
        <v>409</v>
      </c>
      <c r="C72" s="155"/>
      <c r="D72" s="140">
        <v>615</v>
      </c>
      <c r="E72" s="140">
        <v>836</v>
      </c>
      <c r="F72" s="140">
        <v>349</v>
      </c>
      <c r="G72" s="140">
        <v>410</v>
      </c>
      <c r="H72" s="140">
        <v>18</v>
      </c>
      <c r="I72" s="140">
        <v>382</v>
      </c>
      <c r="J72" s="140">
        <v>2610</v>
      </c>
      <c r="K72" s="140">
        <v>409</v>
      </c>
      <c r="L72" s="140">
        <v>40</v>
      </c>
      <c r="M72" s="140">
        <v>39</v>
      </c>
      <c r="N72" s="140">
        <v>9</v>
      </c>
      <c r="O72" s="140">
        <v>9</v>
      </c>
      <c r="P72" s="140">
        <v>312</v>
      </c>
      <c r="Q72" s="140">
        <v>642</v>
      </c>
      <c r="R72" s="140">
        <v>833</v>
      </c>
      <c r="S72" s="140">
        <v>324</v>
      </c>
      <c r="T72" s="140">
        <v>41</v>
      </c>
      <c r="U72" s="140">
        <v>22</v>
      </c>
      <c r="V72" s="140">
        <v>626</v>
      </c>
      <c r="W72" s="140">
        <v>2488</v>
      </c>
      <c r="X72" s="140">
        <v>331</v>
      </c>
      <c r="Y72" s="140">
        <v>15</v>
      </c>
      <c r="Z72" s="140">
        <v>18</v>
      </c>
      <c r="AA72" s="140">
        <v>5</v>
      </c>
      <c r="AB72" s="140">
        <v>6</v>
      </c>
      <c r="AC72" s="140">
        <v>287</v>
      </c>
    </row>
    <row r="73" spans="1:29" x14ac:dyDescent="0.25">
      <c r="A73" s="47" t="s">
        <v>377</v>
      </c>
      <c r="B73" s="150">
        <v>2</v>
      </c>
      <c r="C73" s="151" t="s">
        <v>157</v>
      </c>
      <c r="D73" s="139">
        <v>4</v>
      </c>
      <c r="E73" s="139">
        <v>18</v>
      </c>
      <c r="F73" s="139">
        <v>17</v>
      </c>
      <c r="G73" s="139">
        <v>4</v>
      </c>
      <c r="H73" s="139">
        <v>0</v>
      </c>
      <c r="I73" s="139">
        <v>4</v>
      </c>
      <c r="J73" s="139">
        <v>47</v>
      </c>
      <c r="K73" s="139">
        <v>6</v>
      </c>
      <c r="L73" s="139">
        <v>0</v>
      </c>
      <c r="M73" s="139">
        <v>1</v>
      </c>
      <c r="N73" s="139">
        <v>1</v>
      </c>
      <c r="O73" s="139">
        <v>0</v>
      </c>
      <c r="P73" s="139">
        <v>4</v>
      </c>
      <c r="Q73" s="139">
        <v>5</v>
      </c>
      <c r="R73" s="139">
        <v>17</v>
      </c>
      <c r="S73" s="139">
        <v>14</v>
      </c>
      <c r="T73" s="139">
        <v>2</v>
      </c>
      <c r="U73" s="139">
        <v>0</v>
      </c>
      <c r="V73" s="139">
        <v>7</v>
      </c>
      <c r="W73" s="139">
        <v>45</v>
      </c>
      <c r="X73" s="139">
        <v>8</v>
      </c>
      <c r="Y73" s="139">
        <v>2</v>
      </c>
      <c r="Z73" s="139">
        <v>0</v>
      </c>
      <c r="AA73" s="139">
        <v>0</v>
      </c>
      <c r="AB73" s="139">
        <v>0</v>
      </c>
      <c r="AC73" s="139">
        <v>6</v>
      </c>
    </row>
    <row r="74" spans="1:29" x14ac:dyDescent="0.25">
      <c r="A74" s="47" t="s">
        <v>377</v>
      </c>
      <c r="B74" s="148">
        <v>21</v>
      </c>
      <c r="C74" s="152" t="s">
        <v>158</v>
      </c>
      <c r="D74" s="139">
        <v>9</v>
      </c>
      <c r="E74" s="139">
        <v>3</v>
      </c>
      <c r="F74" s="139">
        <v>1</v>
      </c>
      <c r="G74" s="139">
        <v>2</v>
      </c>
      <c r="H74" s="139">
        <v>0</v>
      </c>
      <c r="I74" s="139">
        <v>9</v>
      </c>
      <c r="J74" s="139">
        <v>24</v>
      </c>
      <c r="K74" s="139">
        <v>9</v>
      </c>
      <c r="L74" s="139">
        <v>0</v>
      </c>
      <c r="M74" s="139">
        <v>1</v>
      </c>
      <c r="N74" s="139">
        <v>0</v>
      </c>
      <c r="O74" s="139">
        <v>0</v>
      </c>
      <c r="P74" s="139">
        <v>8</v>
      </c>
      <c r="Q74" s="139">
        <v>9</v>
      </c>
      <c r="R74" s="139">
        <v>2</v>
      </c>
      <c r="S74" s="139">
        <v>1</v>
      </c>
      <c r="T74" s="139">
        <v>0</v>
      </c>
      <c r="U74" s="139">
        <v>0</v>
      </c>
      <c r="V74" s="139">
        <v>11</v>
      </c>
      <c r="W74" s="139">
        <v>23</v>
      </c>
      <c r="X74" s="139">
        <v>8</v>
      </c>
      <c r="Y74" s="139">
        <v>0</v>
      </c>
      <c r="Z74" s="139">
        <v>0</v>
      </c>
      <c r="AA74" s="139">
        <v>0</v>
      </c>
      <c r="AB74" s="139">
        <v>0</v>
      </c>
      <c r="AC74" s="139">
        <v>8</v>
      </c>
    </row>
    <row r="75" spans="1:29" x14ac:dyDescent="0.25">
      <c r="A75" s="47" t="s">
        <v>377</v>
      </c>
      <c r="B75" s="150">
        <v>55</v>
      </c>
      <c r="C75" s="149" t="s">
        <v>159</v>
      </c>
      <c r="D75" s="139">
        <v>0</v>
      </c>
      <c r="E75" s="139">
        <v>12</v>
      </c>
      <c r="F75" s="139">
        <v>0</v>
      </c>
      <c r="G75" s="139">
        <v>3</v>
      </c>
      <c r="H75" s="139">
        <v>0</v>
      </c>
      <c r="I75" s="139">
        <v>5</v>
      </c>
      <c r="J75" s="139">
        <v>20</v>
      </c>
      <c r="K75" s="139">
        <v>6</v>
      </c>
      <c r="L75" s="139">
        <v>0</v>
      </c>
      <c r="M75" s="139">
        <v>1</v>
      </c>
      <c r="N75" s="139">
        <v>0</v>
      </c>
      <c r="O75" s="139">
        <v>0</v>
      </c>
      <c r="P75" s="139">
        <v>5</v>
      </c>
      <c r="Q75" s="139">
        <v>0</v>
      </c>
      <c r="R75" s="139">
        <v>11</v>
      </c>
      <c r="S75" s="139">
        <v>0</v>
      </c>
      <c r="T75" s="139">
        <v>0</v>
      </c>
      <c r="U75" s="139">
        <v>0</v>
      </c>
      <c r="V75" s="139">
        <v>6</v>
      </c>
      <c r="W75" s="139">
        <v>17</v>
      </c>
      <c r="X75" s="139">
        <v>5</v>
      </c>
      <c r="Y75" s="139">
        <v>0</v>
      </c>
      <c r="Z75" s="139">
        <v>0</v>
      </c>
      <c r="AA75" s="139">
        <v>0</v>
      </c>
      <c r="AB75" s="139">
        <v>0</v>
      </c>
      <c r="AC75" s="139">
        <v>5</v>
      </c>
    </row>
    <row r="76" spans="1:29" ht="23.25" x14ac:dyDescent="0.25">
      <c r="A76" s="47" t="s">
        <v>377</v>
      </c>
      <c r="B76" s="148">
        <v>148</v>
      </c>
      <c r="C76" s="152" t="s">
        <v>160</v>
      </c>
      <c r="D76" s="139">
        <v>108</v>
      </c>
      <c r="E76" s="139">
        <v>462</v>
      </c>
      <c r="F76" s="139">
        <v>379</v>
      </c>
      <c r="G76" s="139">
        <v>144</v>
      </c>
      <c r="H76" s="139">
        <v>20</v>
      </c>
      <c r="I76" s="139">
        <v>276</v>
      </c>
      <c r="J76" s="139">
        <v>1389</v>
      </c>
      <c r="K76" s="139">
        <v>282</v>
      </c>
      <c r="L76" s="139">
        <v>7</v>
      </c>
      <c r="M76" s="139">
        <v>13</v>
      </c>
      <c r="N76" s="139">
        <v>18</v>
      </c>
      <c r="O76" s="139">
        <v>14</v>
      </c>
      <c r="P76" s="139">
        <v>230</v>
      </c>
      <c r="Q76" s="139">
        <v>97</v>
      </c>
      <c r="R76" s="139">
        <v>464</v>
      </c>
      <c r="S76" s="139">
        <v>381</v>
      </c>
      <c r="T76" s="139">
        <v>35</v>
      </c>
      <c r="U76" s="139">
        <v>26</v>
      </c>
      <c r="V76" s="139">
        <v>303</v>
      </c>
      <c r="W76" s="139">
        <v>1306</v>
      </c>
      <c r="X76" s="139">
        <v>267</v>
      </c>
      <c r="Y76" s="139">
        <v>5</v>
      </c>
      <c r="Z76" s="139">
        <v>13</v>
      </c>
      <c r="AA76" s="139">
        <v>25</v>
      </c>
      <c r="AB76" s="139">
        <v>16</v>
      </c>
      <c r="AC76" s="139">
        <v>208</v>
      </c>
    </row>
    <row r="77" spans="1:29" x14ac:dyDescent="0.25">
      <c r="A77" s="47" t="s">
        <v>377</v>
      </c>
      <c r="B77" s="148">
        <v>197</v>
      </c>
      <c r="C77" s="152" t="s">
        <v>161</v>
      </c>
      <c r="D77" s="139">
        <v>157</v>
      </c>
      <c r="E77" s="139">
        <v>41</v>
      </c>
      <c r="F77" s="139">
        <v>11</v>
      </c>
      <c r="G77" s="139">
        <v>22</v>
      </c>
      <c r="H77" s="139">
        <v>1</v>
      </c>
      <c r="I77" s="139">
        <v>35</v>
      </c>
      <c r="J77" s="139">
        <v>267</v>
      </c>
      <c r="K77" s="139">
        <v>32</v>
      </c>
      <c r="L77" s="139">
        <v>1</v>
      </c>
      <c r="M77" s="139">
        <v>0</v>
      </c>
      <c r="N77" s="139">
        <v>0</v>
      </c>
      <c r="O77" s="139">
        <v>1</v>
      </c>
      <c r="P77" s="139">
        <v>30</v>
      </c>
      <c r="Q77" s="139">
        <v>168</v>
      </c>
      <c r="R77" s="139">
        <v>42</v>
      </c>
      <c r="S77" s="139">
        <v>8</v>
      </c>
      <c r="T77" s="139">
        <v>3</v>
      </c>
      <c r="U77" s="139">
        <v>0</v>
      </c>
      <c r="V77" s="139">
        <v>50</v>
      </c>
      <c r="W77" s="139">
        <v>271</v>
      </c>
      <c r="X77" s="139">
        <v>26</v>
      </c>
      <c r="Y77" s="139">
        <v>0</v>
      </c>
      <c r="Z77" s="139">
        <v>1</v>
      </c>
      <c r="AA77" s="139">
        <v>0</v>
      </c>
      <c r="AB77" s="139">
        <v>0</v>
      </c>
      <c r="AC77" s="139">
        <v>25</v>
      </c>
    </row>
    <row r="78" spans="1:29" ht="30" x14ac:dyDescent="0.25">
      <c r="A78" s="47" t="s">
        <v>377</v>
      </c>
      <c r="B78" s="148">
        <v>206</v>
      </c>
      <c r="C78" s="156" t="s">
        <v>162</v>
      </c>
      <c r="D78" s="139">
        <v>5</v>
      </c>
      <c r="E78" s="139">
        <v>1</v>
      </c>
      <c r="F78" s="139">
        <v>1</v>
      </c>
      <c r="G78" s="139">
        <v>5</v>
      </c>
      <c r="H78" s="139">
        <v>0</v>
      </c>
      <c r="I78" s="139">
        <v>4</v>
      </c>
      <c r="J78" s="139">
        <v>16</v>
      </c>
      <c r="K78" s="139">
        <v>4</v>
      </c>
      <c r="L78" s="139">
        <v>0</v>
      </c>
      <c r="M78" s="139">
        <v>0</v>
      </c>
      <c r="N78" s="139">
        <v>0</v>
      </c>
      <c r="O78" s="139">
        <v>0</v>
      </c>
      <c r="P78" s="139">
        <v>4</v>
      </c>
      <c r="Q78" s="139">
        <v>5</v>
      </c>
      <c r="R78" s="139">
        <v>3</v>
      </c>
      <c r="S78" s="139">
        <v>1</v>
      </c>
      <c r="T78" s="139">
        <v>0</v>
      </c>
      <c r="U78" s="139">
        <v>1</v>
      </c>
      <c r="V78" s="139">
        <v>6</v>
      </c>
      <c r="W78" s="139">
        <v>16</v>
      </c>
      <c r="X78" s="139">
        <v>5</v>
      </c>
      <c r="Y78" s="139">
        <v>0</v>
      </c>
      <c r="Z78" s="139">
        <v>2</v>
      </c>
      <c r="AA78" s="139">
        <v>0</v>
      </c>
      <c r="AB78" s="139">
        <v>0</v>
      </c>
      <c r="AC78" s="139">
        <v>3</v>
      </c>
    </row>
    <row r="79" spans="1:29" x14ac:dyDescent="0.25">
      <c r="A79" s="47" t="s">
        <v>377</v>
      </c>
      <c r="B79" s="148">
        <v>313</v>
      </c>
      <c r="C79" s="152" t="s">
        <v>163</v>
      </c>
      <c r="D79" s="139">
        <v>30</v>
      </c>
      <c r="E79" s="139">
        <v>40</v>
      </c>
      <c r="F79" s="139">
        <v>13</v>
      </c>
      <c r="G79" s="139">
        <v>27</v>
      </c>
      <c r="H79" s="139">
        <v>1</v>
      </c>
      <c r="I79" s="139">
        <v>17</v>
      </c>
      <c r="J79" s="139">
        <v>128</v>
      </c>
      <c r="K79" s="139">
        <v>16</v>
      </c>
      <c r="L79" s="139">
        <v>0</v>
      </c>
      <c r="M79" s="139">
        <v>0</v>
      </c>
      <c r="N79" s="139">
        <v>0</v>
      </c>
      <c r="O79" s="139">
        <v>1</v>
      </c>
      <c r="P79" s="139">
        <v>15</v>
      </c>
      <c r="Q79" s="139">
        <v>23</v>
      </c>
      <c r="R79" s="139">
        <v>46</v>
      </c>
      <c r="S79" s="139">
        <v>13</v>
      </c>
      <c r="T79" s="139">
        <v>3</v>
      </c>
      <c r="U79" s="139">
        <v>2</v>
      </c>
      <c r="V79" s="139">
        <v>36</v>
      </c>
      <c r="W79" s="139">
        <v>123</v>
      </c>
      <c r="X79" s="139">
        <v>16</v>
      </c>
      <c r="Y79" s="139">
        <v>0</v>
      </c>
      <c r="Z79" s="139">
        <v>0</v>
      </c>
      <c r="AA79" s="139">
        <v>0</v>
      </c>
      <c r="AB79" s="139">
        <v>1</v>
      </c>
      <c r="AC79" s="139">
        <v>15</v>
      </c>
    </row>
    <row r="80" spans="1:29" x14ac:dyDescent="0.25">
      <c r="A80" s="47" t="s">
        <v>377</v>
      </c>
      <c r="B80" s="148">
        <v>318</v>
      </c>
      <c r="C80" s="152" t="s">
        <v>164</v>
      </c>
      <c r="D80" s="139">
        <v>120</v>
      </c>
      <c r="E80" s="139">
        <v>239</v>
      </c>
      <c r="F80" s="139">
        <v>198</v>
      </c>
      <c r="G80" s="139">
        <v>698</v>
      </c>
      <c r="H80" s="139">
        <v>17</v>
      </c>
      <c r="I80" s="139">
        <v>139</v>
      </c>
      <c r="J80" s="139">
        <v>1411</v>
      </c>
      <c r="K80" s="139">
        <v>134</v>
      </c>
      <c r="L80" s="139">
        <v>0</v>
      </c>
      <c r="M80" s="139">
        <v>2</v>
      </c>
      <c r="N80" s="139">
        <v>2</v>
      </c>
      <c r="O80" s="139">
        <v>10</v>
      </c>
      <c r="P80" s="139">
        <v>120</v>
      </c>
      <c r="Q80" s="139">
        <v>147</v>
      </c>
      <c r="R80" s="139">
        <v>259</v>
      </c>
      <c r="S80" s="139">
        <v>202</v>
      </c>
      <c r="T80" s="139">
        <v>8</v>
      </c>
      <c r="U80" s="139">
        <v>30</v>
      </c>
      <c r="V80" s="139">
        <v>714</v>
      </c>
      <c r="W80" s="139">
        <v>1360</v>
      </c>
      <c r="X80" s="139">
        <v>146</v>
      </c>
      <c r="Y80" s="139">
        <v>9</v>
      </c>
      <c r="Z80" s="139">
        <v>7</v>
      </c>
      <c r="AA80" s="139">
        <v>8</v>
      </c>
      <c r="AB80" s="139">
        <v>9</v>
      </c>
      <c r="AC80" s="139">
        <v>113</v>
      </c>
    </row>
    <row r="81" spans="1:29" x14ac:dyDescent="0.25">
      <c r="A81" s="47" t="s">
        <v>377</v>
      </c>
      <c r="B81" s="148">
        <v>321</v>
      </c>
      <c r="C81" s="152" t="s">
        <v>165</v>
      </c>
      <c r="D81" s="139">
        <v>80</v>
      </c>
      <c r="E81" s="139">
        <v>257</v>
      </c>
      <c r="F81" s="139">
        <v>190</v>
      </c>
      <c r="G81" s="139">
        <v>57</v>
      </c>
      <c r="H81" s="139">
        <v>29</v>
      </c>
      <c r="I81" s="139">
        <v>106</v>
      </c>
      <c r="J81" s="139">
        <v>719</v>
      </c>
      <c r="K81" s="139">
        <v>132</v>
      </c>
      <c r="L81" s="139">
        <v>0</v>
      </c>
      <c r="M81" s="139">
        <v>3</v>
      </c>
      <c r="N81" s="139">
        <v>5</v>
      </c>
      <c r="O81" s="139">
        <v>25</v>
      </c>
      <c r="P81" s="139">
        <v>99</v>
      </c>
      <c r="Q81" s="139">
        <v>85</v>
      </c>
      <c r="R81" s="139">
        <v>287</v>
      </c>
      <c r="S81" s="139">
        <v>185</v>
      </c>
      <c r="T81" s="139">
        <v>6</v>
      </c>
      <c r="U81" s="139">
        <v>39</v>
      </c>
      <c r="V81" s="139">
        <v>109</v>
      </c>
      <c r="W81" s="139">
        <v>711</v>
      </c>
      <c r="X81" s="139">
        <v>125</v>
      </c>
      <c r="Y81" s="139">
        <v>2</v>
      </c>
      <c r="Z81" s="139">
        <v>14</v>
      </c>
      <c r="AA81" s="139">
        <v>7</v>
      </c>
      <c r="AB81" s="139">
        <v>23</v>
      </c>
      <c r="AC81" s="139">
        <v>79</v>
      </c>
    </row>
    <row r="82" spans="1:29" x14ac:dyDescent="0.25">
      <c r="A82" s="47" t="s">
        <v>377</v>
      </c>
      <c r="B82" s="148">
        <v>376</v>
      </c>
      <c r="C82" s="152" t="s">
        <v>166</v>
      </c>
      <c r="D82" s="139">
        <v>178</v>
      </c>
      <c r="E82" s="139">
        <v>271</v>
      </c>
      <c r="F82" s="139">
        <v>264</v>
      </c>
      <c r="G82" s="139">
        <v>418</v>
      </c>
      <c r="H82" s="139">
        <v>18</v>
      </c>
      <c r="I82" s="139">
        <v>107</v>
      </c>
      <c r="J82" s="139">
        <v>1256</v>
      </c>
      <c r="K82" s="139">
        <v>90</v>
      </c>
      <c r="L82" s="139">
        <v>5</v>
      </c>
      <c r="M82" s="139">
        <v>5</v>
      </c>
      <c r="N82" s="139">
        <v>2</v>
      </c>
      <c r="O82" s="139">
        <v>15</v>
      </c>
      <c r="P82" s="139">
        <v>63</v>
      </c>
      <c r="Q82" s="139">
        <v>191</v>
      </c>
      <c r="R82" s="139">
        <v>279</v>
      </c>
      <c r="S82" s="139">
        <v>251</v>
      </c>
      <c r="T82" s="139">
        <v>2</v>
      </c>
      <c r="U82" s="139">
        <v>27</v>
      </c>
      <c r="V82" s="139">
        <v>395</v>
      </c>
      <c r="W82" s="139">
        <v>1145</v>
      </c>
      <c r="X82" s="139">
        <v>77</v>
      </c>
      <c r="Y82" s="139">
        <v>4</v>
      </c>
      <c r="Z82" s="139">
        <v>7</v>
      </c>
      <c r="AA82" s="139">
        <v>3</v>
      </c>
      <c r="AB82" s="139">
        <v>13</v>
      </c>
      <c r="AC82" s="139">
        <v>50</v>
      </c>
    </row>
    <row r="83" spans="1:29" x14ac:dyDescent="0.25">
      <c r="A83" s="47" t="s">
        <v>377</v>
      </c>
      <c r="B83" s="148">
        <v>400</v>
      </c>
      <c r="C83" s="152" t="s">
        <v>167</v>
      </c>
      <c r="D83" s="139">
        <v>22</v>
      </c>
      <c r="E83" s="139">
        <v>76</v>
      </c>
      <c r="F83" s="139">
        <v>42</v>
      </c>
      <c r="G83" s="139">
        <v>55</v>
      </c>
      <c r="H83" s="139">
        <v>5</v>
      </c>
      <c r="I83" s="139">
        <v>62</v>
      </c>
      <c r="J83" s="139">
        <v>262</v>
      </c>
      <c r="K83" s="139">
        <v>53</v>
      </c>
      <c r="L83" s="139">
        <v>0</v>
      </c>
      <c r="M83" s="139">
        <v>0</v>
      </c>
      <c r="N83" s="139">
        <v>0</v>
      </c>
      <c r="O83" s="139">
        <v>3</v>
      </c>
      <c r="P83" s="139">
        <v>50</v>
      </c>
      <c r="Q83" s="139">
        <v>20</v>
      </c>
      <c r="R83" s="139">
        <v>83</v>
      </c>
      <c r="S83" s="139">
        <v>46</v>
      </c>
      <c r="T83" s="139">
        <v>2</v>
      </c>
      <c r="U83" s="139">
        <v>8</v>
      </c>
      <c r="V83" s="139">
        <v>74</v>
      </c>
      <c r="W83" s="139">
        <v>233</v>
      </c>
      <c r="X83" s="139">
        <v>50</v>
      </c>
      <c r="Y83" s="139">
        <v>1</v>
      </c>
      <c r="Z83" s="139">
        <v>1</v>
      </c>
      <c r="AA83" s="139">
        <v>2</v>
      </c>
      <c r="AB83" s="139">
        <v>5</v>
      </c>
      <c r="AC83" s="139">
        <v>41</v>
      </c>
    </row>
    <row r="84" spans="1:29" x14ac:dyDescent="0.25">
      <c r="A84" s="47" t="s">
        <v>377</v>
      </c>
      <c r="B84" s="148">
        <v>440</v>
      </c>
      <c r="C84" s="152" t="s">
        <v>168</v>
      </c>
      <c r="D84" s="139">
        <v>202</v>
      </c>
      <c r="E84" s="139">
        <v>476</v>
      </c>
      <c r="F84" s="139">
        <v>355</v>
      </c>
      <c r="G84" s="139">
        <v>1891</v>
      </c>
      <c r="H84" s="139">
        <v>69</v>
      </c>
      <c r="I84" s="139">
        <v>834</v>
      </c>
      <c r="J84" s="139">
        <v>3827</v>
      </c>
      <c r="K84" s="139">
        <v>778</v>
      </c>
      <c r="L84" s="139">
        <v>1</v>
      </c>
      <c r="M84" s="139">
        <v>11</v>
      </c>
      <c r="N84" s="139">
        <v>5</v>
      </c>
      <c r="O84" s="139">
        <v>23</v>
      </c>
      <c r="P84" s="139">
        <v>738</v>
      </c>
      <c r="Q84" s="139">
        <v>245</v>
      </c>
      <c r="R84" s="139">
        <v>541</v>
      </c>
      <c r="S84" s="139">
        <v>355</v>
      </c>
      <c r="T84" s="139">
        <v>177</v>
      </c>
      <c r="U84" s="139">
        <v>60</v>
      </c>
      <c r="V84" s="139">
        <v>2292</v>
      </c>
      <c r="W84" s="139">
        <v>3670</v>
      </c>
      <c r="X84" s="139">
        <v>803</v>
      </c>
      <c r="Y84" s="139">
        <v>10</v>
      </c>
      <c r="Z84" s="139">
        <v>24</v>
      </c>
      <c r="AA84" s="139">
        <v>13</v>
      </c>
      <c r="AB84" s="139">
        <v>21</v>
      </c>
      <c r="AC84" s="139">
        <v>735</v>
      </c>
    </row>
    <row r="85" spans="1:29" x14ac:dyDescent="0.25">
      <c r="A85" s="47" t="s">
        <v>377</v>
      </c>
      <c r="B85" s="148">
        <v>483</v>
      </c>
      <c r="C85" s="152" t="s">
        <v>169</v>
      </c>
      <c r="D85" s="139">
        <v>2</v>
      </c>
      <c r="E85" s="139">
        <v>3</v>
      </c>
      <c r="F85" s="139">
        <v>3</v>
      </c>
      <c r="G85" s="139">
        <v>3</v>
      </c>
      <c r="H85" s="139">
        <v>0</v>
      </c>
      <c r="I85" s="139">
        <v>4</v>
      </c>
      <c r="J85" s="139">
        <v>15</v>
      </c>
      <c r="K85" s="139">
        <v>7</v>
      </c>
      <c r="L85" s="139">
        <v>1</v>
      </c>
      <c r="M85" s="139">
        <v>0</v>
      </c>
      <c r="N85" s="139">
        <v>2</v>
      </c>
      <c r="O85" s="139">
        <v>0</v>
      </c>
      <c r="P85" s="139">
        <v>4</v>
      </c>
      <c r="Q85" s="139">
        <v>4</v>
      </c>
      <c r="R85" s="139">
        <v>2</v>
      </c>
      <c r="S85" s="139">
        <v>3</v>
      </c>
      <c r="T85" s="139">
        <v>0</v>
      </c>
      <c r="U85" s="139">
        <v>0</v>
      </c>
      <c r="V85" s="139">
        <v>7</v>
      </c>
      <c r="W85" s="139">
        <v>16</v>
      </c>
      <c r="X85" s="139">
        <v>4</v>
      </c>
      <c r="Y85" s="139">
        <v>0</v>
      </c>
      <c r="Z85" s="139">
        <v>0</v>
      </c>
      <c r="AA85" s="139">
        <v>0</v>
      </c>
      <c r="AB85" s="139">
        <v>0</v>
      </c>
      <c r="AC85" s="139">
        <v>4</v>
      </c>
    </row>
    <row r="86" spans="1:29" x14ac:dyDescent="0.25">
      <c r="A86" s="47" t="s">
        <v>377</v>
      </c>
      <c r="B86" s="148">
        <v>541</v>
      </c>
      <c r="C86" s="47" t="s">
        <v>170</v>
      </c>
      <c r="D86" s="139">
        <v>137</v>
      </c>
      <c r="E86" s="139">
        <v>336</v>
      </c>
      <c r="F86" s="139">
        <v>105</v>
      </c>
      <c r="G86" s="139">
        <v>46</v>
      </c>
      <c r="H86" s="139">
        <v>2</v>
      </c>
      <c r="I86" s="139">
        <v>38</v>
      </c>
      <c r="J86" s="139">
        <v>664</v>
      </c>
      <c r="K86" s="139">
        <v>38</v>
      </c>
      <c r="L86" s="139">
        <v>1</v>
      </c>
      <c r="M86" s="139">
        <v>3</v>
      </c>
      <c r="N86" s="139">
        <v>2</v>
      </c>
      <c r="O86" s="139">
        <v>2</v>
      </c>
      <c r="P86" s="139">
        <v>30</v>
      </c>
      <c r="Q86" s="139">
        <v>163</v>
      </c>
      <c r="R86" s="139">
        <v>327</v>
      </c>
      <c r="S86" s="139">
        <v>84</v>
      </c>
      <c r="T86" s="139">
        <v>6</v>
      </c>
      <c r="U86" s="139">
        <v>7</v>
      </c>
      <c r="V86" s="139">
        <v>48</v>
      </c>
      <c r="W86" s="139">
        <v>635</v>
      </c>
      <c r="X86" s="139">
        <v>41</v>
      </c>
      <c r="Y86" s="139">
        <v>8</v>
      </c>
      <c r="Z86" s="139">
        <v>2</v>
      </c>
      <c r="AA86" s="139">
        <v>0</v>
      </c>
      <c r="AB86" s="139">
        <v>3</v>
      </c>
      <c r="AC86" s="139">
        <v>28</v>
      </c>
    </row>
    <row r="87" spans="1:29" x14ac:dyDescent="0.25">
      <c r="A87" s="47" t="s">
        <v>377</v>
      </c>
      <c r="B87" s="148">
        <v>607</v>
      </c>
      <c r="C87" s="47" t="s">
        <v>171</v>
      </c>
      <c r="D87" s="139">
        <v>75</v>
      </c>
      <c r="E87" s="139">
        <v>126</v>
      </c>
      <c r="F87" s="139">
        <v>74</v>
      </c>
      <c r="G87" s="139">
        <v>28</v>
      </c>
      <c r="H87" s="139">
        <v>5</v>
      </c>
      <c r="I87" s="139">
        <v>27</v>
      </c>
      <c r="J87" s="139">
        <v>335</v>
      </c>
      <c r="K87" s="139">
        <v>27</v>
      </c>
      <c r="L87" s="139">
        <v>0</v>
      </c>
      <c r="M87" s="139">
        <v>3</v>
      </c>
      <c r="N87" s="139">
        <v>1</v>
      </c>
      <c r="O87" s="139">
        <v>3</v>
      </c>
      <c r="P87" s="139">
        <v>20</v>
      </c>
      <c r="Q87" s="139">
        <v>88</v>
      </c>
      <c r="R87" s="139">
        <v>122</v>
      </c>
      <c r="S87" s="139">
        <v>77</v>
      </c>
      <c r="T87" s="139">
        <v>3</v>
      </c>
      <c r="U87" s="139">
        <v>5</v>
      </c>
      <c r="V87" s="139">
        <v>32</v>
      </c>
      <c r="W87" s="139">
        <v>327</v>
      </c>
      <c r="X87" s="139">
        <v>27</v>
      </c>
      <c r="Y87" s="139">
        <v>0</v>
      </c>
      <c r="Z87" s="139">
        <v>2</v>
      </c>
      <c r="AA87" s="139">
        <v>1</v>
      </c>
      <c r="AB87" s="139">
        <v>3</v>
      </c>
      <c r="AC87" s="139">
        <v>21</v>
      </c>
    </row>
    <row r="88" spans="1:29" x14ac:dyDescent="0.25">
      <c r="A88" s="47" t="s">
        <v>377</v>
      </c>
      <c r="B88" s="148">
        <v>615</v>
      </c>
      <c r="C88" s="152" t="s">
        <v>172</v>
      </c>
      <c r="D88" s="139">
        <v>429</v>
      </c>
      <c r="E88" s="139">
        <v>705</v>
      </c>
      <c r="F88" s="139">
        <v>585</v>
      </c>
      <c r="G88" s="139">
        <v>512</v>
      </c>
      <c r="H88" s="139">
        <v>49</v>
      </c>
      <c r="I88" s="139">
        <v>716</v>
      </c>
      <c r="J88" s="139">
        <v>2996</v>
      </c>
      <c r="K88" s="139">
        <v>641</v>
      </c>
      <c r="L88" s="139">
        <v>14</v>
      </c>
      <c r="M88" s="139">
        <v>14</v>
      </c>
      <c r="N88" s="139">
        <v>13</v>
      </c>
      <c r="O88" s="139">
        <v>33</v>
      </c>
      <c r="P88" s="139">
        <v>567</v>
      </c>
      <c r="Q88" s="139">
        <v>552</v>
      </c>
      <c r="R88" s="139">
        <v>762</v>
      </c>
      <c r="S88" s="139">
        <v>559</v>
      </c>
      <c r="T88" s="139">
        <v>96</v>
      </c>
      <c r="U88" s="139">
        <v>62</v>
      </c>
      <c r="V88" s="139">
        <v>821</v>
      </c>
      <c r="W88" s="139">
        <v>2852</v>
      </c>
      <c r="X88" s="139">
        <v>629</v>
      </c>
      <c r="Y88" s="139">
        <v>17</v>
      </c>
      <c r="Z88" s="139">
        <v>37</v>
      </c>
      <c r="AA88" s="139">
        <v>26</v>
      </c>
      <c r="AB88" s="139">
        <v>28</v>
      </c>
      <c r="AC88" s="139">
        <v>521</v>
      </c>
    </row>
    <row r="89" spans="1:29" x14ac:dyDescent="0.25">
      <c r="A89" s="47" t="s">
        <v>377</v>
      </c>
      <c r="B89" s="148">
        <v>649</v>
      </c>
      <c r="C89" s="152" t="s">
        <v>173</v>
      </c>
      <c r="D89" s="139">
        <v>29</v>
      </c>
      <c r="E89" s="139">
        <v>25</v>
      </c>
      <c r="F89" s="139">
        <v>5</v>
      </c>
      <c r="G89" s="139">
        <v>18</v>
      </c>
      <c r="H89" s="139">
        <v>4</v>
      </c>
      <c r="I89" s="139">
        <v>32</v>
      </c>
      <c r="J89" s="139">
        <v>113</v>
      </c>
      <c r="K89" s="139">
        <v>31</v>
      </c>
      <c r="L89" s="139">
        <v>0</v>
      </c>
      <c r="M89" s="139">
        <v>0</v>
      </c>
      <c r="N89" s="139">
        <v>0</v>
      </c>
      <c r="O89" s="139">
        <v>1</v>
      </c>
      <c r="P89" s="139">
        <v>30</v>
      </c>
      <c r="Q89" s="139">
        <v>33</v>
      </c>
      <c r="R89" s="139">
        <v>26</v>
      </c>
      <c r="S89" s="139">
        <v>5</v>
      </c>
      <c r="T89" s="139">
        <v>2</v>
      </c>
      <c r="U89" s="139">
        <v>4</v>
      </c>
      <c r="V89" s="139">
        <v>40</v>
      </c>
      <c r="W89" s="139">
        <v>110</v>
      </c>
      <c r="X89" s="139">
        <v>30</v>
      </c>
      <c r="Y89" s="139">
        <v>0</v>
      </c>
      <c r="Z89" s="139">
        <v>1</v>
      </c>
      <c r="AA89" s="139">
        <v>0</v>
      </c>
      <c r="AB89" s="139">
        <v>1</v>
      </c>
      <c r="AC89" s="139">
        <v>28</v>
      </c>
    </row>
    <row r="90" spans="1:29" ht="23.25" x14ac:dyDescent="0.25">
      <c r="A90" s="47" t="s">
        <v>377</v>
      </c>
      <c r="B90" s="148">
        <v>652</v>
      </c>
      <c r="C90" s="152" t="s">
        <v>174</v>
      </c>
      <c r="D90" s="139">
        <v>0</v>
      </c>
      <c r="E90" s="139">
        <v>1</v>
      </c>
      <c r="F90" s="139">
        <v>1</v>
      </c>
      <c r="G90" s="139">
        <v>3</v>
      </c>
      <c r="H90" s="139">
        <v>0</v>
      </c>
      <c r="I90" s="139">
        <v>3</v>
      </c>
      <c r="J90" s="139">
        <v>8</v>
      </c>
      <c r="K90" s="139">
        <v>3</v>
      </c>
      <c r="L90" s="139">
        <v>0</v>
      </c>
      <c r="M90" s="139">
        <v>0</v>
      </c>
      <c r="N90" s="139">
        <v>0</v>
      </c>
      <c r="O90" s="139">
        <v>0</v>
      </c>
      <c r="P90" s="139">
        <v>3</v>
      </c>
      <c r="Q90" s="139">
        <v>0</v>
      </c>
      <c r="R90" s="139">
        <v>2</v>
      </c>
      <c r="S90" s="139">
        <v>0</v>
      </c>
      <c r="T90" s="139">
        <v>0</v>
      </c>
      <c r="U90" s="139">
        <v>0</v>
      </c>
      <c r="V90" s="139">
        <v>6</v>
      </c>
      <c r="W90" s="139">
        <v>8</v>
      </c>
      <c r="X90" s="139">
        <v>3</v>
      </c>
      <c r="Y90" s="139">
        <v>0</v>
      </c>
      <c r="Z90" s="139">
        <v>0</v>
      </c>
      <c r="AA90" s="139">
        <v>0</v>
      </c>
      <c r="AB90" s="139">
        <v>0</v>
      </c>
      <c r="AC90" s="139">
        <v>3</v>
      </c>
    </row>
    <row r="91" spans="1:29" x14ac:dyDescent="0.25">
      <c r="A91" s="47" t="s">
        <v>377</v>
      </c>
      <c r="B91" s="148">
        <v>660</v>
      </c>
      <c r="C91" s="152" t="s">
        <v>175</v>
      </c>
      <c r="D91" s="139">
        <v>42</v>
      </c>
      <c r="E91" s="139">
        <v>56</v>
      </c>
      <c r="F91" s="139">
        <v>10</v>
      </c>
      <c r="G91" s="139">
        <v>50</v>
      </c>
      <c r="H91" s="139">
        <v>2</v>
      </c>
      <c r="I91" s="139">
        <v>50</v>
      </c>
      <c r="J91" s="139">
        <v>210</v>
      </c>
      <c r="K91" s="139">
        <v>47</v>
      </c>
      <c r="L91" s="139">
        <v>0</v>
      </c>
      <c r="M91" s="139">
        <v>1</v>
      </c>
      <c r="N91" s="139">
        <v>0</v>
      </c>
      <c r="O91" s="139">
        <v>1</v>
      </c>
      <c r="P91" s="139">
        <v>45</v>
      </c>
      <c r="Q91" s="139">
        <v>56</v>
      </c>
      <c r="R91" s="139">
        <v>59</v>
      </c>
      <c r="S91" s="139">
        <v>10</v>
      </c>
      <c r="T91" s="139">
        <v>6</v>
      </c>
      <c r="U91" s="139">
        <v>1</v>
      </c>
      <c r="V91" s="139">
        <v>90</v>
      </c>
      <c r="W91" s="139">
        <v>222</v>
      </c>
      <c r="X91" s="139">
        <v>39</v>
      </c>
      <c r="Y91" s="139">
        <v>0</v>
      </c>
      <c r="Z91" s="139">
        <v>0</v>
      </c>
      <c r="AA91" s="139">
        <v>0</v>
      </c>
      <c r="AB91" s="139">
        <v>1</v>
      </c>
      <c r="AC91" s="139">
        <v>38</v>
      </c>
    </row>
    <row r="92" spans="1:29" x14ac:dyDescent="0.25">
      <c r="A92" s="47" t="s">
        <v>377</v>
      </c>
      <c r="B92" s="148">
        <v>667</v>
      </c>
      <c r="C92" s="152" t="s">
        <v>176</v>
      </c>
      <c r="D92" s="139">
        <v>28</v>
      </c>
      <c r="E92" s="139">
        <v>45</v>
      </c>
      <c r="F92" s="139">
        <v>31</v>
      </c>
      <c r="G92" s="139">
        <v>38</v>
      </c>
      <c r="H92" s="139">
        <v>2</v>
      </c>
      <c r="I92" s="139">
        <v>38</v>
      </c>
      <c r="J92" s="139">
        <v>182</v>
      </c>
      <c r="K92" s="139">
        <v>39</v>
      </c>
      <c r="L92" s="139">
        <v>0</v>
      </c>
      <c r="M92" s="139">
        <v>1</v>
      </c>
      <c r="N92" s="139">
        <v>0</v>
      </c>
      <c r="O92" s="139">
        <v>1</v>
      </c>
      <c r="P92" s="139">
        <v>37</v>
      </c>
      <c r="Q92" s="139">
        <v>30</v>
      </c>
      <c r="R92" s="139">
        <v>44</v>
      </c>
      <c r="S92" s="139">
        <v>34</v>
      </c>
      <c r="T92" s="139">
        <v>0</v>
      </c>
      <c r="U92" s="139">
        <v>4</v>
      </c>
      <c r="V92" s="139">
        <v>64</v>
      </c>
      <c r="W92" s="139">
        <v>176</v>
      </c>
      <c r="X92" s="139">
        <v>37</v>
      </c>
      <c r="Y92" s="139">
        <v>2</v>
      </c>
      <c r="Z92" s="139">
        <v>1</v>
      </c>
      <c r="AA92" s="139">
        <v>0</v>
      </c>
      <c r="AB92" s="139">
        <v>2</v>
      </c>
      <c r="AC92" s="139">
        <v>32</v>
      </c>
    </row>
    <row r="93" spans="1:29" x14ac:dyDescent="0.25">
      <c r="A93" s="47" t="s">
        <v>377</v>
      </c>
      <c r="B93" s="148">
        <v>674</v>
      </c>
      <c r="C93" s="152" t="s">
        <v>177</v>
      </c>
      <c r="D93" s="139">
        <v>33</v>
      </c>
      <c r="E93" s="139">
        <v>40</v>
      </c>
      <c r="F93" s="139">
        <v>18</v>
      </c>
      <c r="G93" s="139">
        <v>145</v>
      </c>
      <c r="H93" s="139">
        <v>0</v>
      </c>
      <c r="I93" s="139">
        <v>34</v>
      </c>
      <c r="J93" s="139">
        <v>270</v>
      </c>
      <c r="K93" s="139">
        <v>29</v>
      </c>
      <c r="L93" s="139">
        <v>0</v>
      </c>
      <c r="M93" s="139">
        <v>0</v>
      </c>
      <c r="N93" s="139">
        <v>0</v>
      </c>
      <c r="O93" s="139">
        <v>0</v>
      </c>
      <c r="P93" s="139">
        <v>29</v>
      </c>
      <c r="Q93" s="139">
        <v>37</v>
      </c>
      <c r="R93" s="139">
        <v>56</v>
      </c>
      <c r="S93" s="139">
        <v>23</v>
      </c>
      <c r="T93" s="139">
        <v>3</v>
      </c>
      <c r="U93" s="139">
        <v>3</v>
      </c>
      <c r="V93" s="139">
        <v>151</v>
      </c>
      <c r="W93" s="139">
        <v>273</v>
      </c>
      <c r="X93" s="139">
        <v>29</v>
      </c>
      <c r="Y93" s="139">
        <v>0</v>
      </c>
      <c r="Z93" s="139">
        <v>2</v>
      </c>
      <c r="AA93" s="139">
        <v>0</v>
      </c>
      <c r="AB93" s="139">
        <v>0</v>
      </c>
      <c r="AC93" s="139">
        <v>27</v>
      </c>
    </row>
    <row r="94" spans="1:29" ht="23.25" x14ac:dyDescent="0.25">
      <c r="A94" s="47" t="s">
        <v>377</v>
      </c>
      <c r="B94" s="148">
        <v>697</v>
      </c>
      <c r="C94" s="152" t="s">
        <v>178</v>
      </c>
      <c r="D94" s="139">
        <v>79</v>
      </c>
      <c r="E94" s="139">
        <v>308</v>
      </c>
      <c r="F94" s="139">
        <v>368</v>
      </c>
      <c r="G94" s="139">
        <v>148</v>
      </c>
      <c r="H94" s="139">
        <v>39</v>
      </c>
      <c r="I94" s="139">
        <v>455</v>
      </c>
      <c r="J94" s="139">
        <v>1397</v>
      </c>
      <c r="K94" s="139">
        <v>465</v>
      </c>
      <c r="L94" s="139">
        <v>1</v>
      </c>
      <c r="M94" s="139">
        <v>6</v>
      </c>
      <c r="N94" s="139">
        <v>1</v>
      </c>
      <c r="O94" s="139">
        <v>33</v>
      </c>
      <c r="P94" s="139">
        <v>424</v>
      </c>
      <c r="Q94" s="139">
        <v>96</v>
      </c>
      <c r="R94" s="139">
        <v>349</v>
      </c>
      <c r="S94" s="139">
        <v>365</v>
      </c>
      <c r="T94" s="139">
        <v>12</v>
      </c>
      <c r="U94" s="139">
        <v>43</v>
      </c>
      <c r="V94" s="139">
        <v>457</v>
      </c>
      <c r="W94" s="139">
        <v>1322</v>
      </c>
      <c r="X94" s="139">
        <v>421</v>
      </c>
      <c r="Y94" s="139">
        <v>0</v>
      </c>
      <c r="Z94" s="139">
        <v>4</v>
      </c>
      <c r="AA94" s="139">
        <v>6</v>
      </c>
      <c r="AB94" s="139">
        <v>33</v>
      </c>
      <c r="AC94" s="139">
        <v>378</v>
      </c>
    </row>
    <row r="95" spans="1:29" x14ac:dyDescent="0.25">
      <c r="A95" s="47" t="s">
        <v>377</v>
      </c>
      <c r="B95" s="148">
        <v>756</v>
      </c>
      <c r="C95" s="152" t="s">
        <v>179</v>
      </c>
      <c r="D95" s="139">
        <v>65</v>
      </c>
      <c r="E95" s="139">
        <v>187</v>
      </c>
      <c r="F95" s="139">
        <v>142</v>
      </c>
      <c r="G95" s="139">
        <v>41</v>
      </c>
      <c r="H95" s="139">
        <v>15</v>
      </c>
      <c r="I95" s="139">
        <v>47</v>
      </c>
      <c r="J95" s="139">
        <v>497</v>
      </c>
      <c r="K95" s="139">
        <v>55</v>
      </c>
      <c r="L95" s="139">
        <v>0</v>
      </c>
      <c r="M95" s="139">
        <v>1</v>
      </c>
      <c r="N95" s="139">
        <v>2</v>
      </c>
      <c r="O95" s="139">
        <v>12</v>
      </c>
      <c r="P95" s="139">
        <v>40</v>
      </c>
      <c r="Q95" s="139">
        <v>74</v>
      </c>
      <c r="R95" s="139">
        <v>230</v>
      </c>
      <c r="S95" s="139">
        <v>123</v>
      </c>
      <c r="T95" s="139">
        <v>9</v>
      </c>
      <c r="U95" s="139">
        <v>17</v>
      </c>
      <c r="V95" s="139">
        <v>65</v>
      </c>
      <c r="W95" s="139">
        <v>518</v>
      </c>
      <c r="X95" s="139">
        <v>55</v>
      </c>
      <c r="Y95" s="139">
        <v>0</v>
      </c>
      <c r="Z95" s="139">
        <v>6</v>
      </c>
      <c r="AA95" s="139">
        <v>3</v>
      </c>
      <c r="AB95" s="139">
        <v>12</v>
      </c>
      <c r="AC95" s="139">
        <v>34</v>
      </c>
    </row>
    <row r="96" spans="1:29" x14ac:dyDescent="0.25">
      <c r="A96" s="160" t="s">
        <v>415</v>
      </c>
      <c r="B96" s="154" t="s">
        <v>409</v>
      </c>
      <c r="C96" s="155"/>
      <c r="D96" s="140">
        <v>1834</v>
      </c>
      <c r="E96" s="140">
        <v>3728</v>
      </c>
      <c r="F96" s="140">
        <v>2813</v>
      </c>
      <c r="G96" s="140">
        <v>4358</v>
      </c>
      <c r="H96" s="140">
        <v>278</v>
      </c>
      <c r="I96" s="140">
        <v>3042</v>
      </c>
      <c r="J96" s="140">
        <v>16053</v>
      </c>
      <c r="K96" s="140">
        <v>2924</v>
      </c>
      <c r="L96" s="140">
        <v>31</v>
      </c>
      <c r="M96" s="140">
        <v>66</v>
      </c>
      <c r="N96" s="140">
        <v>54</v>
      </c>
      <c r="O96" s="140">
        <v>178</v>
      </c>
      <c r="P96" s="140">
        <v>2595</v>
      </c>
      <c r="Q96" s="140">
        <v>2128</v>
      </c>
      <c r="R96" s="140">
        <v>4013</v>
      </c>
      <c r="S96" s="140">
        <v>2740</v>
      </c>
      <c r="T96" s="140">
        <v>375</v>
      </c>
      <c r="U96" s="140">
        <v>339</v>
      </c>
      <c r="V96" s="140">
        <v>5784</v>
      </c>
      <c r="W96" s="140">
        <v>15379</v>
      </c>
      <c r="X96" s="140">
        <v>2851</v>
      </c>
      <c r="Y96" s="140">
        <v>60</v>
      </c>
      <c r="Z96" s="140">
        <v>124</v>
      </c>
      <c r="AA96" s="140">
        <v>94</v>
      </c>
      <c r="AB96" s="140">
        <v>171</v>
      </c>
      <c r="AC96" s="140">
        <v>2402</v>
      </c>
    </row>
    <row r="97" spans="1:29" x14ac:dyDescent="0.25">
      <c r="A97" s="47" t="s">
        <v>379</v>
      </c>
      <c r="B97" s="150">
        <v>30</v>
      </c>
      <c r="C97" s="149" t="s">
        <v>181</v>
      </c>
      <c r="D97" s="139">
        <v>51</v>
      </c>
      <c r="E97" s="139">
        <v>32</v>
      </c>
      <c r="F97" s="139">
        <v>42</v>
      </c>
      <c r="G97" s="139">
        <v>53</v>
      </c>
      <c r="H97" s="139">
        <v>3</v>
      </c>
      <c r="I97" s="139">
        <v>285</v>
      </c>
      <c r="J97" s="139">
        <v>466</v>
      </c>
      <c r="K97" s="139">
        <v>265</v>
      </c>
      <c r="L97" s="139">
        <v>0</v>
      </c>
      <c r="M97" s="139">
        <v>1</v>
      </c>
      <c r="N97" s="139">
        <v>0</v>
      </c>
      <c r="O97" s="139">
        <v>1</v>
      </c>
      <c r="P97" s="139">
        <v>263</v>
      </c>
      <c r="Q97" s="139">
        <v>48</v>
      </c>
      <c r="R97" s="139">
        <v>40</v>
      </c>
      <c r="S97" s="139">
        <v>32</v>
      </c>
      <c r="T97" s="139">
        <v>36</v>
      </c>
      <c r="U97" s="139">
        <v>3</v>
      </c>
      <c r="V97" s="139">
        <v>288</v>
      </c>
      <c r="W97" s="139">
        <v>447</v>
      </c>
      <c r="X97" s="139">
        <v>268</v>
      </c>
      <c r="Y97" s="139">
        <v>0</v>
      </c>
      <c r="Z97" s="139">
        <v>0</v>
      </c>
      <c r="AA97" s="139">
        <v>0</v>
      </c>
      <c r="AB97" s="139">
        <v>1</v>
      </c>
      <c r="AC97" s="139">
        <v>267</v>
      </c>
    </row>
    <row r="98" spans="1:29" x14ac:dyDescent="0.25">
      <c r="A98" s="47" t="s">
        <v>379</v>
      </c>
      <c r="B98" s="148">
        <v>34</v>
      </c>
      <c r="C98" s="152" t="s">
        <v>182</v>
      </c>
      <c r="D98" s="139">
        <v>11</v>
      </c>
      <c r="E98" s="139">
        <v>55</v>
      </c>
      <c r="F98" s="139">
        <v>28</v>
      </c>
      <c r="G98" s="139">
        <v>148</v>
      </c>
      <c r="H98" s="139">
        <v>4</v>
      </c>
      <c r="I98" s="139">
        <v>115</v>
      </c>
      <c r="J98" s="139">
        <v>361</v>
      </c>
      <c r="K98" s="139">
        <v>110</v>
      </c>
      <c r="L98" s="139">
        <v>0</v>
      </c>
      <c r="M98" s="139">
        <v>0</v>
      </c>
      <c r="N98" s="139">
        <v>0</v>
      </c>
      <c r="O98" s="139">
        <v>2</v>
      </c>
      <c r="P98" s="139">
        <v>108</v>
      </c>
      <c r="Q98" s="139">
        <v>18</v>
      </c>
      <c r="R98" s="139">
        <v>56</v>
      </c>
      <c r="S98" s="139">
        <v>20</v>
      </c>
      <c r="T98" s="139">
        <v>11</v>
      </c>
      <c r="U98" s="139">
        <v>6</v>
      </c>
      <c r="V98" s="139">
        <v>227</v>
      </c>
      <c r="W98" s="139">
        <v>338</v>
      </c>
      <c r="X98" s="139">
        <v>116</v>
      </c>
      <c r="Y98" s="139">
        <v>0</v>
      </c>
      <c r="Z98" s="139">
        <v>0</v>
      </c>
      <c r="AA98" s="139">
        <v>1</v>
      </c>
      <c r="AB98" s="139">
        <v>2</v>
      </c>
      <c r="AC98" s="139">
        <v>113</v>
      </c>
    </row>
    <row r="99" spans="1:29" x14ac:dyDescent="0.25">
      <c r="A99" s="47" t="s">
        <v>379</v>
      </c>
      <c r="B99" s="148">
        <v>36</v>
      </c>
      <c r="C99" s="152" t="s">
        <v>183</v>
      </c>
      <c r="D99" s="139">
        <v>14</v>
      </c>
      <c r="E99" s="139">
        <v>19</v>
      </c>
      <c r="F99" s="139">
        <v>4</v>
      </c>
      <c r="G99" s="139">
        <v>2</v>
      </c>
      <c r="H99" s="139">
        <v>1</v>
      </c>
      <c r="I99" s="139">
        <v>11</v>
      </c>
      <c r="J99" s="139">
        <v>51</v>
      </c>
      <c r="K99" s="139">
        <v>13</v>
      </c>
      <c r="L99" s="139">
        <v>2</v>
      </c>
      <c r="M99" s="139">
        <v>0</v>
      </c>
      <c r="N99" s="139">
        <v>0</v>
      </c>
      <c r="O99" s="139">
        <v>1</v>
      </c>
      <c r="P99" s="139">
        <v>10</v>
      </c>
      <c r="Q99" s="139">
        <v>18</v>
      </c>
      <c r="R99" s="139">
        <v>16</v>
      </c>
      <c r="S99" s="139">
        <v>5</v>
      </c>
      <c r="T99" s="139">
        <v>1</v>
      </c>
      <c r="U99" s="139">
        <v>1</v>
      </c>
      <c r="V99" s="139">
        <v>9</v>
      </c>
      <c r="W99" s="139">
        <v>50</v>
      </c>
      <c r="X99" s="139">
        <v>12</v>
      </c>
      <c r="Y99" s="139">
        <v>2</v>
      </c>
      <c r="Z99" s="139">
        <v>1</v>
      </c>
      <c r="AA99" s="139">
        <v>0</v>
      </c>
      <c r="AB99" s="139">
        <v>1</v>
      </c>
      <c r="AC99" s="139">
        <v>8</v>
      </c>
    </row>
    <row r="100" spans="1:29" x14ac:dyDescent="0.25">
      <c r="A100" s="47" t="s">
        <v>379</v>
      </c>
      <c r="B100" s="148">
        <v>91</v>
      </c>
      <c r="C100" s="152" t="s">
        <v>184</v>
      </c>
      <c r="D100" s="139">
        <v>4</v>
      </c>
      <c r="E100" s="139">
        <v>7</v>
      </c>
      <c r="F100" s="139">
        <v>2</v>
      </c>
      <c r="G100" s="139">
        <v>6</v>
      </c>
      <c r="H100" s="139">
        <v>0</v>
      </c>
      <c r="I100" s="139">
        <v>7</v>
      </c>
      <c r="J100" s="139">
        <v>26</v>
      </c>
      <c r="K100" s="139">
        <v>5</v>
      </c>
      <c r="L100" s="139">
        <v>0</v>
      </c>
      <c r="M100" s="139">
        <v>0</v>
      </c>
      <c r="N100" s="139">
        <v>0</v>
      </c>
      <c r="O100" s="139">
        <v>0</v>
      </c>
      <c r="P100" s="139">
        <v>5</v>
      </c>
      <c r="Q100" s="139">
        <v>3</v>
      </c>
      <c r="R100" s="139">
        <v>7</v>
      </c>
      <c r="S100" s="139">
        <v>1</v>
      </c>
      <c r="T100" s="139">
        <v>4</v>
      </c>
      <c r="U100" s="139">
        <v>0</v>
      </c>
      <c r="V100" s="139">
        <v>7</v>
      </c>
      <c r="W100" s="139">
        <v>22</v>
      </c>
      <c r="X100" s="139">
        <v>7</v>
      </c>
      <c r="Y100" s="139">
        <v>1</v>
      </c>
      <c r="Z100" s="139">
        <v>0</v>
      </c>
      <c r="AA100" s="139">
        <v>0</v>
      </c>
      <c r="AB100" s="139">
        <v>0</v>
      </c>
      <c r="AC100" s="139">
        <v>6</v>
      </c>
    </row>
    <row r="101" spans="1:29" x14ac:dyDescent="0.25">
      <c r="A101" s="47" t="s">
        <v>379</v>
      </c>
      <c r="B101" s="148">
        <v>93</v>
      </c>
      <c r="C101" s="152" t="s">
        <v>185</v>
      </c>
      <c r="D101" s="139">
        <v>10</v>
      </c>
      <c r="E101" s="139">
        <v>4</v>
      </c>
      <c r="F101" s="139">
        <v>3</v>
      </c>
      <c r="G101" s="139">
        <v>0</v>
      </c>
      <c r="H101" s="139">
        <v>0</v>
      </c>
      <c r="I101" s="139">
        <v>29</v>
      </c>
      <c r="J101" s="139">
        <v>46</v>
      </c>
      <c r="K101" s="139">
        <v>30</v>
      </c>
      <c r="L101" s="139">
        <v>0</v>
      </c>
      <c r="M101" s="139">
        <v>0</v>
      </c>
      <c r="N101" s="139">
        <v>1</v>
      </c>
      <c r="O101" s="139">
        <v>0</v>
      </c>
      <c r="P101" s="139">
        <v>29</v>
      </c>
      <c r="Q101" s="139">
        <v>13</v>
      </c>
      <c r="R101" s="139">
        <v>5</v>
      </c>
      <c r="S101" s="139">
        <v>2</v>
      </c>
      <c r="T101" s="139">
        <v>0</v>
      </c>
      <c r="U101" s="139">
        <v>0</v>
      </c>
      <c r="V101" s="139">
        <v>28</v>
      </c>
      <c r="W101" s="139">
        <v>48</v>
      </c>
      <c r="X101" s="139">
        <v>28</v>
      </c>
      <c r="Y101" s="139">
        <v>0</v>
      </c>
      <c r="Z101" s="139">
        <v>0</v>
      </c>
      <c r="AA101" s="139">
        <v>0</v>
      </c>
      <c r="AB101" s="139">
        <v>0</v>
      </c>
      <c r="AC101" s="139">
        <v>28</v>
      </c>
    </row>
    <row r="102" spans="1:29" x14ac:dyDescent="0.25">
      <c r="A102" s="47" t="s">
        <v>379</v>
      </c>
      <c r="B102" s="148">
        <v>101</v>
      </c>
      <c r="C102" s="47" t="s">
        <v>186</v>
      </c>
      <c r="D102" s="139">
        <v>95</v>
      </c>
      <c r="E102" s="139">
        <v>37</v>
      </c>
      <c r="F102" s="139">
        <v>4</v>
      </c>
      <c r="G102" s="139">
        <v>27</v>
      </c>
      <c r="H102" s="139">
        <v>0</v>
      </c>
      <c r="I102" s="139">
        <v>54</v>
      </c>
      <c r="J102" s="139">
        <v>217</v>
      </c>
      <c r="K102" s="139">
        <v>68</v>
      </c>
      <c r="L102" s="139">
        <v>12</v>
      </c>
      <c r="M102" s="139">
        <v>7</v>
      </c>
      <c r="N102" s="139">
        <v>0</v>
      </c>
      <c r="O102" s="139">
        <v>0</v>
      </c>
      <c r="P102" s="139">
        <v>49</v>
      </c>
      <c r="Q102" s="139">
        <v>107</v>
      </c>
      <c r="R102" s="139">
        <v>33</v>
      </c>
      <c r="S102" s="139">
        <v>6</v>
      </c>
      <c r="T102" s="139">
        <v>5</v>
      </c>
      <c r="U102" s="139">
        <v>2</v>
      </c>
      <c r="V102" s="139">
        <v>55</v>
      </c>
      <c r="W102" s="139">
        <v>208</v>
      </c>
      <c r="X102" s="139">
        <v>45</v>
      </c>
      <c r="Y102" s="139">
        <v>4</v>
      </c>
      <c r="Z102" s="139">
        <v>0</v>
      </c>
      <c r="AA102" s="139">
        <v>0</v>
      </c>
      <c r="AB102" s="139">
        <v>2</v>
      </c>
      <c r="AC102" s="139">
        <v>39</v>
      </c>
    </row>
    <row r="103" spans="1:29" x14ac:dyDescent="0.25">
      <c r="A103" s="47" t="s">
        <v>379</v>
      </c>
      <c r="B103" s="148">
        <v>145</v>
      </c>
      <c r="C103" s="152" t="s">
        <v>187</v>
      </c>
      <c r="D103" s="139">
        <v>6</v>
      </c>
      <c r="E103" s="139">
        <v>1</v>
      </c>
      <c r="F103" s="139">
        <v>4</v>
      </c>
      <c r="G103" s="139">
        <v>2</v>
      </c>
      <c r="H103" s="139">
        <v>0</v>
      </c>
      <c r="I103" s="139">
        <v>2</v>
      </c>
      <c r="J103" s="139">
        <v>15</v>
      </c>
      <c r="K103" s="139">
        <v>3</v>
      </c>
      <c r="L103" s="139">
        <v>1</v>
      </c>
      <c r="M103" s="139">
        <v>0</v>
      </c>
      <c r="N103" s="139">
        <v>0</v>
      </c>
      <c r="O103" s="139">
        <v>0</v>
      </c>
      <c r="P103" s="139">
        <v>2</v>
      </c>
      <c r="Q103" s="139">
        <v>5</v>
      </c>
      <c r="R103" s="139">
        <v>1</v>
      </c>
      <c r="S103" s="139">
        <v>3</v>
      </c>
      <c r="T103" s="139">
        <v>0</v>
      </c>
      <c r="U103" s="139">
        <v>0</v>
      </c>
      <c r="V103" s="139">
        <v>4</v>
      </c>
      <c r="W103" s="139">
        <v>13</v>
      </c>
      <c r="X103" s="139">
        <v>3</v>
      </c>
      <c r="Y103" s="139">
        <v>0</v>
      </c>
      <c r="Z103" s="139">
        <v>0</v>
      </c>
      <c r="AA103" s="139">
        <v>0</v>
      </c>
      <c r="AB103" s="139">
        <v>0</v>
      </c>
      <c r="AC103" s="139">
        <v>3</v>
      </c>
    </row>
    <row r="104" spans="1:29" x14ac:dyDescent="0.25">
      <c r="A104" s="47" t="s">
        <v>379</v>
      </c>
      <c r="B104" s="148">
        <v>209</v>
      </c>
      <c r="C104" s="152" t="s">
        <v>188</v>
      </c>
      <c r="D104" s="139">
        <v>20</v>
      </c>
      <c r="E104" s="139">
        <v>37</v>
      </c>
      <c r="F104" s="139">
        <v>6</v>
      </c>
      <c r="G104" s="139">
        <v>12</v>
      </c>
      <c r="H104" s="139">
        <v>2</v>
      </c>
      <c r="I104" s="139">
        <v>28</v>
      </c>
      <c r="J104" s="139">
        <v>105</v>
      </c>
      <c r="K104" s="139">
        <v>22</v>
      </c>
      <c r="L104" s="139">
        <v>0</v>
      </c>
      <c r="M104" s="139">
        <v>0</v>
      </c>
      <c r="N104" s="139">
        <v>0</v>
      </c>
      <c r="O104" s="139">
        <v>1</v>
      </c>
      <c r="P104" s="139">
        <v>21</v>
      </c>
      <c r="Q104" s="139">
        <v>22</v>
      </c>
      <c r="R104" s="139">
        <v>34</v>
      </c>
      <c r="S104" s="139">
        <v>8</v>
      </c>
      <c r="T104" s="139">
        <v>0</v>
      </c>
      <c r="U104" s="139">
        <v>1</v>
      </c>
      <c r="V104" s="139">
        <v>32</v>
      </c>
      <c r="W104" s="139">
        <v>97</v>
      </c>
      <c r="X104" s="139">
        <v>23</v>
      </c>
      <c r="Y104" s="139">
        <v>0</v>
      </c>
      <c r="Z104" s="139">
        <v>1</v>
      </c>
      <c r="AA104" s="139">
        <v>0</v>
      </c>
      <c r="AB104" s="139">
        <v>1</v>
      </c>
      <c r="AC104" s="139">
        <v>21</v>
      </c>
    </row>
    <row r="105" spans="1:29" x14ac:dyDescent="0.25">
      <c r="A105" s="47" t="s">
        <v>379</v>
      </c>
      <c r="B105" s="148">
        <v>282</v>
      </c>
      <c r="C105" s="152" t="s">
        <v>189</v>
      </c>
      <c r="D105" s="139">
        <v>29</v>
      </c>
      <c r="E105" s="139">
        <v>37</v>
      </c>
      <c r="F105" s="139">
        <v>14</v>
      </c>
      <c r="G105" s="139">
        <v>6</v>
      </c>
      <c r="H105" s="139">
        <v>1</v>
      </c>
      <c r="I105" s="139">
        <v>12</v>
      </c>
      <c r="J105" s="139">
        <v>99</v>
      </c>
      <c r="K105" s="139">
        <v>11</v>
      </c>
      <c r="L105" s="139">
        <v>1</v>
      </c>
      <c r="M105" s="139">
        <v>0</v>
      </c>
      <c r="N105" s="139">
        <v>0</v>
      </c>
      <c r="O105" s="139">
        <v>0</v>
      </c>
      <c r="P105" s="139">
        <v>10</v>
      </c>
      <c r="Q105" s="139">
        <v>23</v>
      </c>
      <c r="R105" s="139">
        <v>41</v>
      </c>
      <c r="S105" s="139">
        <v>20</v>
      </c>
      <c r="T105" s="139">
        <v>4</v>
      </c>
      <c r="U105" s="139">
        <v>1</v>
      </c>
      <c r="V105" s="139">
        <v>14</v>
      </c>
      <c r="W105" s="139">
        <v>103</v>
      </c>
      <c r="X105" s="139">
        <v>16</v>
      </c>
      <c r="Y105" s="139">
        <v>0</v>
      </c>
      <c r="Z105" s="139">
        <v>3</v>
      </c>
      <c r="AA105" s="139">
        <v>3</v>
      </c>
      <c r="AB105" s="139">
        <v>0</v>
      </c>
      <c r="AC105" s="139">
        <v>10</v>
      </c>
    </row>
    <row r="106" spans="1:29" x14ac:dyDescent="0.25">
      <c r="A106" s="47" t="s">
        <v>379</v>
      </c>
      <c r="B106" s="148">
        <v>353</v>
      </c>
      <c r="C106" s="152" t="s">
        <v>190</v>
      </c>
      <c r="D106" s="139">
        <v>2</v>
      </c>
      <c r="E106" s="139">
        <v>0</v>
      </c>
      <c r="F106" s="139">
        <v>1</v>
      </c>
      <c r="G106" s="139">
        <v>4</v>
      </c>
      <c r="H106" s="139">
        <v>0</v>
      </c>
      <c r="I106" s="139">
        <v>3</v>
      </c>
      <c r="J106" s="139">
        <v>10</v>
      </c>
      <c r="K106" s="139">
        <v>2</v>
      </c>
      <c r="L106" s="139">
        <v>0</v>
      </c>
      <c r="M106" s="139">
        <v>0</v>
      </c>
      <c r="N106" s="139">
        <v>0</v>
      </c>
      <c r="O106" s="139">
        <v>0</v>
      </c>
      <c r="P106" s="139">
        <v>2</v>
      </c>
      <c r="Q106" s="139">
        <v>4</v>
      </c>
      <c r="R106" s="139">
        <v>2</v>
      </c>
      <c r="S106" s="139">
        <v>0</v>
      </c>
      <c r="T106" s="139">
        <v>0</v>
      </c>
      <c r="U106" s="139">
        <v>0</v>
      </c>
      <c r="V106" s="139">
        <v>12</v>
      </c>
      <c r="W106" s="139">
        <v>18</v>
      </c>
      <c r="X106" s="139">
        <v>1</v>
      </c>
      <c r="Y106" s="139">
        <v>0</v>
      </c>
      <c r="Z106" s="139">
        <v>0</v>
      </c>
      <c r="AA106" s="139">
        <v>0</v>
      </c>
      <c r="AB106" s="139">
        <v>0</v>
      </c>
      <c r="AC106" s="139">
        <v>1</v>
      </c>
    </row>
    <row r="107" spans="1:29" x14ac:dyDescent="0.25">
      <c r="A107" s="47" t="s">
        <v>379</v>
      </c>
      <c r="B107" s="148">
        <v>364</v>
      </c>
      <c r="C107" s="152" t="s">
        <v>191</v>
      </c>
      <c r="D107" s="139">
        <v>8</v>
      </c>
      <c r="E107" s="139">
        <v>46</v>
      </c>
      <c r="F107" s="139">
        <v>14</v>
      </c>
      <c r="G107" s="139">
        <v>3</v>
      </c>
      <c r="H107" s="139">
        <v>1</v>
      </c>
      <c r="I107" s="139">
        <v>4</v>
      </c>
      <c r="J107" s="139">
        <v>76</v>
      </c>
      <c r="K107" s="139">
        <v>3</v>
      </c>
      <c r="L107" s="139">
        <v>0</v>
      </c>
      <c r="M107" s="139">
        <v>0</v>
      </c>
      <c r="N107" s="139">
        <v>0</v>
      </c>
      <c r="O107" s="139">
        <v>1</v>
      </c>
      <c r="P107" s="139">
        <v>2</v>
      </c>
      <c r="Q107" s="139">
        <v>7</v>
      </c>
      <c r="R107" s="139">
        <v>42</v>
      </c>
      <c r="S107" s="139">
        <v>10</v>
      </c>
      <c r="T107" s="139">
        <v>0</v>
      </c>
      <c r="U107" s="139">
        <v>1</v>
      </c>
      <c r="V107" s="139">
        <v>3</v>
      </c>
      <c r="W107" s="139">
        <v>63</v>
      </c>
      <c r="X107" s="139">
        <v>2</v>
      </c>
      <c r="Y107" s="139">
        <v>0</v>
      </c>
      <c r="Z107" s="139">
        <v>0</v>
      </c>
      <c r="AA107" s="139">
        <v>0</v>
      </c>
      <c r="AB107" s="139">
        <v>1</v>
      </c>
      <c r="AC107" s="139">
        <v>1</v>
      </c>
    </row>
    <row r="108" spans="1:29" x14ac:dyDescent="0.25">
      <c r="A108" s="47" t="s">
        <v>379</v>
      </c>
      <c r="B108" s="148">
        <v>368</v>
      </c>
      <c r="C108" s="152" t="s">
        <v>192</v>
      </c>
      <c r="D108" s="139">
        <v>12</v>
      </c>
      <c r="E108" s="139">
        <v>18</v>
      </c>
      <c r="F108" s="139">
        <v>6</v>
      </c>
      <c r="G108" s="139">
        <v>20</v>
      </c>
      <c r="H108" s="139">
        <v>2</v>
      </c>
      <c r="I108" s="139">
        <v>8</v>
      </c>
      <c r="J108" s="139">
        <v>66</v>
      </c>
      <c r="K108" s="139">
        <v>12</v>
      </c>
      <c r="L108" s="139">
        <v>2</v>
      </c>
      <c r="M108" s="139">
        <v>2</v>
      </c>
      <c r="N108" s="139">
        <v>0</v>
      </c>
      <c r="O108" s="139">
        <v>2</v>
      </c>
      <c r="P108" s="139">
        <v>6</v>
      </c>
      <c r="Q108" s="139">
        <v>12</v>
      </c>
      <c r="R108" s="139">
        <v>12</v>
      </c>
      <c r="S108" s="139">
        <v>4</v>
      </c>
      <c r="T108" s="139">
        <v>0</v>
      </c>
      <c r="U108" s="139">
        <v>2</v>
      </c>
      <c r="V108" s="139">
        <v>30</v>
      </c>
      <c r="W108" s="139">
        <v>60</v>
      </c>
      <c r="X108" s="139">
        <v>7</v>
      </c>
      <c r="Y108" s="139">
        <v>0</v>
      </c>
      <c r="Z108" s="139">
        <v>0</v>
      </c>
      <c r="AA108" s="139">
        <v>0</v>
      </c>
      <c r="AB108" s="139">
        <v>2</v>
      </c>
      <c r="AC108" s="139">
        <v>5</v>
      </c>
    </row>
    <row r="109" spans="1:29" x14ac:dyDescent="0.25">
      <c r="A109" s="47" t="s">
        <v>379</v>
      </c>
      <c r="B109" s="148">
        <v>390</v>
      </c>
      <c r="C109" s="152" t="s">
        <v>193</v>
      </c>
      <c r="D109" s="139">
        <v>28</v>
      </c>
      <c r="E109" s="139">
        <v>39</v>
      </c>
      <c r="F109" s="139">
        <v>4</v>
      </c>
      <c r="G109" s="139">
        <v>10</v>
      </c>
      <c r="H109" s="139">
        <v>0</v>
      </c>
      <c r="I109" s="139">
        <v>23</v>
      </c>
      <c r="J109" s="139">
        <v>104</v>
      </c>
      <c r="K109" s="139">
        <v>22</v>
      </c>
      <c r="L109" s="139">
        <v>0</v>
      </c>
      <c r="M109" s="139">
        <v>0</v>
      </c>
      <c r="N109" s="139">
        <v>0</v>
      </c>
      <c r="O109" s="139">
        <v>0</v>
      </c>
      <c r="P109" s="139">
        <v>22</v>
      </c>
      <c r="Q109" s="139">
        <v>28</v>
      </c>
      <c r="R109" s="139">
        <v>43</v>
      </c>
      <c r="S109" s="139">
        <v>3</v>
      </c>
      <c r="T109" s="139">
        <v>0</v>
      </c>
      <c r="U109" s="139">
        <v>1</v>
      </c>
      <c r="V109" s="139">
        <v>27</v>
      </c>
      <c r="W109" s="139">
        <v>102</v>
      </c>
      <c r="X109" s="139">
        <v>20</v>
      </c>
      <c r="Y109" s="139">
        <v>0</v>
      </c>
      <c r="Z109" s="139">
        <v>0</v>
      </c>
      <c r="AA109" s="139">
        <v>0</v>
      </c>
      <c r="AB109" s="139">
        <v>0</v>
      </c>
      <c r="AC109" s="139">
        <v>20</v>
      </c>
    </row>
    <row r="110" spans="1:29" x14ac:dyDescent="0.25">
      <c r="A110" s="47" t="s">
        <v>379</v>
      </c>
      <c r="B110" s="148">
        <v>467</v>
      </c>
      <c r="C110" s="152" t="s">
        <v>194</v>
      </c>
      <c r="D110" s="139">
        <v>3</v>
      </c>
      <c r="E110" s="139">
        <v>1</v>
      </c>
      <c r="F110" s="139">
        <v>0</v>
      </c>
      <c r="G110" s="139">
        <v>1</v>
      </c>
      <c r="H110" s="139">
        <v>0</v>
      </c>
      <c r="I110" s="139">
        <v>2</v>
      </c>
      <c r="J110" s="139">
        <v>7</v>
      </c>
      <c r="K110" s="139">
        <v>2</v>
      </c>
      <c r="L110" s="139">
        <v>0</v>
      </c>
      <c r="M110" s="139">
        <v>0</v>
      </c>
      <c r="N110" s="139">
        <v>0</v>
      </c>
      <c r="O110" s="139">
        <v>0</v>
      </c>
      <c r="P110" s="139">
        <v>2</v>
      </c>
      <c r="Q110" s="139">
        <v>2</v>
      </c>
      <c r="R110" s="139">
        <v>1</v>
      </c>
      <c r="S110" s="139">
        <v>0</v>
      </c>
      <c r="T110" s="139">
        <v>0</v>
      </c>
      <c r="U110" s="139">
        <v>0</v>
      </c>
      <c r="V110" s="139">
        <v>3</v>
      </c>
      <c r="W110" s="139">
        <v>6</v>
      </c>
      <c r="X110" s="139">
        <v>2</v>
      </c>
      <c r="Y110" s="139">
        <v>0</v>
      </c>
      <c r="Z110" s="139">
        <v>0</v>
      </c>
      <c r="AA110" s="139">
        <v>0</v>
      </c>
      <c r="AB110" s="139">
        <v>0</v>
      </c>
      <c r="AC110" s="139">
        <v>2</v>
      </c>
    </row>
    <row r="111" spans="1:29" x14ac:dyDescent="0.25">
      <c r="A111" s="47" t="s">
        <v>379</v>
      </c>
      <c r="B111" s="148">
        <v>576</v>
      </c>
      <c r="C111" s="152" t="s">
        <v>195</v>
      </c>
      <c r="D111" s="139">
        <v>0</v>
      </c>
      <c r="E111" s="139">
        <v>3</v>
      </c>
      <c r="F111" s="139">
        <v>1</v>
      </c>
      <c r="G111" s="139">
        <v>0</v>
      </c>
      <c r="H111" s="139">
        <v>0</v>
      </c>
      <c r="I111" s="139">
        <v>7</v>
      </c>
      <c r="J111" s="139">
        <v>11</v>
      </c>
      <c r="K111" s="139">
        <v>9</v>
      </c>
      <c r="L111" s="139">
        <v>0</v>
      </c>
      <c r="M111" s="139">
        <v>2</v>
      </c>
      <c r="N111" s="139">
        <v>0</v>
      </c>
      <c r="O111" s="139">
        <v>0</v>
      </c>
      <c r="P111" s="139">
        <v>7</v>
      </c>
      <c r="Q111" s="139">
        <v>0</v>
      </c>
      <c r="R111" s="139">
        <v>3</v>
      </c>
      <c r="S111" s="139">
        <v>0</v>
      </c>
      <c r="T111" s="139">
        <v>2</v>
      </c>
      <c r="U111" s="139">
        <v>0</v>
      </c>
      <c r="V111" s="139">
        <v>3</v>
      </c>
      <c r="W111" s="139">
        <v>8</v>
      </c>
      <c r="X111" s="139">
        <v>3</v>
      </c>
      <c r="Y111" s="139">
        <v>0</v>
      </c>
      <c r="Z111" s="139">
        <v>0</v>
      </c>
      <c r="AA111" s="139">
        <v>0</v>
      </c>
      <c r="AB111" s="139">
        <v>0</v>
      </c>
      <c r="AC111" s="139">
        <v>3</v>
      </c>
    </row>
    <row r="112" spans="1:29" x14ac:dyDescent="0.25">
      <c r="A112" s="47" t="s">
        <v>379</v>
      </c>
      <c r="B112" s="148">
        <v>642</v>
      </c>
      <c r="C112" s="152" t="s">
        <v>196</v>
      </c>
      <c r="D112" s="139">
        <v>23</v>
      </c>
      <c r="E112" s="139">
        <v>54</v>
      </c>
      <c r="F112" s="139">
        <v>21</v>
      </c>
      <c r="G112" s="139">
        <v>21</v>
      </c>
      <c r="H112" s="139">
        <v>0</v>
      </c>
      <c r="I112" s="139">
        <v>17</v>
      </c>
      <c r="J112" s="139">
        <v>136</v>
      </c>
      <c r="K112" s="139">
        <v>15</v>
      </c>
      <c r="L112" s="139">
        <v>3</v>
      </c>
      <c r="M112" s="139">
        <v>1</v>
      </c>
      <c r="N112" s="139">
        <v>0</v>
      </c>
      <c r="O112" s="139">
        <v>0</v>
      </c>
      <c r="P112" s="139">
        <v>11</v>
      </c>
      <c r="Q112" s="139">
        <v>23</v>
      </c>
      <c r="R112" s="139">
        <v>58</v>
      </c>
      <c r="S112" s="139">
        <v>21</v>
      </c>
      <c r="T112" s="139">
        <v>0</v>
      </c>
      <c r="U112" s="139">
        <v>2</v>
      </c>
      <c r="V112" s="139">
        <v>20</v>
      </c>
      <c r="W112" s="139">
        <v>124</v>
      </c>
      <c r="X112" s="139">
        <v>8</v>
      </c>
      <c r="Y112" s="139">
        <v>0</v>
      </c>
      <c r="Z112" s="139">
        <v>0</v>
      </c>
      <c r="AA112" s="139">
        <v>0</v>
      </c>
      <c r="AB112" s="139">
        <v>1</v>
      </c>
      <c r="AC112" s="139">
        <v>7</v>
      </c>
    </row>
    <row r="113" spans="1:29" ht="23.25" x14ac:dyDescent="0.25">
      <c r="A113" s="47" t="s">
        <v>379</v>
      </c>
      <c r="B113" s="148">
        <v>679</v>
      </c>
      <c r="C113" s="152" t="s">
        <v>197</v>
      </c>
      <c r="D113" s="139">
        <v>10</v>
      </c>
      <c r="E113" s="139">
        <v>75</v>
      </c>
      <c r="F113" s="139">
        <v>26</v>
      </c>
      <c r="G113" s="139">
        <v>23</v>
      </c>
      <c r="H113" s="139">
        <v>4</v>
      </c>
      <c r="I113" s="139">
        <v>33</v>
      </c>
      <c r="J113" s="139">
        <v>171</v>
      </c>
      <c r="K113" s="139">
        <v>55</v>
      </c>
      <c r="L113" s="139">
        <v>2</v>
      </c>
      <c r="M113" s="139">
        <v>14</v>
      </c>
      <c r="N113" s="139">
        <v>5</v>
      </c>
      <c r="O113" s="139">
        <v>1</v>
      </c>
      <c r="P113" s="139">
        <v>33</v>
      </c>
      <c r="Q113" s="139">
        <v>14</v>
      </c>
      <c r="R113" s="139">
        <v>76</v>
      </c>
      <c r="S113" s="139">
        <v>27</v>
      </c>
      <c r="T113" s="139">
        <v>2</v>
      </c>
      <c r="U113" s="139">
        <v>6</v>
      </c>
      <c r="V113" s="139">
        <v>38</v>
      </c>
      <c r="W113" s="139">
        <v>163</v>
      </c>
      <c r="X113" s="139">
        <v>33</v>
      </c>
      <c r="Y113" s="139">
        <v>0</v>
      </c>
      <c r="Z113" s="139">
        <v>2</v>
      </c>
      <c r="AA113" s="139">
        <v>1</v>
      </c>
      <c r="AB113" s="139">
        <v>2</v>
      </c>
      <c r="AC113" s="139">
        <v>28</v>
      </c>
    </row>
    <row r="114" spans="1:29" x14ac:dyDescent="0.25">
      <c r="A114" s="47" t="s">
        <v>379</v>
      </c>
      <c r="B114" s="148">
        <v>789</v>
      </c>
      <c r="C114" s="152" t="s">
        <v>198</v>
      </c>
      <c r="D114" s="139">
        <v>1</v>
      </c>
      <c r="E114" s="139">
        <v>12</v>
      </c>
      <c r="F114" s="139">
        <v>12</v>
      </c>
      <c r="G114" s="139">
        <v>9</v>
      </c>
      <c r="H114" s="139">
        <v>1</v>
      </c>
      <c r="I114" s="139">
        <v>26</v>
      </c>
      <c r="J114" s="139">
        <v>61</v>
      </c>
      <c r="K114" s="139">
        <v>37</v>
      </c>
      <c r="L114" s="139">
        <v>1</v>
      </c>
      <c r="M114" s="139">
        <v>6</v>
      </c>
      <c r="N114" s="139">
        <v>3</v>
      </c>
      <c r="O114" s="139">
        <v>1</v>
      </c>
      <c r="P114" s="139">
        <v>26</v>
      </c>
      <c r="Q114" s="139">
        <v>1</v>
      </c>
      <c r="R114" s="139">
        <v>16</v>
      </c>
      <c r="S114" s="139">
        <v>12</v>
      </c>
      <c r="T114" s="139">
        <v>9</v>
      </c>
      <c r="U114" s="139">
        <v>1</v>
      </c>
      <c r="V114" s="139">
        <v>21</v>
      </c>
      <c r="W114" s="139">
        <v>60</v>
      </c>
      <c r="X114" s="139">
        <v>24</v>
      </c>
      <c r="Y114" s="139">
        <v>0</v>
      </c>
      <c r="Z114" s="139">
        <v>1</v>
      </c>
      <c r="AA114" s="139">
        <v>1</v>
      </c>
      <c r="AB114" s="139">
        <v>1</v>
      </c>
      <c r="AC114" s="139">
        <v>21</v>
      </c>
    </row>
    <row r="115" spans="1:29" x14ac:dyDescent="0.25">
      <c r="A115" s="47" t="s">
        <v>379</v>
      </c>
      <c r="B115" s="148">
        <v>792</v>
      </c>
      <c r="C115" s="149" t="s">
        <v>199</v>
      </c>
      <c r="D115" s="139">
        <v>7</v>
      </c>
      <c r="E115" s="139">
        <v>3</v>
      </c>
      <c r="F115" s="139">
        <v>1</v>
      </c>
      <c r="G115" s="139">
        <v>7</v>
      </c>
      <c r="H115" s="139">
        <v>0</v>
      </c>
      <c r="I115" s="139">
        <v>11</v>
      </c>
      <c r="J115" s="139">
        <v>29</v>
      </c>
      <c r="K115" s="139">
        <v>11</v>
      </c>
      <c r="L115" s="139">
        <v>0</v>
      </c>
      <c r="M115" s="139">
        <v>0</v>
      </c>
      <c r="N115" s="139">
        <v>0</v>
      </c>
      <c r="O115" s="139">
        <v>0</v>
      </c>
      <c r="P115" s="139">
        <v>11</v>
      </c>
      <c r="Q115" s="139">
        <v>7</v>
      </c>
      <c r="R115" s="139">
        <v>3</v>
      </c>
      <c r="S115" s="139">
        <v>1</v>
      </c>
      <c r="T115" s="139">
        <v>0</v>
      </c>
      <c r="U115" s="139">
        <v>0</v>
      </c>
      <c r="V115" s="139">
        <v>15</v>
      </c>
      <c r="W115" s="139">
        <v>26</v>
      </c>
      <c r="X115" s="139">
        <v>10</v>
      </c>
      <c r="Y115" s="139">
        <v>1</v>
      </c>
      <c r="Z115" s="139">
        <v>0</v>
      </c>
      <c r="AA115" s="139">
        <v>0</v>
      </c>
      <c r="AB115" s="139">
        <v>0</v>
      </c>
      <c r="AC115" s="139">
        <v>9</v>
      </c>
    </row>
    <row r="116" spans="1:29" x14ac:dyDescent="0.25">
      <c r="A116" s="47" t="s">
        <v>379</v>
      </c>
      <c r="B116" s="148">
        <v>809</v>
      </c>
      <c r="C116" s="149" t="s">
        <v>200</v>
      </c>
      <c r="D116" s="139">
        <v>4</v>
      </c>
      <c r="E116" s="139">
        <v>3</v>
      </c>
      <c r="F116" s="139">
        <v>4</v>
      </c>
      <c r="G116" s="139">
        <v>0</v>
      </c>
      <c r="H116" s="139">
        <v>0</v>
      </c>
      <c r="I116" s="139">
        <v>0</v>
      </c>
      <c r="J116" s="139">
        <v>11</v>
      </c>
      <c r="K116" s="139">
        <v>0</v>
      </c>
      <c r="L116" s="139">
        <v>0</v>
      </c>
      <c r="M116" s="139">
        <v>0</v>
      </c>
      <c r="N116" s="139">
        <v>0</v>
      </c>
      <c r="O116" s="139">
        <v>0</v>
      </c>
      <c r="P116" s="139">
        <v>0</v>
      </c>
      <c r="Q116" s="139">
        <v>4</v>
      </c>
      <c r="R116" s="139">
        <v>1</v>
      </c>
      <c r="S116" s="139">
        <v>3</v>
      </c>
      <c r="T116" s="139">
        <v>0</v>
      </c>
      <c r="U116" s="139">
        <v>0</v>
      </c>
      <c r="V116" s="139">
        <v>0</v>
      </c>
      <c r="W116" s="139">
        <v>8</v>
      </c>
      <c r="X116" s="139">
        <v>0</v>
      </c>
      <c r="Y116" s="139">
        <v>0</v>
      </c>
      <c r="Z116" s="139">
        <v>0</v>
      </c>
      <c r="AA116" s="139">
        <v>0</v>
      </c>
      <c r="AB116" s="139">
        <v>0</v>
      </c>
      <c r="AC116" s="139">
        <v>0</v>
      </c>
    </row>
    <row r="117" spans="1:29" x14ac:dyDescent="0.25">
      <c r="A117" s="47" t="s">
        <v>379</v>
      </c>
      <c r="B117" s="148">
        <v>847</v>
      </c>
      <c r="C117" s="152" t="s">
        <v>201</v>
      </c>
      <c r="D117" s="139">
        <v>10</v>
      </c>
      <c r="E117" s="139">
        <v>12</v>
      </c>
      <c r="F117" s="139">
        <v>3</v>
      </c>
      <c r="G117" s="139">
        <v>4</v>
      </c>
      <c r="H117" s="139">
        <v>0</v>
      </c>
      <c r="I117" s="139">
        <v>19</v>
      </c>
      <c r="J117" s="139">
        <v>48</v>
      </c>
      <c r="K117" s="139">
        <v>18</v>
      </c>
      <c r="L117" s="139">
        <v>0</v>
      </c>
      <c r="M117" s="139">
        <v>0</v>
      </c>
      <c r="N117" s="139">
        <v>0</v>
      </c>
      <c r="O117" s="139">
        <v>0</v>
      </c>
      <c r="P117" s="139">
        <v>18</v>
      </c>
      <c r="Q117" s="139">
        <v>10</v>
      </c>
      <c r="R117" s="139">
        <v>16</v>
      </c>
      <c r="S117" s="139">
        <v>1</v>
      </c>
      <c r="T117" s="139">
        <v>0</v>
      </c>
      <c r="U117" s="139">
        <v>0</v>
      </c>
      <c r="V117" s="139">
        <v>24</v>
      </c>
      <c r="W117" s="139">
        <v>51</v>
      </c>
      <c r="X117" s="139">
        <v>23</v>
      </c>
      <c r="Y117" s="139">
        <v>0</v>
      </c>
      <c r="Z117" s="139">
        <v>0</v>
      </c>
      <c r="AA117" s="139">
        <v>0</v>
      </c>
      <c r="AB117" s="139">
        <v>0</v>
      </c>
      <c r="AC117" s="139">
        <v>23</v>
      </c>
    </row>
    <row r="118" spans="1:29" x14ac:dyDescent="0.25">
      <c r="A118" s="47" t="s">
        <v>379</v>
      </c>
      <c r="B118" s="148">
        <v>856</v>
      </c>
      <c r="C118" s="152" t="s">
        <v>202</v>
      </c>
      <c r="D118" s="139">
        <v>4</v>
      </c>
      <c r="E118" s="139">
        <v>1</v>
      </c>
      <c r="F118" s="139">
        <v>1</v>
      </c>
      <c r="G118" s="139">
        <v>2</v>
      </c>
      <c r="H118" s="139">
        <v>0</v>
      </c>
      <c r="I118" s="139">
        <v>0</v>
      </c>
      <c r="J118" s="139">
        <v>8</v>
      </c>
      <c r="K118" s="139">
        <v>0</v>
      </c>
      <c r="L118" s="139">
        <v>0</v>
      </c>
      <c r="M118" s="139">
        <v>0</v>
      </c>
      <c r="N118" s="139">
        <v>0</v>
      </c>
      <c r="O118" s="139">
        <v>0</v>
      </c>
      <c r="P118" s="139">
        <v>0</v>
      </c>
      <c r="Q118" s="139">
        <v>4</v>
      </c>
      <c r="R118" s="139">
        <v>2</v>
      </c>
      <c r="S118" s="139">
        <v>1</v>
      </c>
      <c r="T118" s="139">
        <v>1</v>
      </c>
      <c r="U118" s="139">
        <v>0</v>
      </c>
      <c r="V118" s="139">
        <v>0</v>
      </c>
      <c r="W118" s="139">
        <v>8</v>
      </c>
      <c r="X118" s="139">
        <v>0</v>
      </c>
      <c r="Y118" s="139">
        <v>0</v>
      </c>
      <c r="Z118" s="139">
        <v>0</v>
      </c>
      <c r="AA118" s="139">
        <v>0</v>
      </c>
      <c r="AB118" s="139">
        <v>0</v>
      </c>
      <c r="AC118" s="139">
        <v>0</v>
      </c>
    </row>
    <row r="119" spans="1:29" x14ac:dyDescent="0.25">
      <c r="A119" s="47" t="s">
        <v>379</v>
      </c>
      <c r="B119" s="148">
        <v>861</v>
      </c>
      <c r="C119" s="152" t="s">
        <v>203</v>
      </c>
      <c r="D119" s="139">
        <v>24</v>
      </c>
      <c r="E119" s="139">
        <v>27</v>
      </c>
      <c r="F119" s="139">
        <v>1</v>
      </c>
      <c r="G119" s="139">
        <v>0</v>
      </c>
      <c r="H119" s="139">
        <v>0</v>
      </c>
      <c r="I119" s="139">
        <v>11</v>
      </c>
      <c r="J119" s="139">
        <v>63</v>
      </c>
      <c r="K119" s="139">
        <v>8</v>
      </c>
      <c r="L119" s="139">
        <v>0</v>
      </c>
      <c r="M119" s="139">
        <v>0</v>
      </c>
      <c r="N119" s="139">
        <v>0</v>
      </c>
      <c r="O119" s="139">
        <v>0</v>
      </c>
      <c r="P119" s="139">
        <v>8</v>
      </c>
      <c r="Q119" s="139">
        <v>20</v>
      </c>
      <c r="R119" s="139">
        <v>33</v>
      </c>
      <c r="S119" s="139">
        <v>3</v>
      </c>
      <c r="T119" s="139">
        <v>0</v>
      </c>
      <c r="U119" s="139">
        <v>0</v>
      </c>
      <c r="V119" s="139">
        <v>8</v>
      </c>
      <c r="W119" s="139">
        <v>64</v>
      </c>
      <c r="X119" s="139">
        <v>6</v>
      </c>
      <c r="Y119" s="139">
        <v>0</v>
      </c>
      <c r="Z119" s="139">
        <v>0</v>
      </c>
      <c r="AA119" s="139">
        <v>0</v>
      </c>
      <c r="AB119" s="139">
        <v>0</v>
      </c>
      <c r="AC119" s="139">
        <v>6</v>
      </c>
    </row>
    <row r="120" spans="1:29" x14ac:dyDescent="0.25">
      <c r="A120" s="160" t="s">
        <v>417</v>
      </c>
      <c r="B120" s="154" t="s">
        <v>409</v>
      </c>
      <c r="C120" s="155"/>
      <c r="D120" s="140">
        <v>376</v>
      </c>
      <c r="E120" s="140">
        <v>523</v>
      </c>
      <c r="F120" s="140">
        <v>202</v>
      </c>
      <c r="G120" s="140">
        <v>360</v>
      </c>
      <c r="H120" s="140">
        <v>19</v>
      </c>
      <c r="I120" s="140">
        <v>707</v>
      </c>
      <c r="J120" s="140">
        <v>2187</v>
      </c>
      <c r="K120" s="140">
        <v>721</v>
      </c>
      <c r="L120" s="140">
        <v>24</v>
      </c>
      <c r="M120" s="140">
        <v>33</v>
      </c>
      <c r="N120" s="140">
        <v>9</v>
      </c>
      <c r="O120" s="140">
        <v>10</v>
      </c>
      <c r="P120" s="140">
        <v>645</v>
      </c>
      <c r="Q120" s="140">
        <v>393</v>
      </c>
      <c r="R120" s="140">
        <v>541</v>
      </c>
      <c r="S120" s="140">
        <v>183</v>
      </c>
      <c r="T120" s="140">
        <v>75</v>
      </c>
      <c r="U120" s="140">
        <v>27</v>
      </c>
      <c r="V120" s="140">
        <v>868</v>
      </c>
      <c r="W120" s="140">
        <v>2087</v>
      </c>
      <c r="X120" s="140">
        <v>657</v>
      </c>
      <c r="Y120" s="140">
        <v>8</v>
      </c>
      <c r="Z120" s="140">
        <v>8</v>
      </c>
      <c r="AA120" s="140">
        <v>6</v>
      </c>
      <c r="AB120" s="140">
        <v>14</v>
      </c>
      <c r="AC120" s="140">
        <v>621</v>
      </c>
    </row>
    <row r="121" spans="1:29" x14ac:dyDescent="0.25">
      <c r="A121" s="47" t="s">
        <v>369</v>
      </c>
      <c r="B121" s="148">
        <v>45</v>
      </c>
      <c r="C121" s="152" t="s">
        <v>96</v>
      </c>
      <c r="D121" s="139">
        <v>603</v>
      </c>
      <c r="E121" s="139">
        <v>541</v>
      </c>
      <c r="F121" s="139">
        <v>181</v>
      </c>
      <c r="G121" s="139">
        <v>371</v>
      </c>
      <c r="H121" s="139">
        <v>13</v>
      </c>
      <c r="I121" s="139">
        <v>1339</v>
      </c>
      <c r="J121" s="139">
        <v>3048</v>
      </c>
      <c r="K121" s="139">
        <v>1308</v>
      </c>
      <c r="L121" s="139">
        <v>9</v>
      </c>
      <c r="M121" s="139">
        <v>8</v>
      </c>
      <c r="N121" s="139">
        <v>0</v>
      </c>
      <c r="O121" s="139">
        <v>10</v>
      </c>
      <c r="P121" s="139">
        <v>1281</v>
      </c>
      <c r="Q121" s="139">
        <v>688</v>
      </c>
      <c r="R121" s="139">
        <v>606</v>
      </c>
      <c r="S121" s="139">
        <v>166</v>
      </c>
      <c r="T121" s="139">
        <v>60</v>
      </c>
      <c r="U121" s="139">
        <v>16</v>
      </c>
      <c r="V121" s="139">
        <v>1412</v>
      </c>
      <c r="W121" s="139">
        <v>2948</v>
      </c>
      <c r="X121" s="139">
        <v>1227</v>
      </c>
      <c r="Y121" s="139">
        <v>35</v>
      </c>
      <c r="Z121" s="139">
        <v>20</v>
      </c>
      <c r="AA121" s="139">
        <v>2</v>
      </c>
      <c r="AB121" s="139">
        <v>8</v>
      </c>
      <c r="AC121" s="139">
        <v>1162</v>
      </c>
    </row>
    <row r="122" spans="1:29" x14ac:dyDescent="0.25">
      <c r="A122" s="47" t="s">
        <v>369</v>
      </c>
      <c r="B122" s="148">
        <v>51</v>
      </c>
      <c r="C122" s="152" t="s">
        <v>97</v>
      </c>
      <c r="D122" s="139">
        <v>30</v>
      </c>
      <c r="E122" s="139">
        <v>61</v>
      </c>
      <c r="F122" s="139">
        <v>23</v>
      </c>
      <c r="G122" s="139">
        <v>31</v>
      </c>
      <c r="H122" s="139">
        <v>0</v>
      </c>
      <c r="I122" s="139">
        <v>37</v>
      </c>
      <c r="J122" s="139">
        <v>182</v>
      </c>
      <c r="K122" s="139">
        <v>35</v>
      </c>
      <c r="L122" s="139">
        <v>0</v>
      </c>
      <c r="M122" s="139">
        <v>0</v>
      </c>
      <c r="N122" s="139">
        <v>0</v>
      </c>
      <c r="O122" s="139">
        <v>0</v>
      </c>
      <c r="P122" s="139">
        <v>35</v>
      </c>
      <c r="Q122" s="139">
        <v>19</v>
      </c>
      <c r="R122" s="139">
        <v>59</v>
      </c>
      <c r="S122" s="139">
        <v>23</v>
      </c>
      <c r="T122" s="139">
        <v>3</v>
      </c>
      <c r="U122" s="139">
        <v>1</v>
      </c>
      <c r="V122" s="139">
        <v>51</v>
      </c>
      <c r="W122" s="139">
        <v>156</v>
      </c>
      <c r="X122" s="139">
        <v>33</v>
      </c>
      <c r="Y122" s="139">
        <v>0</v>
      </c>
      <c r="Z122" s="139">
        <v>1</v>
      </c>
      <c r="AA122" s="139">
        <v>0</v>
      </c>
      <c r="AB122" s="139">
        <v>0</v>
      </c>
      <c r="AC122" s="139">
        <v>32</v>
      </c>
    </row>
    <row r="123" spans="1:29" x14ac:dyDescent="0.25">
      <c r="A123" s="47" t="s">
        <v>369</v>
      </c>
      <c r="B123" s="148">
        <v>147</v>
      </c>
      <c r="C123" s="152" t="s">
        <v>98</v>
      </c>
      <c r="D123" s="139">
        <v>343</v>
      </c>
      <c r="E123" s="139">
        <v>169</v>
      </c>
      <c r="F123" s="139">
        <v>29</v>
      </c>
      <c r="G123" s="139">
        <v>111</v>
      </c>
      <c r="H123" s="139">
        <v>0</v>
      </c>
      <c r="I123" s="139">
        <v>205</v>
      </c>
      <c r="J123" s="139">
        <v>857</v>
      </c>
      <c r="K123" s="139">
        <v>335</v>
      </c>
      <c r="L123" s="139">
        <v>127</v>
      </c>
      <c r="M123" s="139">
        <v>36</v>
      </c>
      <c r="N123" s="139">
        <v>5</v>
      </c>
      <c r="O123" s="139">
        <v>0</v>
      </c>
      <c r="P123" s="139">
        <v>167</v>
      </c>
      <c r="Q123" s="139">
        <v>402</v>
      </c>
      <c r="R123" s="139">
        <v>163</v>
      </c>
      <c r="S123" s="139">
        <v>25</v>
      </c>
      <c r="T123" s="139">
        <v>3</v>
      </c>
      <c r="U123" s="139">
        <v>0</v>
      </c>
      <c r="V123" s="139">
        <v>219</v>
      </c>
      <c r="W123" s="139">
        <v>812</v>
      </c>
      <c r="X123" s="139">
        <v>172</v>
      </c>
      <c r="Y123" s="139">
        <v>24</v>
      </c>
      <c r="Z123" s="139">
        <v>2</v>
      </c>
      <c r="AA123" s="139">
        <v>1</v>
      </c>
      <c r="AB123" s="139">
        <v>0</v>
      </c>
      <c r="AC123" s="139">
        <v>145</v>
      </c>
    </row>
    <row r="124" spans="1:29" x14ac:dyDescent="0.25">
      <c r="A124" s="47" t="s">
        <v>369</v>
      </c>
      <c r="B124" s="148">
        <v>172</v>
      </c>
      <c r="C124" s="152" t="s">
        <v>99</v>
      </c>
      <c r="D124" s="139">
        <v>188</v>
      </c>
      <c r="E124" s="139">
        <v>169</v>
      </c>
      <c r="F124" s="139">
        <v>39</v>
      </c>
      <c r="G124" s="139">
        <v>88</v>
      </c>
      <c r="H124" s="139">
        <v>3</v>
      </c>
      <c r="I124" s="139">
        <v>70</v>
      </c>
      <c r="J124" s="139">
        <v>557</v>
      </c>
      <c r="K124" s="139">
        <v>64</v>
      </c>
      <c r="L124" s="139">
        <v>6</v>
      </c>
      <c r="M124" s="139">
        <v>6</v>
      </c>
      <c r="N124" s="139">
        <v>3</v>
      </c>
      <c r="O124" s="139">
        <v>3</v>
      </c>
      <c r="P124" s="139">
        <v>46</v>
      </c>
      <c r="Q124" s="139">
        <v>202</v>
      </c>
      <c r="R124" s="139">
        <v>160</v>
      </c>
      <c r="S124" s="139">
        <v>37</v>
      </c>
      <c r="T124" s="139">
        <v>5</v>
      </c>
      <c r="U124" s="139">
        <v>3</v>
      </c>
      <c r="V124" s="139">
        <v>131</v>
      </c>
      <c r="W124" s="139">
        <v>538</v>
      </c>
      <c r="X124" s="139">
        <v>51</v>
      </c>
      <c r="Y124" s="139">
        <v>1</v>
      </c>
      <c r="Z124" s="139">
        <v>1</v>
      </c>
      <c r="AA124" s="139">
        <v>0</v>
      </c>
      <c r="AB124" s="139">
        <v>3</v>
      </c>
      <c r="AC124" s="139">
        <v>46</v>
      </c>
    </row>
    <row r="125" spans="1:29" x14ac:dyDescent="0.25">
      <c r="A125" s="47" t="s">
        <v>369</v>
      </c>
      <c r="B125" s="148">
        <v>475</v>
      </c>
      <c r="C125" s="152" t="s">
        <v>100</v>
      </c>
      <c r="D125" s="139">
        <v>2</v>
      </c>
      <c r="E125" s="139">
        <v>0</v>
      </c>
      <c r="F125" s="139">
        <v>0</v>
      </c>
      <c r="G125" s="139">
        <v>0</v>
      </c>
      <c r="H125" s="139">
        <v>0</v>
      </c>
      <c r="I125" s="139">
        <v>1</v>
      </c>
      <c r="J125" s="139">
        <v>3</v>
      </c>
      <c r="K125" s="139">
        <v>1</v>
      </c>
      <c r="L125" s="139">
        <v>0</v>
      </c>
      <c r="M125" s="139">
        <v>0</v>
      </c>
      <c r="N125" s="139">
        <v>0</v>
      </c>
      <c r="O125" s="139">
        <v>0</v>
      </c>
      <c r="P125" s="139">
        <v>1</v>
      </c>
      <c r="Q125" s="139">
        <v>2</v>
      </c>
      <c r="R125" s="139">
        <v>0</v>
      </c>
      <c r="S125" s="139">
        <v>0</v>
      </c>
      <c r="T125" s="139">
        <v>0</v>
      </c>
      <c r="U125" s="139">
        <v>0</v>
      </c>
      <c r="V125" s="139">
        <v>1</v>
      </c>
      <c r="W125" s="139">
        <v>3</v>
      </c>
      <c r="X125" s="139">
        <v>1</v>
      </c>
      <c r="Y125" s="139">
        <v>0</v>
      </c>
      <c r="Z125" s="139">
        <v>0</v>
      </c>
      <c r="AA125" s="139">
        <v>0</v>
      </c>
      <c r="AB125" s="139">
        <v>0</v>
      </c>
      <c r="AC125" s="139">
        <v>1</v>
      </c>
    </row>
    <row r="126" spans="1:29" x14ac:dyDescent="0.25">
      <c r="A126" s="47" t="s">
        <v>369</v>
      </c>
      <c r="B126" s="148">
        <v>480</v>
      </c>
      <c r="C126" s="152" t="s">
        <v>101</v>
      </c>
      <c r="D126" s="139">
        <v>69</v>
      </c>
      <c r="E126" s="139">
        <v>41</v>
      </c>
      <c r="F126" s="139">
        <v>5</v>
      </c>
      <c r="G126" s="139">
        <v>22</v>
      </c>
      <c r="H126" s="139">
        <v>5</v>
      </c>
      <c r="I126" s="139">
        <v>104</v>
      </c>
      <c r="J126" s="139">
        <v>246</v>
      </c>
      <c r="K126" s="139">
        <v>142</v>
      </c>
      <c r="L126" s="139">
        <v>23</v>
      </c>
      <c r="M126" s="139">
        <v>17</v>
      </c>
      <c r="N126" s="139">
        <v>0</v>
      </c>
      <c r="O126" s="139">
        <v>5</v>
      </c>
      <c r="P126" s="139">
        <v>97</v>
      </c>
      <c r="Q126" s="139">
        <v>90</v>
      </c>
      <c r="R126" s="139">
        <v>44</v>
      </c>
      <c r="S126" s="139">
        <v>9</v>
      </c>
      <c r="T126" s="139">
        <v>2</v>
      </c>
      <c r="U126" s="139">
        <v>5</v>
      </c>
      <c r="V126" s="139">
        <v>101</v>
      </c>
      <c r="W126" s="139">
        <v>251</v>
      </c>
      <c r="X126" s="139">
        <v>104</v>
      </c>
      <c r="Y126" s="139">
        <v>9</v>
      </c>
      <c r="Z126" s="139">
        <v>6</v>
      </c>
      <c r="AA126" s="139">
        <v>4</v>
      </c>
      <c r="AB126" s="139">
        <v>5</v>
      </c>
      <c r="AC126" s="139">
        <v>80</v>
      </c>
    </row>
    <row r="127" spans="1:29" x14ac:dyDescent="0.25">
      <c r="A127" s="47" t="s">
        <v>369</v>
      </c>
      <c r="B127" s="148">
        <v>490</v>
      </c>
      <c r="C127" s="152" t="s">
        <v>102</v>
      </c>
      <c r="D127" s="139">
        <v>112</v>
      </c>
      <c r="E127" s="139">
        <v>36</v>
      </c>
      <c r="F127" s="139">
        <v>3</v>
      </c>
      <c r="G127" s="139">
        <v>84</v>
      </c>
      <c r="H127" s="139">
        <v>0</v>
      </c>
      <c r="I127" s="139">
        <v>65</v>
      </c>
      <c r="J127" s="139">
        <v>300</v>
      </c>
      <c r="K127" s="139">
        <v>64</v>
      </c>
      <c r="L127" s="139">
        <v>5</v>
      </c>
      <c r="M127" s="139">
        <v>5</v>
      </c>
      <c r="N127" s="139">
        <v>0</v>
      </c>
      <c r="O127" s="139">
        <v>0</v>
      </c>
      <c r="P127" s="139">
        <v>54</v>
      </c>
      <c r="Q127" s="139">
        <v>115</v>
      </c>
      <c r="R127" s="139">
        <v>36</v>
      </c>
      <c r="S127" s="139">
        <v>2</v>
      </c>
      <c r="T127" s="139">
        <v>4</v>
      </c>
      <c r="U127" s="139">
        <v>0</v>
      </c>
      <c r="V127" s="139">
        <v>133</v>
      </c>
      <c r="W127" s="139">
        <v>290</v>
      </c>
      <c r="X127" s="139">
        <v>55</v>
      </c>
      <c r="Y127" s="139">
        <v>0</v>
      </c>
      <c r="Z127" s="139">
        <v>0</v>
      </c>
      <c r="AA127" s="139">
        <v>0</v>
      </c>
      <c r="AB127" s="139">
        <v>0</v>
      </c>
      <c r="AC127" s="139">
        <v>55</v>
      </c>
    </row>
    <row r="128" spans="1:29" ht="23.25" x14ac:dyDescent="0.25">
      <c r="A128" s="47" t="s">
        <v>369</v>
      </c>
      <c r="B128" s="148">
        <v>659</v>
      </c>
      <c r="C128" s="151" t="s">
        <v>103</v>
      </c>
      <c r="D128" s="139">
        <v>51</v>
      </c>
      <c r="E128" s="139">
        <v>35</v>
      </c>
      <c r="F128" s="139">
        <v>3</v>
      </c>
      <c r="G128" s="139">
        <v>4</v>
      </c>
      <c r="H128" s="139">
        <v>0</v>
      </c>
      <c r="I128" s="139">
        <v>3</v>
      </c>
      <c r="J128" s="139">
        <v>96</v>
      </c>
      <c r="K128" s="139">
        <v>2</v>
      </c>
      <c r="L128" s="139">
        <v>0</v>
      </c>
      <c r="M128" s="139">
        <v>0</v>
      </c>
      <c r="N128" s="139">
        <v>0</v>
      </c>
      <c r="O128" s="139">
        <v>0</v>
      </c>
      <c r="P128" s="139">
        <v>2</v>
      </c>
      <c r="Q128" s="139">
        <v>45</v>
      </c>
      <c r="R128" s="139">
        <v>37</v>
      </c>
      <c r="S128" s="139">
        <v>2</v>
      </c>
      <c r="T128" s="139">
        <v>2</v>
      </c>
      <c r="U128" s="139">
        <v>1</v>
      </c>
      <c r="V128" s="139">
        <v>2</v>
      </c>
      <c r="W128" s="139">
        <v>89</v>
      </c>
      <c r="X128" s="139">
        <v>1</v>
      </c>
      <c r="Y128" s="139">
        <v>0</v>
      </c>
      <c r="Z128" s="139">
        <v>0</v>
      </c>
      <c r="AA128" s="139">
        <v>0</v>
      </c>
      <c r="AB128" s="139">
        <v>0</v>
      </c>
      <c r="AC128" s="139">
        <v>1</v>
      </c>
    </row>
    <row r="129" spans="1:29" ht="23.25" x14ac:dyDescent="0.25">
      <c r="A129" s="47" t="s">
        <v>369</v>
      </c>
      <c r="B129" s="148">
        <v>665</v>
      </c>
      <c r="C129" s="152" t="s">
        <v>104</v>
      </c>
      <c r="D129" s="139">
        <v>9</v>
      </c>
      <c r="E129" s="139">
        <v>17</v>
      </c>
      <c r="F129" s="139">
        <v>10</v>
      </c>
      <c r="G129" s="139">
        <v>11</v>
      </c>
      <c r="H129" s="139">
        <v>0</v>
      </c>
      <c r="I129" s="139">
        <v>16</v>
      </c>
      <c r="J129" s="139">
        <v>63</v>
      </c>
      <c r="K129" s="139">
        <v>12</v>
      </c>
      <c r="L129" s="139">
        <v>0</v>
      </c>
      <c r="M129" s="139">
        <v>0</v>
      </c>
      <c r="N129" s="139">
        <v>0</v>
      </c>
      <c r="O129" s="139">
        <v>0</v>
      </c>
      <c r="P129" s="139">
        <v>12</v>
      </c>
      <c r="Q129" s="139">
        <v>16</v>
      </c>
      <c r="R129" s="139">
        <v>19</v>
      </c>
      <c r="S129" s="139">
        <v>6</v>
      </c>
      <c r="T129" s="139">
        <v>0</v>
      </c>
      <c r="U129" s="139">
        <v>0</v>
      </c>
      <c r="V129" s="139">
        <v>20</v>
      </c>
      <c r="W129" s="139">
        <v>61</v>
      </c>
      <c r="X129" s="139">
        <v>17</v>
      </c>
      <c r="Y129" s="139">
        <v>3</v>
      </c>
      <c r="Z129" s="139">
        <v>0</v>
      </c>
      <c r="AA129" s="139">
        <v>0</v>
      </c>
      <c r="AB129" s="139">
        <v>0</v>
      </c>
      <c r="AC129" s="139">
        <v>14</v>
      </c>
    </row>
    <row r="130" spans="1:29" x14ac:dyDescent="0.25">
      <c r="A130" s="47" t="s">
        <v>369</v>
      </c>
      <c r="B130" s="148">
        <v>837</v>
      </c>
      <c r="C130" s="152" t="s">
        <v>105</v>
      </c>
      <c r="D130" s="139">
        <v>114</v>
      </c>
      <c r="E130" s="139">
        <v>123</v>
      </c>
      <c r="F130" s="139">
        <v>53</v>
      </c>
      <c r="G130" s="139">
        <v>469</v>
      </c>
      <c r="H130" s="139">
        <v>5</v>
      </c>
      <c r="I130" s="139">
        <v>1376</v>
      </c>
      <c r="J130" s="139">
        <v>2140</v>
      </c>
      <c r="K130" s="139">
        <v>1348</v>
      </c>
      <c r="L130" s="139">
        <v>0</v>
      </c>
      <c r="M130" s="139">
        <v>0</v>
      </c>
      <c r="N130" s="139">
        <v>1</v>
      </c>
      <c r="O130" s="139">
        <v>4</v>
      </c>
      <c r="P130" s="139">
        <v>1343</v>
      </c>
      <c r="Q130" s="139">
        <v>115</v>
      </c>
      <c r="R130" s="139">
        <v>134</v>
      </c>
      <c r="S130" s="139">
        <v>44</v>
      </c>
      <c r="T130" s="139">
        <v>57</v>
      </c>
      <c r="U130" s="139">
        <v>8</v>
      </c>
      <c r="V130" s="139">
        <v>1732</v>
      </c>
      <c r="W130" s="139">
        <v>2090</v>
      </c>
      <c r="X130" s="139">
        <v>1331</v>
      </c>
      <c r="Y130" s="139">
        <v>0</v>
      </c>
      <c r="Z130" s="139">
        <v>1</v>
      </c>
      <c r="AA130" s="139">
        <v>1</v>
      </c>
      <c r="AB130" s="139">
        <v>4</v>
      </c>
      <c r="AC130" s="139">
        <v>1325</v>
      </c>
    </row>
    <row r="131" spans="1:29" ht="23.25" x14ac:dyDescent="0.25">
      <c r="A131" s="47" t="s">
        <v>369</v>
      </c>
      <c r="B131" s="148">
        <v>873</v>
      </c>
      <c r="C131" s="152" t="s">
        <v>106</v>
      </c>
      <c r="D131" s="139">
        <v>3</v>
      </c>
      <c r="E131" s="139">
        <v>1</v>
      </c>
      <c r="F131" s="139">
        <v>1</v>
      </c>
      <c r="G131" s="139">
        <v>0</v>
      </c>
      <c r="H131" s="139">
        <v>0</v>
      </c>
      <c r="I131" s="139">
        <v>0</v>
      </c>
      <c r="J131" s="139">
        <v>5</v>
      </c>
      <c r="K131" s="139">
        <v>0</v>
      </c>
      <c r="L131" s="139">
        <v>0</v>
      </c>
      <c r="M131" s="139">
        <v>0</v>
      </c>
      <c r="N131" s="139">
        <v>0</v>
      </c>
      <c r="O131" s="139">
        <v>0</v>
      </c>
      <c r="P131" s="139">
        <v>0</v>
      </c>
      <c r="Q131" s="139">
        <v>3</v>
      </c>
      <c r="R131" s="139">
        <v>0</v>
      </c>
      <c r="S131" s="139">
        <v>1</v>
      </c>
      <c r="T131" s="139">
        <v>0</v>
      </c>
      <c r="U131" s="139">
        <v>0</v>
      </c>
      <c r="V131" s="139">
        <v>2</v>
      </c>
      <c r="W131" s="139">
        <v>6</v>
      </c>
      <c r="X131" s="139">
        <v>2</v>
      </c>
      <c r="Y131" s="139">
        <v>0</v>
      </c>
      <c r="Z131" s="139">
        <v>0</v>
      </c>
      <c r="AA131" s="139">
        <v>0</v>
      </c>
      <c r="AB131" s="139">
        <v>0</v>
      </c>
      <c r="AC131" s="139">
        <v>2</v>
      </c>
    </row>
    <row r="132" spans="1:29" x14ac:dyDescent="0.25">
      <c r="A132" s="160" t="s">
        <v>414</v>
      </c>
      <c r="B132" s="154" t="s">
        <v>409</v>
      </c>
      <c r="C132" s="155"/>
      <c r="D132" s="140">
        <v>1524</v>
      </c>
      <c r="E132" s="140">
        <v>1193</v>
      </c>
      <c r="F132" s="140">
        <v>347</v>
      </c>
      <c r="G132" s="140">
        <v>1191</v>
      </c>
      <c r="H132" s="140">
        <v>26</v>
      </c>
      <c r="I132" s="140">
        <v>3216</v>
      </c>
      <c r="J132" s="140">
        <v>7497</v>
      </c>
      <c r="K132" s="140">
        <v>3311</v>
      </c>
      <c r="L132" s="140">
        <v>170</v>
      </c>
      <c r="M132" s="140">
        <v>72</v>
      </c>
      <c r="N132" s="140">
        <v>9</v>
      </c>
      <c r="O132" s="140">
        <v>22</v>
      </c>
      <c r="P132" s="140">
        <v>3038</v>
      </c>
      <c r="Q132" s="140">
        <v>1697</v>
      </c>
      <c r="R132" s="140">
        <v>1258</v>
      </c>
      <c r="S132" s="140">
        <v>315</v>
      </c>
      <c r="T132" s="140">
        <v>136</v>
      </c>
      <c r="U132" s="140">
        <v>34</v>
      </c>
      <c r="V132" s="140">
        <v>3804</v>
      </c>
      <c r="W132" s="140">
        <v>7244</v>
      </c>
      <c r="X132" s="140">
        <v>2994</v>
      </c>
      <c r="Y132" s="140">
        <v>72</v>
      </c>
      <c r="Z132" s="140">
        <v>31</v>
      </c>
      <c r="AA132" s="140">
        <v>8</v>
      </c>
      <c r="AB132" s="140">
        <v>20</v>
      </c>
      <c r="AC132" s="140">
        <v>2863</v>
      </c>
    </row>
    <row r="133" spans="1:29" x14ac:dyDescent="0.25">
      <c r="A133" s="47" t="s">
        <v>381</v>
      </c>
      <c r="B133" s="148">
        <v>1</v>
      </c>
      <c r="C133" s="152" t="s">
        <v>205</v>
      </c>
      <c r="D133" s="139">
        <v>2687</v>
      </c>
      <c r="E133" s="139">
        <v>9346</v>
      </c>
      <c r="F133" s="139">
        <v>10182</v>
      </c>
      <c r="G133" s="139">
        <v>7575</v>
      </c>
      <c r="H133" s="139">
        <v>1013</v>
      </c>
      <c r="I133" s="139">
        <v>19181</v>
      </c>
      <c r="J133" s="139">
        <v>49984</v>
      </c>
      <c r="K133" s="139">
        <v>17134</v>
      </c>
      <c r="L133" s="139">
        <v>128</v>
      </c>
      <c r="M133" s="139">
        <v>422</v>
      </c>
      <c r="N133" s="139">
        <v>570</v>
      </c>
      <c r="O133" s="139">
        <v>682</v>
      </c>
      <c r="P133" s="139">
        <v>15332</v>
      </c>
      <c r="Q133" s="139">
        <v>3520</v>
      </c>
      <c r="R133" s="139">
        <v>11594</v>
      </c>
      <c r="S133" s="139">
        <v>11662</v>
      </c>
      <c r="T133" s="139">
        <v>4161</v>
      </c>
      <c r="U133" s="139">
        <v>1246</v>
      </c>
      <c r="V133" s="139">
        <v>17685</v>
      </c>
      <c r="W133" s="139">
        <v>49868</v>
      </c>
      <c r="X133" s="139">
        <v>15582</v>
      </c>
      <c r="Y133" s="139">
        <v>84</v>
      </c>
      <c r="Z133" s="139">
        <v>239</v>
      </c>
      <c r="AA133" s="139">
        <v>199</v>
      </c>
      <c r="AB133" s="139">
        <v>699</v>
      </c>
      <c r="AC133" s="139">
        <v>14361</v>
      </c>
    </row>
    <row r="134" spans="1:29" x14ac:dyDescent="0.25">
      <c r="A134" s="47" t="s">
        <v>381</v>
      </c>
      <c r="B134" s="148">
        <v>79</v>
      </c>
      <c r="C134" s="152" t="s">
        <v>206</v>
      </c>
      <c r="D134" s="139">
        <v>281</v>
      </c>
      <c r="E134" s="139">
        <v>161</v>
      </c>
      <c r="F134" s="139">
        <v>42</v>
      </c>
      <c r="G134" s="139">
        <v>129</v>
      </c>
      <c r="H134" s="139">
        <v>2</v>
      </c>
      <c r="I134" s="139">
        <v>479</v>
      </c>
      <c r="J134" s="139">
        <v>1094</v>
      </c>
      <c r="K134" s="139">
        <v>447</v>
      </c>
      <c r="L134" s="139">
        <v>3</v>
      </c>
      <c r="M134" s="139">
        <v>4</v>
      </c>
      <c r="N134" s="139">
        <v>0</v>
      </c>
      <c r="O134" s="139">
        <v>2</v>
      </c>
      <c r="P134" s="139">
        <v>438</v>
      </c>
      <c r="Q134" s="139">
        <v>329</v>
      </c>
      <c r="R134" s="139">
        <v>159</v>
      </c>
      <c r="S134" s="139">
        <v>47</v>
      </c>
      <c r="T134" s="139">
        <v>16</v>
      </c>
      <c r="U134" s="139">
        <v>2</v>
      </c>
      <c r="V134" s="139">
        <v>484</v>
      </c>
      <c r="W134" s="139">
        <v>1037</v>
      </c>
      <c r="X134" s="139">
        <v>427</v>
      </c>
      <c r="Y134" s="139">
        <v>38</v>
      </c>
      <c r="Z134" s="139">
        <v>15</v>
      </c>
      <c r="AA134" s="139">
        <v>7</v>
      </c>
      <c r="AB134" s="139">
        <v>2</v>
      </c>
      <c r="AC134" s="139">
        <v>365</v>
      </c>
    </row>
    <row r="135" spans="1:29" x14ac:dyDescent="0.25">
      <c r="A135" s="47" t="s">
        <v>381</v>
      </c>
      <c r="B135" s="148">
        <v>88</v>
      </c>
      <c r="C135" s="152" t="s">
        <v>207</v>
      </c>
      <c r="D135" s="139">
        <v>560</v>
      </c>
      <c r="E135" s="139">
        <v>1694</v>
      </c>
      <c r="F135" s="139">
        <v>1444</v>
      </c>
      <c r="G135" s="139">
        <v>1615</v>
      </c>
      <c r="H135" s="139">
        <v>81</v>
      </c>
      <c r="I135" s="139">
        <v>4879</v>
      </c>
      <c r="J135" s="139">
        <v>10273</v>
      </c>
      <c r="K135" s="139">
        <v>4772</v>
      </c>
      <c r="L135" s="139">
        <v>14</v>
      </c>
      <c r="M135" s="139">
        <v>44</v>
      </c>
      <c r="N135" s="139">
        <v>23</v>
      </c>
      <c r="O135" s="139">
        <v>61</v>
      </c>
      <c r="P135" s="139">
        <v>4630</v>
      </c>
      <c r="Q135" s="139">
        <v>586</v>
      </c>
      <c r="R135" s="139">
        <v>1742</v>
      </c>
      <c r="S135" s="139">
        <v>1359</v>
      </c>
      <c r="T135" s="139">
        <v>985</v>
      </c>
      <c r="U135" s="139">
        <v>135</v>
      </c>
      <c r="V135" s="139">
        <v>5338</v>
      </c>
      <c r="W135" s="139">
        <v>10145</v>
      </c>
      <c r="X135" s="139">
        <v>4845</v>
      </c>
      <c r="Y135" s="139">
        <v>7</v>
      </c>
      <c r="Z135" s="139">
        <v>30</v>
      </c>
      <c r="AA135" s="139">
        <v>26</v>
      </c>
      <c r="AB135" s="139">
        <v>62</v>
      </c>
      <c r="AC135" s="139">
        <v>4720</v>
      </c>
    </row>
    <row r="136" spans="1:29" x14ac:dyDescent="0.25">
      <c r="A136" s="47" t="s">
        <v>381</v>
      </c>
      <c r="B136" s="148">
        <v>129</v>
      </c>
      <c r="C136" s="152" t="s">
        <v>208</v>
      </c>
      <c r="D136" s="139">
        <v>204</v>
      </c>
      <c r="E136" s="139">
        <v>323</v>
      </c>
      <c r="F136" s="139">
        <v>255</v>
      </c>
      <c r="G136" s="139">
        <v>143</v>
      </c>
      <c r="H136" s="139">
        <v>15</v>
      </c>
      <c r="I136" s="139">
        <v>259</v>
      </c>
      <c r="J136" s="139">
        <v>1199</v>
      </c>
      <c r="K136" s="139">
        <v>233</v>
      </c>
      <c r="L136" s="139">
        <v>2</v>
      </c>
      <c r="M136" s="139">
        <v>5</v>
      </c>
      <c r="N136" s="139">
        <v>0</v>
      </c>
      <c r="O136" s="139">
        <v>7</v>
      </c>
      <c r="P136" s="139">
        <v>219</v>
      </c>
      <c r="Q136" s="139">
        <v>206</v>
      </c>
      <c r="R136" s="139">
        <v>318</v>
      </c>
      <c r="S136" s="139">
        <v>254</v>
      </c>
      <c r="T136" s="139">
        <v>38</v>
      </c>
      <c r="U136" s="139">
        <v>15</v>
      </c>
      <c r="V136" s="139">
        <v>334</v>
      </c>
      <c r="W136" s="139">
        <v>1165</v>
      </c>
      <c r="X136" s="139">
        <v>231</v>
      </c>
      <c r="Y136" s="139">
        <v>2</v>
      </c>
      <c r="Z136" s="139">
        <v>1</v>
      </c>
      <c r="AA136" s="139">
        <v>2</v>
      </c>
      <c r="AB136" s="139">
        <v>8</v>
      </c>
      <c r="AC136" s="139">
        <v>218</v>
      </c>
    </row>
    <row r="137" spans="1:29" ht="23.25" x14ac:dyDescent="0.25">
      <c r="A137" s="47" t="s">
        <v>381</v>
      </c>
      <c r="B137" s="148">
        <v>212</v>
      </c>
      <c r="C137" s="152" t="s">
        <v>209</v>
      </c>
      <c r="D137" s="139">
        <v>391</v>
      </c>
      <c r="E137" s="139">
        <v>221</v>
      </c>
      <c r="F137" s="139">
        <v>59</v>
      </c>
      <c r="G137" s="139">
        <v>90</v>
      </c>
      <c r="H137" s="139">
        <v>1</v>
      </c>
      <c r="I137" s="139">
        <v>134</v>
      </c>
      <c r="J137" s="139">
        <v>896</v>
      </c>
      <c r="K137" s="139">
        <v>116</v>
      </c>
      <c r="L137" s="139">
        <v>6</v>
      </c>
      <c r="M137" s="139">
        <v>11</v>
      </c>
      <c r="N137" s="139">
        <v>2</v>
      </c>
      <c r="O137" s="139">
        <v>1</v>
      </c>
      <c r="P137" s="139">
        <v>96</v>
      </c>
      <c r="Q137" s="139">
        <v>409</v>
      </c>
      <c r="R137" s="139">
        <v>227</v>
      </c>
      <c r="S137" s="139">
        <v>55</v>
      </c>
      <c r="T137" s="139">
        <v>22</v>
      </c>
      <c r="U137" s="139">
        <v>3</v>
      </c>
      <c r="V137" s="139">
        <v>153</v>
      </c>
      <c r="W137" s="139">
        <v>869</v>
      </c>
      <c r="X137" s="139">
        <v>105</v>
      </c>
      <c r="Y137" s="139">
        <v>2</v>
      </c>
      <c r="Z137" s="139">
        <v>0</v>
      </c>
      <c r="AA137" s="139">
        <v>6</v>
      </c>
      <c r="AB137" s="139">
        <v>1</v>
      </c>
      <c r="AC137" s="139">
        <v>96</v>
      </c>
    </row>
    <row r="138" spans="1:29" x14ac:dyDescent="0.25">
      <c r="A138" s="47" t="s">
        <v>381</v>
      </c>
      <c r="B138" s="148">
        <v>266</v>
      </c>
      <c r="C138" s="152" t="s">
        <v>210</v>
      </c>
      <c r="D138" s="139">
        <v>83</v>
      </c>
      <c r="E138" s="139">
        <v>420</v>
      </c>
      <c r="F138" s="139">
        <v>622</v>
      </c>
      <c r="G138" s="139">
        <v>104</v>
      </c>
      <c r="H138" s="139">
        <v>42</v>
      </c>
      <c r="I138" s="139">
        <v>221</v>
      </c>
      <c r="J138" s="139">
        <v>1492</v>
      </c>
      <c r="K138" s="139">
        <v>164</v>
      </c>
      <c r="L138" s="139">
        <v>0</v>
      </c>
      <c r="M138" s="139">
        <v>0</v>
      </c>
      <c r="N138" s="139">
        <v>1</v>
      </c>
      <c r="O138" s="139">
        <v>5</v>
      </c>
      <c r="P138" s="139">
        <v>158</v>
      </c>
      <c r="Q138" s="139">
        <v>93</v>
      </c>
      <c r="R138" s="139">
        <v>419</v>
      </c>
      <c r="S138" s="139">
        <v>582</v>
      </c>
      <c r="T138" s="139">
        <v>20</v>
      </c>
      <c r="U138" s="139">
        <v>69</v>
      </c>
      <c r="V138" s="139">
        <v>175</v>
      </c>
      <c r="W138" s="139">
        <v>1358</v>
      </c>
      <c r="X138" s="139">
        <v>123</v>
      </c>
      <c r="Y138" s="139">
        <v>0</v>
      </c>
      <c r="Z138" s="139">
        <v>1</v>
      </c>
      <c r="AA138" s="139">
        <v>1</v>
      </c>
      <c r="AB138" s="139">
        <v>5</v>
      </c>
      <c r="AC138" s="139">
        <v>116</v>
      </c>
    </row>
    <row r="139" spans="1:29" x14ac:dyDescent="0.25">
      <c r="A139" s="47" t="s">
        <v>381</v>
      </c>
      <c r="B139" s="148">
        <v>308</v>
      </c>
      <c r="C139" s="152" t="s">
        <v>211</v>
      </c>
      <c r="D139" s="139">
        <v>95</v>
      </c>
      <c r="E139" s="139">
        <v>278</v>
      </c>
      <c r="F139" s="139">
        <v>183</v>
      </c>
      <c r="G139" s="139">
        <v>141</v>
      </c>
      <c r="H139" s="139">
        <v>17</v>
      </c>
      <c r="I139" s="139">
        <v>547</v>
      </c>
      <c r="J139" s="139">
        <v>1261</v>
      </c>
      <c r="K139" s="139">
        <v>545</v>
      </c>
      <c r="L139" s="139">
        <v>0</v>
      </c>
      <c r="M139" s="139">
        <v>3</v>
      </c>
      <c r="N139" s="139">
        <v>0</v>
      </c>
      <c r="O139" s="139">
        <v>17</v>
      </c>
      <c r="P139" s="139">
        <v>525</v>
      </c>
      <c r="Q139" s="139">
        <v>94</v>
      </c>
      <c r="R139" s="139">
        <v>342</v>
      </c>
      <c r="S139" s="139">
        <v>199</v>
      </c>
      <c r="T139" s="139">
        <v>12</v>
      </c>
      <c r="U139" s="139">
        <v>24</v>
      </c>
      <c r="V139" s="139">
        <v>545</v>
      </c>
      <c r="W139" s="139">
        <v>1216</v>
      </c>
      <c r="X139" s="139">
        <v>510</v>
      </c>
      <c r="Y139" s="139">
        <v>9</v>
      </c>
      <c r="Z139" s="139">
        <v>24</v>
      </c>
      <c r="AA139" s="139">
        <v>16</v>
      </c>
      <c r="AB139" s="139">
        <v>22</v>
      </c>
      <c r="AC139" s="139">
        <v>439</v>
      </c>
    </row>
    <row r="140" spans="1:29" x14ac:dyDescent="0.25">
      <c r="A140" s="47" t="s">
        <v>381</v>
      </c>
      <c r="B140" s="148">
        <v>360</v>
      </c>
      <c r="C140" s="47" t="s">
        <v>212</v>
      </c>
      <c r="D140" s="139">
        <v>444</v>
      </c>
      <c r="E140" s="139">
        <v>1078</v>
      </c>
      <c r="F140" s="139">
        <v>992</v>
      </c>
      <c r="G140" s="139">
        <v>1914</v>
      </c>
      <c r="H140" s="139">
        <v>70</v>
      </c>
      <c r="I140" s="139">
        <v>1920</v>
      </c>
      <c r="J140" s="139">
        <v>6418</v>
      </c>
      <c r="K140" s="139">
        <v>1814</v>
      </c>
      <c r="L140" s="139">
        <v>19</v>
      </c>
      <c r="M140" s="139">
        <v>35</v>
      </c>
      <c r="N140" s="139">
        <v>24</v>
      </c>
      <c r="O140" s="139">
        <v>49</v>
      </c>
      <c r="P140" s="139">
        <v>1687</v>
      </c>
      <c r="Q140" s="139">
        <v>470</v>
      </c>
      <c r="R140" s="139">
        <v>1129</v>
      </c>
      <c r="S140" s="139">
        <v>931</v>
      </c>
      <c r="T140" s="139">
        <v>187</v>
      </c>
      <c r="U140" s="139">
        <v>88</v>
      </c>
      <c r="V140" s="139">
        <v>3567</v>
      </c>
      <c r="W140" s="139">
        <v>6372</v>
      </c>
      <c r="X140" s="139">
        <v>1781</v>
      </c>
      <c r="Y140" s="139">
        <v>18</v>
      </c>
      <c r="Z140" s="139">
        <v>39</v>
      </c>
      <c r="AA140" s="139">
        <v>42</v>
      </c>
      <c r="AB140" s="139">
        <v>51</v>
      </c>
      <c r="AC140" s="139">
        <v>1631</v>
      </c>
    </row>
    <row r="141" spans="1:29" x14ac:dyDescent="0.25">
      <c r="A141" s="47" t="s">
        <v>381</v>
      </c>
      <c r="B141" s="148">
        <v>380</v>
      </c>
      <c r="C141" s="152" t="s">
        <v>213</v>
      </c>
      <c r="D141" s="139">
        <v>148</v>
      </c>
      <c r="E141" s="139">
        <v>352</v>
      </c>
      <c r="F141" s="139">
        <v>183</v>
      </c>
      <c r="G141" s="139">
        <v>32</v>
      </c>
      <c r="H141" s="139">
        <v>10</v>
      </c>
      <c r="I141" s="139">
        <v>163</v>
      </c>
      <c r="J141" s="139">
        <v>888</v>
      </c>
      <c r="K141" s="139">
        <v>180</v>
      </c>
      <c r="L141" s="139">
        <v>1</v>
      </c>
      <c r="M141" s="139">
        <v>15</v>
      </c>
      <c r="N141" s="139">
        <v>14</v>
      </c>
      <c r="O141" s="139">
        <v>9</v>
      </c>
      <c r="P141" s="139">
        <v>141</v>
      </c>
      <c r="Q141" s="139">
        <v>161</v>
      </c>
      <c r="R141" s="139">
        <v>365</v>
      </c>
      <c r="S141" s="139">
        <v>180</v>
      </c>
      <c r="T141" s="139">
        <v>3</v>
      </c>
      <c r="U141" s="139">
        <v>7</v>
      </c>
      <c r="V141" s="139">
        <v>139</v>
      </c>
      <c r="W141" s="139">
        <v>855</v>
      </c>
      <c r="X141" s="139">
        <v>175</v>
      </c>
      <c r="Y141" s="139">
        <v>16</v>
      </c>
      <c r="Z141" s="139">
        <v>15</v>
      </c>
      <c r="AA141" s="139">
        <v>11</v>
      </c>
      <c r="AB141" s="139">
        <v>7</v>
      </c>
      <c r="AC141" s="139">
        <v>126</v>
      </c>
    </row>
    <row r="142" spans="1:29" x14ac:dyDescent="0.25">
      <c r="A142" s="47" t="s">
        <v>381</v>
      </c>
      <c r="B142" s="148">
        <v>631</v>
      </c>
      <c r="C142" s="152" t="s">
        <v>214</v>
      </c>
      <c r="D142" s="139">
        <v>101</v>
      </c>
      <c r="E142" s="139">
        <v>421</v>
      </c>
      <c r="F142" s="139">
        <v>570</v>
      </c>
      <c r="G142" s="139">
        <v>687</v>
      </c>
      <c r="H142" s="139">
        <v>33</v>
      </c>
      <c r="I142" s="139">
        <v>499</v>
      </c>
      <c r="J142" s="139">
        <v>2311</v>
      </c>
      <c r="K142" s="139">
        <v>428</v>
      </c>
      <c r="L142" s="139">
        <v>0</v>
      </c>
      <c r="M142" s="139">
        <v>3</v>
      </c>
      <c r="N142" s="139">
        <v>6</v>
      </c>
      <c r="O142" s="139">
        <v>21</v>
      </c>
      <c r="P142" s="139">
        <v>398</v>
      </c>
      <c r="Q142" s="139">
        <v>111</v>
      </c>
      <c r="R142" s="139">
        <v>447</v>
      </c>
      <c r="S142" s="139">
        <v>533</v>
      </c>
      <c r="T142" s="139">
        <v>33</v>
      </c>
      <c r="U142" s="139">
        <v>68</v>
      </c>
      <c r="V142" s="139">
        <v>1090</v>
      </c>
      <c r="W142" s="139">
        <v>2282</v>
      </c>
      <c r="X142" s="139">
        <v>394</v>
      </c>
      <c r="Y142" s="139">
        <v>4</v>
      </c>
      <c r="Z142" s="139">
        <v>5</v>
      </c>
      <c r="AA142" s="139">
        <v>9</v>
      </c>
      <c r="AB142" s="139">
        <v>30</v>
      </c>
      <c r="AC142" s="139">
        <v>346</v>
      </c>
    </row>
    <row r="143" spans="1:29" x14ac:dyDescent="0.25">
      <c r="A143" s="160" t="s">
        <v>413</v>
      </c>
      <c r="B143" s="157" t="s">
        <v>409</v>
      </c>
      <c r="C143" s="153"/>
      <c r="D143" s="140">
        <v>4994</v>
      </c>
      <c r="E143" s="140">
        <v>14294</v>
      </c>
      <c r="F143" s="140">
        <v>14532</v>
      </c>
      <c r="G143" s="140">
        <v>12430</v>
      </c>
      <c r="H143" s="140">
        <v>1284</v>
      </c>
      <c r="I143" s="140">
        <v>28282</v>
      </c>
      <c r="J143" s="140">
        <v>75816</v>
      </c>
      <c r="K143" s="140">
        <v>25833</v>
      </c>
      <c r="L143" s="140">
        <v>173</v>
      </c>
      <c r="M143" s="140">
        <v>542</v>
      </c>
      <c r="N143" s="140">
        <v>640</v>
      </c>
      <c r="O143" s="140">
        <v>854</v>
      </c>
      <c r="P143" s="140">
        <v>23624</v>
      </c>
      <c r="Q143" s="140">
        <v>5979</v>
      </c>
      <c r="R143" s="140">
        <v>16742</v>
      </c>
      <c r="S143" s="140">
        <v>15802</v>
      </c>
      <c r="T143" s="140">
        <v>5477</v>
      </c>
      <c r="U143" s="140">
        <v>1657</v>
      </c>
      <c r="V143" s="140">
        <v>29510</v>
      </c>
      <c r="W143" s="140">
        <v>75167</v>
      </c>
      <c r="X143" s="140">
        <v>24173</v>
      </c>
      <c r="Y143" s="140">
        <v>180</v>
      </c>
      <c r="Z143" s="140">
        <v>369</v>
      </c>
      <c r="AA143" s="140">
        <v>319</v>
      </c>
      <c r="AB143" s="140">
        <v>887</v>
      </c>
      <c r="AC143" s="140">
        <v>22418</v>
      </c>
    </row>
    <row r="144" spans="1:29" ht="51" customHeight="1" x14ac:dyDescent="0.25">
      <c r="A144" s="125" t="s">
        <v>215</v>
      </c>
      <c r="B144" s="407" t="s">
        <v>411</v>
      </c>
      <c r="C144" s="408"/>
      <c r="D144" s="408"/>
      <c r="E144" s="408"/>
      <c r="F144" s="408"/>
      <c r="G144" s="408"/>
      <c r="H144" s="408"/>
      <c r="I144" s="408"/>
      <c r="J144" s="408"/>
      <c r="K144" s="408"/>
      <c r="L144" s="408"/>
      <c r="M144" s="408"/>
      <c r="N144" s="408"/>
    </row>
    <row r="145" spans="1:14" ht="51" customHeight="1" x14ac:dyDescent="0.25">
      <c r="A145" s="128" t="s">
        <v>24</v>
      </c>
      <c r="B145" s="129"/>
      <c r="C145" s="407" t="s">
        <v>25</v>
      </c>
      <c r="D145" s="408"/>
      <c r="E145" s="408"/>
      <c r="F145" s="408"/>
      <c r="G145" s="408"/>
      <c r="H145" s="408"/>
      <c r="I145" s="408"/>
      <c r="J145" s="408"/>
      <c r="K145" s="408"/>
      <c r="L145" s="408"/>
      <c r="M145" s="408"/>
      <c r="N145" s="422"/>
    </row>
    <row r="146" spans="1:14" ht="25.5" customHeight="1" x14ac:dyDescent="0.25">
      <c r="A146" s="165" t="s">
        <v>412</v>
      </c>
      <c r="B146" s="166"/>
      <c r="C146" s="407" t="s">
        <v>395</v>
      </c>
      <c r="D146" s="408"/>
      <c r="E146" s="408"/>
      <c r="F146" s="408"/>
      <c r="G146" s="408"/>
      <c r="H146" s="408"/>
      <c r="I146" s="408"/>
      <c r="J146" s="408"/>
      <c r="K146" s="408"/>
      <c r="L146" s="408"/>
      <c r="M146" s="408"/>
      <c r="N146" s="422"/>
    </row>
  </sheetData>
  <mergeCells count="16">
    <mergeCell ref="B144:N144"/>
    <mergeCell ref="C145:N145"/>
    <mergeCell ref="C146:N146"/>
    <mergeCell ref="A1:N1"/>
    <mergeCell ref="A2:N2"/>
    <mergeCell ref="A3:N3"/>
    <mergeCell ref="A6:A7"/>
    <mergeCell ref="B6:B7"/>
    <mergeCell ref="X7:X8"/>
    <mergeCell ref="Y7:AC7"/>
    <mergeCell ref="L7:P7"/>
    <mergeCell ref="K7:K8"/>
    <mergeCell ref="Q6:AC6"/>
    <mergeCell ref="D6:P6"/>
    <mergeCell ref="D7:I7"/>
    <mergeCell ref="Q7:V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298-26F4-4736-9801-DDD2B3960FE3}">
  <ds:schemaRefs>
    <ds:schemaRef ds:uri="http://schemas.microsoft.com/office/infopath/2007/PartnerControls"/>
    <ds:schemaRef ds:uri="http://purl.org/dc/terms/"/>
    <ds:schemaRef ds:uri="http://schemas.microsoft.com/office/2006/metadata/properties"/>
    <ds:schemaRef ds:uri="http://www.w3.org/XML/1998/namespace"/>
    <ds:schemaRef ds:uri="87073f5b-d8f0-4b9c-9fa3-5f4866b5878b"/>
    <ds:schemaRef ds:uri="http://schemas.microsoft.com/office/2006/documentManagement/types"/>
    <ds:schemaRef ds:uri="http://schemas.openxmlformats.org/package/2006/metadata/core-properties"/>
    <ds:schemaRef ds:uri="e748b131-7d89-4828-b10b-0636eef39b05"/>
    <ds:schemaRef ds:uri="http://purl.org/dc/dcmitype/"/>
    <ds:schemaRef ds:uri="http://purl.org/dc/elements/1.1/"/>
  </ds:schemaRefs>
</ds:datastoreItem>
</file>

<file path=customXml/itemProps2.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8ECD7-3784-4B82-8EA3-09C022DC3E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CUADRO RESUMEN</vt:lpstr>
      <vt:lpstr>REGIONAL AFILIADOS</vt:lpstr>
      <vt:lpstr>1MIGRANTES  VEN SISBEN LC AFILI</vt:lpstr>
      <vt:lpstr>2.AFILIADOS  SGSSS MIG VEN</vt:lpstr>
      <vt:lpstr>3,Afiliados por EPS</vt:lpstr>
      <vt:lpstr> 4.Afiliados_ Mpio_RS</vt:lpstr>
      <vt:lpstr>5.Afiliados_ Mpio_RC </vt:lpstr>
      <vt:lpstr>6.RS vs No sisben 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DIANA MILENA LOPEZ VALENCIA</cp:lastModifiedBy>
  <cp:revision/>
  <dcterms:created xsi:type="dcterms:W3CDTF">2020-08-11T19:48:39Z</dcterms:created>
  <dcterms:modified xsi:type="dcterms:W3CDTF">2023-06-13T22:06:02Z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